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simontinfo-my.sharepoint.com/personal/simont_simont_ca/Documents/Unuse/Argent/"/>
    </mc:Choice>
  </mc:AlternateContent>
  <xr:revisionPtr revIDLastSave="545" documentId="0_{1FEE8C4A-1D7A-4C78-A80A-7D544641A9E5}" xr6:coauthVersionLast="47" xr6:coauthVersionMax="47" xr10:uidLastSave="{E82EAC96-96EB-4322-BED2-6B6FE1F05166}"/>
  <bookViews>
    <workbookView xWindow="-120" yWindow="-120" windowWidth="29040" windowHeight="15840" tabRatio="884" xr2:uid="{00000000-000D-0000-FFFF-FFFF00000000}"/>
  </bookViews>
  <sheets>
    <sheet name="Note" sheetId="3" r:id="rId1"/>
    <sheet name="La Magie de l'Intérêts Composé" sheetId="15" r:id="rId2"/>
    <sheet name="Placement" sheetId="1" r:id="rId3"/>
    <sheet name="Retraite" sheetId="2" r:id="rId4"/>
    <sheet name="Impôt" sheetId="11" r:id="rId5"/>
    <sheet name="Retraite+Impôt-1Personne" sheetId="5" r:id="rId6"/>
    <sheet name="Retraite+Impôt-2Personnes" sheetId="12" r:id="rId7"/>
    <sheet name="REEE" sheetId="10" r:id="rId8"/>
    <sheet name="Allocation Enfants" sheetId="16" r:id="rId9"/>
    <sheet name="Hypothèque-2Semaines" sheetId="6" r:id="rId10"/>
    <sheet name="Hypothèque-Mois" sheetId="14" r:id="rId11"/>
    <sheet name="Hypothèque-Année" sheetId="13" r:id="rId12"/>
    <sheet name="Restaurants" sheetId="8"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6" l="1"/>
  <c r="E43" i="16"/>
  <c r="E44" i="16"/>
  <c r="E61" i="16"/>
  <c r="E62" i="16"/>
  <c r="E63" i="16"/>
  <c r="E64" i="16"/>
  <c r="E79" i="16"/>
  <c r="E103" i="16"/>
  <c r="E104" i="16"/>
  <c r="E105" i="16"/>
  <c r="E106" i="16"/>
  <c r="E125" i="16"/>
  <c r="E126" i="16"/>
  <c r="E127" i="16"/>
  <c r="E128" i="16"/>
  <c r="E151" i="16"/>
  <c r="E152" i="16"/>
  <c r="E162" i="16"/>
  <c r="E167" i="16"/>
  <c r="E168" i="16"/>
  <c r="E169" i="16"/>
  <c r="E170" i="16"/>
  <c r="E171" i="16"/>
  <c r="E206" i="16"/>
  <c r="E207" i="16"/>
  <c r="E208" i="16"/>
  <c r="E209" i="16"/>
  <c r="E210" i="16"/>
  <c r="E215" i="16"/>
  <c r="E216" i="16"/>
  <c r="E226" i="16"/>
  <c r="E231" i="16"/>
  <c r="E232" i="16"/>
  <c r="E233" i="16"/>
  <c r="E234" i="16"/>
  <c r="B17" i="16"/>
  <c r="B5" i="16"/>
  <c r="B25" i="16" s="1"/>
  <c r="V3" i="11"/>
  <c r="W724" i="11"/>
  <c r="X724" i="11" s="1"/>
  <c r="W804" i="11"/>
  <c r="X804" i="11" s="1"/>
  <c r="W819" i="11"/>
  <c r="X819" i="11" s="1"/>
  <c r="W852" i="11"/>
  <c r="X852" i="11" s="1"/>
  <c r="W118" i="11"/>
  <c r="X118" i="11" s="1"/>
  <c r="W134" i="11"/>
  <c r="X134" i="11" s="1"/>
  <c r="W148" i="11"/>
  <c r="X148" i="11" s="1"/>
  <c r="U3" i="11"/>
  <c r="U229" i="11"/>
  <c r="U230" i="11"/>
  <c r="U231" i="11"/>
  <c r="U232" i="11"/>
  <c r="U233" i="11"/>
  <c r="U234" i="11"/>
  <c r="U235" i="11"/>
  <c r="U236" i="11"/>
  <c r="U237" i="11"/>
  <c r="U238" i="11"/>
  <c r="U239" i="11"/>
  <c r="U240" i="11"/>
  <c r="U241" i="11"/>
  <c r="U242" i="11"/>
  <c r="U243" i="11"/>
  <c r="U244" i="11"/>
  <c r="U245" i="11"/>
  <c r="U246" i="11"/>
  <c r="U247" i="11"/>
  <c r="U248" i="11"/>
  <c r="U249" i="11"/>
  <c r="U250" i="11"/>
  <c r="U251" i="11"/>
  <c r="U252" i="11"/>
  <c r="U253" i="11"/>
  <c r="U254" i="11"/>
  <c r="U255" i="11"/>
  <c r="U256" i="11"/>
  <c r="U257" i="11"/>
  <c r="U258" i="11"/>
  <c r="U259" i="11"/>
  <c r="U260" i="11"/>
  <c r="U261" i="11"/>
  <c r="U262" i="11"/>
  <c r="U263" i="11"/>
  <c r="U264" i="11"/>
  <c r="U265" i="11"/>
  <c r="U266"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290" i="11"/>
  <c r="U291" i="11"/>
  <c r="U292" i="11"/>
  <c r="U293" i="11"/>
  <c r="U294" i="11"/>
  <c r="U295" i="11"/>
  <c r="U296" i="11"/>
  <c r="U297" i="11"/>
  <c r="U298" i="11"/>
  <c r="U299" i="11"/>
  <c r="U300" i="11"/>
  <c r="U301" i="11"/>
  <c r="U302" i="11"/>
  <c r="U303" i="11"/>
  <c r="U304" i="11"/>
  <c r="U305" i="11"/>
  <c r="U306" i="11"/>
  <c r="U307" i="11"/>
  <c r="U308" i="11"/>
  <c r="U309" i="11"/>
  <c r="U310" i="11"/>
  <c r="U311" i="11"/>
  <c r="U312" i="11"/>
  <c r="U313" i="11"/>
  <c r="U314" i="11"/>
  <c r="U315" i="11"/>
  <c r="U316" i="11"/>
  <c r="U317" i="11"/>
  <c r="U318" i="11"/>
  <c r="U319" i="11"/>
  <c r="U320" i="11"/>
  <c r="U321" i="11"/>
  <c r="U322" i="11"/>
  <c r="U323" i="11"/>
  <c r="U324" i="11"/>
  <c r="U325" i="11"/>
  <c r="U326" i="11"/>
  <c r="U327" i="11"/>
  <c r="U328" i="11"/>
  <c r="U329" i="11"/>
  <c r="U330" i="11"/>
  <c r="U331" i="11"/>
  <c r="U332" i="11"/>
  <c r="U333" i="11"/>
  <c r="U334" i="11"/>
  <c r="U335" i="11"/>
  <c r="U336" i="11"/>
  <c r="U337" i="11"/>
  <c r="U338" i="11"/>
  <c r="U339" i="11"/>
  <c r="U340" i="11"/>
  <c r="U341" i="11"/>
  <c r="U342" i="11"/>
  <c r="U343" i="11"/>
  <c r="U344" i="11"/>
  <c r="U345" i="11"/>
  <c r="U346" i="11"/>
  <c r="U347" i="11"/>
  <c r="U348" i="11"/>
  <c r="U349" i="11"/>
  <c r="U350" i="11"/>
  <c r="U351" i="11"/>
  <c r="U352" i="11"/>
  <c r="U353" i="11"/>
  <c r="U354" i="11"/>
  <c r="U355" i="11"/>
  <c r="U356" i="11"/>
  <c r="U357" i="11"/>
  <c r="U358" i="11"/>
  <c r="U359" i="11"/>
  <c r="U360" i="11"/>
  <c r="U361" i="11"/>
  <c r="U362" i="11"/>
  <c r="U363" i="11"/>
  <c r="U364" i="11"/>
  <c r="U365" i="11"/>
  <c r="U366" i="11"/>
  <c r="U367" i="11"/>
  <c r="U368" i="11"/>
  <c r="U369" i="11"/>
  <c r="U370" i="11"/>
  <c r="U371" i="11"/>
  <c r="U372" i="11"/>
  <c r="U373" i="11"/>
  <c r="U374" i="11"/>
  <c r="U375" i="11"/>
  <c r="U376" i="11"/>
  <c r="U377" i="11"/>
  <c r="U378" i="11"/>
  <c r="U379" i="11"/>
  <c r="U380" i="11"/>
  <c r="U381" i="11"/>
  <c r="U382" i="11"/>
  <c r="U383" i="11"/>
  <c r="U384" i="11"/>
  <c r="U385" i="11"/>
  <c r="U386" i="11"/>
  <c r="U387" i="11"/>
  <c r="U388" i="11"/>
  <c r="U389" i="11"/>
  <c r="U390" i="11"/>
  <c r="U391" i="11"/>
  <c r="U392" i="11"/>
  <c r="U393" i="11"/>
  <c r="U394" i="11"/>
  <c r="U395" i="11"/>
  <c r="U396" i="11"/>
  <c r="U397" i="11"/>
  <c r="U398" i="11"/>
  <c r="U399" i="11"/>
  <c r="U400" i="11"/>
  <c r="U401" i="11"/>
  <c r="U402" i="11"/>
  <c r="U403" i="11"/>
  <c r="U404" i="11"/>
  <c r="U405" i="11"/>
  <c r="U406" i="11"/>
  <c r="U407" i="11"/>
  <c r="U408" i="11"/>
  <c r="U409" i="11"/>
  <c r="U410" i="11"/>
  <c r="U411" i="11"/>
  <c r="U412" i="11"/>
  <c r="U413" i="11"/>
  <c r="U414" i="11"/>
  <c r="U415" i="11"/>
  <c r="U416" i="11"/>
  <c r="U417" i="11"/>
  <c r="U418" i="11"/>
  <c r="U419" i="11"/>
  <c r="U420" i="11"/>
  <c r="U421" i="11"/>
  <c r="U422" i="11"/>
  <c r="U423" i="11"/>
  <c r="U424" i="11"/>
  <c r="U425" i="11"/>
  <c r="U426" i="11"/>
  <c r="U427" i="11"/>
  <c r="U428" i="11"/>
  <c r="U429" i="11"/>
  <c r="U430" i="11"/>
  <c r="U431" i="11"/>
  <c r="U432" i="11"/>
  <c r="U433" i="11"/>
  <c r="U434" i="11"/>
  <c r="U435" i="11"/>
  <c r="U436" i="11"/>
  <c r="U437" i="11"/>
  <c r="U438" i="11"/>
  <c r="U439" i="11"/>
  <c r="U440" i="11"/>
  <c r="U441" i="11"/>
  <c r="U442" i="11"/>
  <c r="U443" i="11"/>
  <c r="U444" i="11"/>
  <c r="U445" i="11"/>
  <c r="U446" i="11"/>
  <c r="U447" i="11"/>
  <c r="U448" i="11"/>
  <c r="U449" i="11"/>
  <c r="U450" i="11"/>
  <c r="U451" i="11"/>
  <c r="U452" i="11"/>
  <c r="U453" i="11"/>
  <c r="U454" i="11"/>
  <c r="U455" i="11"/>
  <c r="U456" i="11"/>
  <c r="U457" i="11"/>
  <c r="U458" i="11"/>
  <c r="U459" i="11"/>
  <c r="U460" i="11"/>
  <c r="U461" i="11"/>
  <c r="U462" i="11"/>
  <c r="U463" i="11"/>
  <c r="U464" i="11"/>
  <c r="U465" i="11"/>
  <c r="U466" i="11"/>
  <c r="U467" i="11"/>
  <c r="U468" i="11"/>
  <c r="U469" i="11"/>
  <c r="U470" i="11"/>
  <c r="U471" i="11"/>
  <c r="U472" i="11"/>
  <c r="U473" i="11"/>
  <c r="U474" i="11"/>
  <c r="U475" i="11"/>
  <c r="U476" i="11"/>
  <c r="U477" i="11"/>
  <c r="U478" i="11"/>
  <c r="U479" i="11"/>
  <c r="U480" i="11"/>
  <c r="U481" i="11"/>
  <c r="U482" i="11"/>
  <c r="U483" i="11"/>
  <c r="U484" i="11"/>
  <c r="U485" i="11"/>
  <c r="U486" i="11"/>
  <c r="U487" i="11"/>
  <c r="U488" i="11"/>
  <c r="U489" i="11"/>
  <c r="U490" i="11"/>
  <c r="U491" i="11"/>
  <c r="U492" i="11"/>
  <c r="U493" i="11"/>
  <c r="U494" i="11"/>
  <c r="U495" i="11"/>
  <c r="U496" i="11"/>
  <c r="U497" i="11"/>
  <c r="U498" i="11"/>
  <c r="U499" i="11"/>
  <c r="U500" i="11"/>
  <c r="U501" i="11"/>
  <c r="U502" i="11"/>
  <c r="U503" i="11"/>
  <c r="U504" i="11"/>
  <c r="U505" i="11"/>
  <c r="U506" i="11"/>
  <c r="U507" i="11"/>
  <c r="U508" i="11"/>
  <c r="U509" i="11"/>
  <c r="U510" i="11"/>
  <c r="U511" i="11"/>
  <c r="U512" i="11"/>
  <c r="U513" i="11"/>
  <c r="U514" i="11"/>
  <c r="U515" i="11"/>
  <c r="U516" i="11"/>
  <c r="U517" i="11"/>
  <c r="U518" i="11"/>
  <c r="U519" i="11"/>
  <c r="U520" i="11"/>
  <c r="U521" i="11"/>
  <c r="U522" i="11"/>
  <c r="U523" i="11"/>
  <c r="U524" i="11"/>
  <c r="U525" i="11"/>
  <c r="U526" i="11"/>
  <c r="U527" i="11"/>
  <c r="U528" i="11"/>
  <c r="U529" i="11"/>
  <c r="U530" i="11"/>
  <c r="U531" i="11"/>
  <c r="U532" i="11"/>
  <c r="U533" i="11"/>
  <c r="U534" i="11"/>
  <c r="U535" i="11"/>
  <c r="U536" i="11"/>
  <c r="U537" i="11"/>
  <c r="U538" i="11"/>
  <c r="U539" i="11"/>
  <c r="U540" i="11"/>
  <c r="U541" i="11"/>
  <c r="U542" i="11"/>
  <c r="U543" i="11"/>
  <c r="U544" i="11"/>
  <c r="U545" i="11"/>
  <c r="U546" i="11"/>
  <c r="U547" i="11"/>
  <c r="U548" i="11"/>
  <c r="U549" i="11"/>
  <c r="U550" i="11"/>
  <c r="U551" i="11"/>
  <c r="U552" i="11"/>
  <c r="U553" i="11"/>
  <c r="U554" i="11"/>
  <c r="U555" i="11"/>
  <c r="U556" i="11"/>
  <c r="U557" i="11"/>
  <c r="U558" i="11"/>
  <c r="U559" i="11"/>
  <c r="U560" i="11"/>
  <c r="U561" i="11"/>
  <c r="U562" i="11"/>
  <c r="U563" i="11"/>
  <c r="U564" i="11"/>
  <c r="U565" i="11"/>
  <c r="U566" i="11"/>
  <c r="U567" i="11"/>
  <c r="U568" i="11"/>
  <c r="U569" i="11"/>
  <c r="U570" i="11"/>
  <c r="U571" i="11"/>
  <c r="U572" i="11"/>
  <c r="U573" i="11"/>
  <c r="U574" i="11"/>
  <c r="U575" i="11"/>
  <c r="U576" i="11"/>
  <c r="U577" i="11"/>
  <c r="U578" i="11"/>
  <c r="U579" i="11"/>
  <c r="U580" i="11"/>
  <c r="U581" i="11"/>
  <c r="U582" i="11"/>
  <c r="U583" i="11"/>
  <c r="U584" i="11"/>
  <c r="U585" i="11"/>
  <c r="U586" i="11"/>
  <c r="U587" i="11"/>
  <c r="U588" i="11"/>
  <c r="U589" i="11"/>
  <c r="U590" i="11"/>
  <c r="U591" i="11"/>
  <c r="U592" i="11"/>
  <c r="U593" i="11"/>
  <c r="U594" i="11"/>
  <c r="U595" i="11"/>
  <c r="U596" i="11"/>
  <c r="U597" i="11"/>
  <c r="U598" i="11"/>
  <c r="U599" i="11"/>
  <c r="U600" i="11"/>
  <c r="U601" i="11"/>
  <c r="U602" i="11"/>
  <c r="U603" i="11"/>
  <c r="U604" i="11"/>
  <c r="U605" i="11"/>
  <c r="U606" i="11"/>
  <c r="U607" i="11"/>
  <c r="U608" i="11"/>
  <c r="U609" i="11"/>
  <c r="U610" i="11"/>
  <c r="U611" i="11"/>
  <c r="U612" i="11"/>
  <c r="U613" i="11"/>
  <c r="U614" i="11"/>
  <c r="U615" i="11"/>
  <c r="U616" i="11"/>
  <c r="U617" i="11"/>
  <c r="U618" i="11"/>
  <c r="U619" i="11"/>
  <c r="U620" i="11"/>
  <c r="U621" i="11"/>
  <c r="U622" i="11"/>
  <c r="U623" i="11"/>
  <c r="U624" i="11"/>
  <c r="U625" i="11"/>
  <c r="U626" i="11"/>
  <c r="U627" i="11"/>
  <c r="U628" i="11"/>
  <c r="U629" i="11"/>
  <c r="U630" i="11"/>
  <c r="U631" i="11"/>
  <c r="U632" i="11"/>
  <c r="U633" i="11"/>
  <c r="U634" i="11"/>
  <c r="U635" i="11"/>
  <c r="U636" i="11"/>
  <c r="U637" i="11"/>
  <c r="U638" i="11"/>
  <c r="U639" i="11"/>
  <c r="U640" i="11"/>
  <c r="U641" i="11"/>
  <c r="U642" i="11"/>
  <c r="U643" i="11"/>
  <c r="U644" i="11"/>
  <c r="U645" i="11"/>
  <c r="U646" i="11"/>
  <c r="U647" i="11"/>
  <c r="U648" i="11"/>
  <c r="U649" i="11"/>
  <c r="U650" i="11"/>
  <c r="U651" i="11"/>
  <c r="U652" i="11"/>
  <c r="U653" i="11"/>
  <c r="U654" i="11"/>
  <c r="U655" i="11"/>
  <c r="U656" i="11"/>
  <c r="U657" i="11"/>
  <c r="U658" i="11"/>
  <c r="U659" i="11"/>
  <c r="U660" i="11"/>
  <c r="U661" i="11"/>
  <c r="U662" i="11"/>
  <c r="U663" i="11"/>
  <c r="U664" i="11"/>
  <c r="U665" i="11"/>
  <c r="U666" i="11"/>
  <c r="U667" i="11"/>
  <c r="U668" i="11"/>
  <c r="U669" i="11"/>
  <c r="U670" i="11"/>
  <c r="U671" i="11"/>
  <c r="U672" i="11"/>
  <c r="U673" i="11"/>
  <c r="U674" i="11"/>
  <c r="U675" i="11"/>
  <c r="U676" i="11"/>
  <c r="U677" i="11"/>
  <c r="U678" i="11"/>
  <c r="U679" i="11"/>
  <c r="U680" i="11"/>
  <c r="U681" i="11"/>
  <c r="U682" i="11"/>
  <c r="U683" i="11"/>
  <c r="U684" i="11"/>
  <c r="U685" i="11"/>
  <c r="U686" i="11"/>
  <c r="U687" i="11"/>
  <c r="U688" i="11"/>
  <c r="U689" i="11"/>
  <c r="U690" i="11"/>
  <c r="U691" i="11"/>
  <c r="U692" i="11"/>
  <c r="U693" i="11"/>
  <c r="U694" i="11"/>
  <c r="U695" i="11"/>
  <c r="U696" i="11"/>
  <c r="U697" i="11"/>
  <c r="U698" i="11"/>
  <c r="U699" i="11"/>
  <c r="U700" i="11"/>
  <c r="U701" i="11"/>
  <c r="U702" i="11"/>
  <c r="U703" i="11"/>
  <c r="U704" i="11"/>
  <c r="U705" i="11"/>
  <c r="U706" i="11"/>
  <c r="U707" i="11"/>
  <c r="U708" i="11"/>
  <c r="U709" i="11"/>
  <c r="U710" i="11"/>
  <c r="U711" i="11"/>
  <c r="U712" i="11"/>
  <c r="U713" i="11"/>
  <c r="U714" i="11"/>
  <c r="U715" i="11"/>
  <c r="U716" i="11"/>
  <c r="U717" i="11"/>
  <c r="U718" i="11"/>
  <c r="U719" i="11"/>
  <c r="U720" i="11"/>
  <c r="U721" i="11"/>
  <c r="U722" i="11"/>
  <c r="U723" i="11"/>
  <c r="U724" i="11"/>
  <c r="U725" i="11"/>
  <c r="U726" i="11"/>
  <c r="U727" i="11"/>
  <c r="U728" i="11"/>
  <c r="U729" i="11"/>
  <c r="U730" i="11"/>
  <c r="U731" i="11"/>
  <c r="U732" i="11"/>
  <c r="U733" i="11"/>
  <c r="U734" i="11"/>
  <c r="U735" i="11"/>
  <c r="U736" i="11"/>
  <c r="U737" i="11"/>
  <c r="U738" i="11"/>
  <c r="U739" i="11"/>
  <c r="U740" i="11"/>
  <c r="U741" i="11"/>
  <c r="U742" i="11"/>
  <c r="U743" i="11"/>
  <c r="U744" i="11"/>
  <c r="U745" i="11"/>
  <c r="U746" i="11"/>
  <c r="U747" i="11"/>
  <c r="U748" i="11"/>
  <c r="U749" i="11"/>
  <c r="U750" i="11"/>
  <c r="U751" i="11"/>
  <c r="U752" i="11"/>
  <c r="U753" i="11"/>
  <c r="U754" i="11"/>
  <c r="U755" i="11"/>
  <c r="U756" i="11"/>
  <c r="U757" i="11"/>
  <c r="U758" i="11"/>
  <c r="U759" i="11"/>
  <c r="U760" i="11"/>
  <c r="U761" i="11"/>
  <c r="U762" i="11"/>
  <c r="U763" i="11"/>
  <c r="U764" i="11"/>
  <c r="U765" i="11"/>
  <c r="U766" i="11"/>
  <c r="U767" i="11"/>
  <c r="U768" i="11"/>
  <c r="U769" i="11"/>
  <c r="U770" i="11"/>
  <c r="U771" i="11"/>
  <c r="U772" i="11"/>
  <c r="U773" i="11"/>
  <c r="U774" i="11"/>
  <c r="U775" i="11"/>
  <c r="U776" i="11"/>
  <c r="U777" i="11"/>
  <c r="U778" i="11"/>
  <c r="U779" i="11"/>
  <c r="U780" i="11"/>
  <c r="U781" i="11"/>
  <c r="U782" i="11"/>
  <c r="U783" i="11"/>
  <c r="U784" i="11"/>
  <c r="U785" i="11"/>
  <c r="U786" i="11"/>
  <c r="U787" i="11"/>
  <c r="U788" i="11"/>
  <c r="U789" i="11"/>
  <c r="U790" i="11"/>
  <c r="U791" i="11"/>
  <c r="U792" i="11"/>
  <c r="U793" i="11"/>
  <c r="U794" i="11"/>
  <c r="U795" i="11"/>
  <c r="U796" i="11"/>
  <c r="U797" i="11"/>
  <c r="U798" i="11"/>
  <c r="U799" i="11"/>
  <c r="U800" i="11"/>
  <c r="U801" i="11"/>
  <c r="U802" i="11"/>
  <c r="U803" i="11"/>
  <c r="U804" i="11"/>
  <c r="U805" i="11"/>
  <c r="U806" i="11"/>
  <c r="U807" i="11"/>
  <c r="U808" i="11"/>
  <c r="U809" i="11"/>
  <c r="U810" i="11"/>
  <c r="U811" i="11"/>
  <c r="U812" i="11"/>
  <c r="U813" i="11"/>
  <c r="U814" i="11"/>
  <c r="U815" i="11"/>
  <c r="U816" i="11"/>
  <c r="U817" i="11"/>
  <c r="U818" i="11"/>
  <c r="U819" i="11"/>
  <c r="U820" i="11"/>
  <c r="U821" i="11"/>
  <c r="U822" i="11"/>
  <c r="U823" i="11"/>
  <c r="U824" i="11"/>
  <c r="U825" i="11"/>
  <c r="U826" i="11"/>
  <c r="U827" i="11"/>
  <c r="U828" i="11"/>
  <c r="U829" i="11"/>
  <c r="U830" i="11"/>
  <c r="U831" i="11"/>
  <c r="U832" i="11"/>
  <c r="U833" i="11"/>
  <c r="U834" i="11"/>
  <c r="U835" i="11"/>
  <c r="U836" i="11"/>
  <c r="U837" i="11"/>
  <c r="U838" i="11"/>
  <c r="U839" i="11"/>
  <c r="U840" i="11"/>
  <c r="U841" i="11"/>
  <c r="U842" i="11"/>
  <c r="U843" i="11"/>
  <c r="U844" i="11"/>
  <c r="U845" i="11"/>
  <c r="U846" i="11"/>
  <c r="U847" i="11"/>
  <c r="U848" i="11"/>
  <c r="U849" i="11"/>
  <c r="U850" i="11"/>
  <c r="U851" i="11"/>
  <c r="U852" i="11"/>
  <c r="U853" i="11"/>
  <c r="U854" i="11"/>
  <c r="U855" i="11"/>
  <c r="U856" i="11"/>
  <c r="U857" i="11"/>
  <c r="U858" i="11"/>
  <c r="U859" i="11"/>
  <c r="U860" i="11"/>
  <c r="U861" i="11"/>
  <c r="U862" i="11"/>
  <c r="U863" i="11"/>
  <c r="U864" i="11"/>
  <c r="U865" i="11"/>
  <c r="U866" i="11"/>
  <c r="U867" i="11"/>
  <c r="U868" i="11"/>
  <c r="U869" i="11"/>
  <c r="U870" i="11"/>
  <c r="U871" i="11"/>
  <c r="U872" i="11"/>
  <c r="U873" i="11"/>
  <c r="U874" i="11"/>
  <c r="U875" i="11"/>
  <c r="U876" i="11"/>
  <c r="U877" i="11"/>
  <c r="U878" i="11"/>
  <c r="U879" i="11"/>
  <c r="U880" i="11"/>
  <c r="U881" i="11"/>
  <c r="U882" i="11"/>
  <c r="U883" i="11"/>
  <c r="U884" i="11"/>
  <c r="U885" i="11"/>
  <c r="U886" i="11"/>
  <c r="U887" i="11"/>
  <c r="U888" i="11"/>
  <c r="U889" i="11"/>
  <c r="U890" i="11"/>
  <c r="U891" i="11"/>
  <c r="U892" i="11"/>
  <c r="U893" i="11"/>
  <c r="U894" i="11"/>
  <c r="U895" i="11"/>
  <c r="U896" i="11"/>
  <c r="U897" i="11"/>
  <c r="U898" i="11"/>
  <c r="U899" i="11"/>
  <c r="U900" i="11"/>
  <c r="U901" i="11"/>
  <c r="U902" i="11"/>
  <c r="U903" i="11"/>
  <c r="U904" i="11"/>
  <c r="U905" i="11"/>
  <c r="U906" i="11"/>
  <c r="U907" i="11"/>
  <c r="U908" i="11"/>
  <c r="U909" i="11"/>
  <c r="U910" i="11"/>
  <c r="U911" i="11"/>
  <c r="U912" i="11"/>
  <c r="U913" i="11"/>
  <c r="U914" i="11"/>
  <c r="U915" i="11"/>
  <c r="U916" i="11"/>
  <c r="U917" i="11"/>
  <c r="U918" i="11"/>
  <c r="U919" i="11"/>
  <c r="U920" i="11"/>
  <c r="U921" i="11"/>
  <c r="U922" i="11"/>
  <c r="U923" i="11"/>
  <c r="U924" i="11"/>
  <c r="U925" i="11"/>
  <c r="U926" i="11"/>
  <c r="U927" i="11"/>
  <c r="U928" i="11"/>
  <c r="U929" i="11"/>
  <c r="U930" i="11"/>
  <c r="U931" i="11"/>
  <c r="U932" i="11"/>
  <c r="U933" i="11"/>
  <c r="U934" i="11"/>
  <c r="U935" i="11"/>
  <c r="U936" i="11"/>
  <c r="U937" i="11"/>
  <c r="U938" i="11"/>
  <c r="U939" i="11"/>
  <c r="U940" i="11"/>
  <c r="U941" i="11"/>
  <c r="U942" i="11"/>
  <c r="U943" i="11"/>
  <c r="U944" i="11"/>
  <c r="U945" i="11"/>
  <c r="U946" i="11"/>
  <c r="U947" i="11"/>
  <c r="U948" i="11"/>
  <c r="U949" i="11"/>
  <c r="U950" i="11"/>
  <c r="U951" i="11"/>
  <c r="U952" i="11"/>
  <c r="U953" i="11"/>
  <c r="U954" i="11"/>
  <c r="U955" i="11"/>
  <c r="U956" i="11"/>
  <c r="U957" i="11"/>
  <c r="U958" i="11"/>
  <c r="U959" i="11"/>
  <c r="U960" i="11"/>
  <c r="U961" i="11"/>
  <c r="U962" i="11"/>
  <c r="U963" i="11"/>
  <c r="U964" i="11"/>
  <c r="U965" i="11"/>
  <c r="U966" i="11"/>
  <c r="U967" i="11"/>
  <c r="U968" i="11"/>
  <c r="U969" i="11"/>
  <c r="U970" i="11"/>
  <c r="U971" i="11"/>
  <c r="U972" i="11"/>
  <c r="U973" i="11"/>
  <c r="U974" i="11"/>
  <c r="U975" i="11"/>
  <c r="U976" i="11"/>
  <c r="U977" i="11"/>
  <c r="U978" i="11"/>
  <c r="U979" i="11"/>
  <c r="U980" i="11"/>
  <c r="U981" i="11"/>
  <c r="U982" i="11"/>
  <c r="U983" i="11"/>
  <c r="U984" i="11"/>
  <c r="U985" i="11"/>
  <c r="U986" i="11"/>
  <c r="U987" i="11"/>
  <c r="U988" i="11"/>
  <c r="U989" i="11"/>
  <c r="U990" i="11"/>
  <c r="U991" i="11"/>
  <c r="U992" i="11"/>
  <c r="U993"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180" i="11"/>
  <c r="U181" i="11"/>
  <c r="U182" i="11"/>
  <c r="U183" i="11"/>
  <c r="U184" i="11"/>
  <c r="U185" i="11"/>
  <c r="U186" i="11"/>
  <c r="U187" i="11"/>
  <c r="U188" i="11"/>
  <c r="U189" i="11"/>
  <c r="U190" i="11"/>
  <c r="U191" i="11"/>
  <c r="U192" i="11"/>
  <c r="U193" i="11"/>
  <c r="U194" i="11"/>
  <c r="U195" i="11"/>
  <c r="U196" i="11"/>
  <c r="U197" i="11"/>
  <c r="U198" i="11"/>
  <c r="U199" i="11"/>
  <c r="U200" i="11"/>
  <c r="U201" i="11"/>
  <c r="U202" i="11"/>
  <c r="U203" i="11"/>
  <c r="U204" i="11"/>
  <c r="U205" i="11"/>
  <c r="U206" i="11"/>
  <c r="U207" i="11"/>
  <c r="U208" i="11"/>
  <c r="U209" i="11"/>
  <c r="U210" i="11"/>
  <c r="U211" i="11"/>
  <c r="U212" i="11"/>
  <c r="U213" i="11"/>
  <c r="U214" i="11"/>
  <c r="U215" i="11"/>
  <c r="U216" i="11"/>
  <c r="U217" i="11"/>
  <c r="U218" i="11"/>
  <c r="U219" i="11"/>
  <c r="U220" i="11"/>
  <c r="U221" i="11"/>
  <c r="U222" i="11"/>
  <c r="U223" i="11"/>
  <c r="U224" i="11"/>
  <c r="U225" i="11"/>
  <c r="U226" i="11"/>
  <c r="U227" i="11"/>
  <c r="U228" i="11"/>
  <c r="U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P3" i="11"/>
  <c r="O3" i="11"/>
  <c r="T3" i="11" s="1"/>
  <c r="AA37" i="11"/>
  <c r="W165" i="11" s="1"/>
  <c r="X165" i="11" s="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3" i="11"/>
  <c r="C41" i="15"/>
  <c r="B41" i="15"/>
  <c r="G26" i="15"/>
  <c r="F26" i="15"/>
  <c r="G15" i="15"/>
  <c r="G16" i="15" s="1"/>
  <c r="G17" i="15" s="1"/>
  <c r="G18" i="15" s="1"/>
  <c r="G19" i="15" s="1"/>
  <c r="G20" i="15" s="1"/>
  <c r="G21" i="15" s="1"/>
  <c r="G22" i="15" s="1"/>
  <c r="G23" i="15" s="1"/>
  <c r="G24" i="15" s="1"/>
  <c r="G27" i="15" s="1"/>
  <c r="C15" i="15"/>
  <c r="C16" i="15" s="1"/>
  <c r="C17" i="15" s="1"/>
  <c r="C18" i="15" s="1"/>
  <c r="C19" i="15" s="1"/>
  <c r="C20" i="15" s="1"/>
  <c r="C21" i="15" s="1"/>
  <c r="C22" i="15" s="1"/>
  <c r="C23" i="15" s="1"/>
  <c r="C24" i="15" s="1"/>
  <c r="C25" i="15" s="1"/>
  <c r="C26" i="15" s="1"/>
  <c r="C27" i="15" s="1"/>
  <c r="C28" i="15" s="1"/>
  <c r="C29" i="15" s="1"/>
  <c r="C30" i="15" s="1"/>
  <c r="C31" i="15" s="1"/>
  <c r="C32" i="15" s="1"/>
  <c r="C33" i="15" s="1"/>
  <c r="C34" i="15" s="1"/>
  <c r="C35" i="15" s="1"/>
  <c r="C36" i="15" s="1"/>
  <c r="C37" i="15" s="1"/>
  <c r="C38" i="15" s="1"/>
  <c r="C39" i="15" s="1"/>
  <c r="F5" i="15"/>
  <c r="F6" i="15" s="1"/>
  <c r="F7" i="15" s="1"/>
  <c r="F8" i="15" s="1"/>
  <c r="F9" i="15" s="1"/>
  <c r="F10" i="15" s="1"/>
  <c r="F11" i="15" s="1"/>
  <c r="F12" i="15" s="1"/>
  <c r="F13" i="15" s="1"/>
  <c r="F14" i="15" s="1"/>
  <c r="F15" i="15" s="1"/>
  <c r="F16" i="15" s="1"/>
  <c r="F17" i="15" s="1"/>
  <c r="F18" i="15" s="1"/>
  <c r="F19" i="15" s="1"/>
  <c r="F20" i="15" s="1"/>
  <c r="F21" i="15" s="1"/>
  <c r="F22" i="15" s="1"/>
  <c r="F23" i="15" s="1"/>
  <c r="F24" i="15" s="1"/>
  <c r="F27" i="15" s="1"/>
  <c r="B5" i="15"/>
  <c r="B6" i="15" s="1"/>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2" i="15" s="1"/>
  <c r="G4" i="15"/>
  <c r="F4" i="15"/>
  <c r="C4" i="15"/>
  <c r="B4" i="15"/>
  <c r="Q9" i="11"/>
  <c r="V9" i="11" s="1"/>
  <c r="Q3" i="11"/>
  <c r="H12" i="14"/>
  <c r="H13" i="14"/>
  <c r="H14" i="14"/>
  <c r="H15" i="14"/>
  <c r="H16" i="14"/>
  <c r="H17" i="14"/>
  <c r="E188" i="16" l="1"/>
  <c r="E124" i="16"/>
  <c r="E41" i="16"/>
  <c r="E187" i="16"/>
  <c r="E123" i="16"/>
  <c r="E24" i="16"/>
  <c r="E186" i="16"/>
  <c r="E108" i="16"/>
  <c r="E23" i="16"/>
  <c r="E172" i="16"/>
  <c r="E107" i="16"/>
  <c r="E18" i="16"/>
  <c r="E192" i="16"/>
  <c r="E146" i="16"/>
  <c r="E88" i="16"/>
  <c r="E17" i="16"/>
  <c r="E191" i="16"/>
  <c r="E145" i="16"/>
  <c r="E87" i="16"/>
  <c r="G23" i="16"/>
  <c r="E236" i="16"/>
  <c r="E190" i="16"/>
  <c r="E144" i="16"/>
  <c r="E82" i="16"/>
  <c r="G22" i="16"/>
  <c r="E235" i="16"/>
  <c r="E189" i="16"/>
  <c r="E143" i="16"/>
  <c r="E81" i="16"/>
  <c r="G21" i="16"/>
  <c r="G20" i="16"/>
  <c r="E80" i="16"/>
  <c r="E60" i="16"/>
  <c r="E40" i="16"/>
  <c r="E16" i="16"/>
  <c r="G19" i="16"/>
  <c r="E59" i="16"/>
  <c r="E39" i="16"/>
  <c r="E15" i="16"/>
  <c r="G18" i="16"/>
  <c r="E142" i="16"/>
  <c r="E122" i="16"/>
  <c r="E98" i="16"/>
  <c r="E78" i="16"/>
  <c r="E58" i="16"/>
  <c r="E34" i="16"/>
  <c r="E14" i="16"/>
  <c r="G17" i="16"/>
  <c r="E225" i="16"/>
  <c r="E205" i="16"/>
  <c r="E185" i="16"/>
  <c r="E161" i="16"/>
  <c r="E141" i="16"/>
  <c r="E121" i="16"/>
  <c r="E97" i="16"/>
  <c r="E77" i="16"/>
  <c r="E57" i="16"/>
  <c r="E33" i="16"/>
  <c r="E13" i="16"/>
  <c r="G16" i="16"/>
  <c r="E224" i="16"/>
  <c r="E204" i="16"/>
  <c r="E184" i="16"/>
  <c r="E160" i="16"/>
  <c r="E140" i="16"/>
  <c r="E120" i="16"/>
  <c r="E96" i="16"/>
  <c r="E76" i="16"/>
  <c r="E56" i="16"/>
  <c r="E32" i="16"/>
  <c r="E12" i="16"/>
  <c r="G11" i="16"/>
  <c r="E223" i="16"/>
  <c r="E203" i="16"/>
  <c r="E183" i="16"/>
  <c r="E159" i="16"/>
  <c r="E139" i="16"/>
  <c r="E119" i="16"/>
  <c r="E95" i="16"/>
  <c r="E75" i="16"/>
  <c r="E55" i="16"/>
  <c r="E31" i="16"/>
  <c r="E11" i="16"/>
  <c r="G10" i="16"/>
  <c r="E242" i="16"/>
  <c r="E222" i="16"/>
  <c r="E202" i="16"/>
  <c r="E178" i="16"/>
  <c r="E158" i="16"/>
  <c r="E138" i="16"/>
  <c r="E114" i="16"/>
  <c r="E94" i="16"/>
  <c r="E74" i="16"/>
  <c r="E50" i="16"/>
  <c r="E30" i="16"/>
  <c r="E10" i="16"/>
  <c r="G9" i="16"/>
  <c r="E241" i="16"/>
  <c r="E221" i="16"/>
  <c r="E201" i="16"/>
  <c r="E177" i="16"/>
  <c r="E157" i="16"/>
  <c r="E137" i="16"/>
  <c r="E113" i="16"/>
  <c r="E93" i="16"/>
  <c r="E73" i="16"/>
  <c r="E49" i="16"/>
  <c r="E29" i="16"/>
  <c r="E9" i="16"/>
  <c r="G8" i="16"/>
  <c r="E240" i="16"/>
  <c r="E220" i="16"/>
  <c r="E200" i="16"/>
  <c r="E176" i="16"/>
  <c r="E156" i="16"/>
  <c r="E136" i="16"/>
  <c r="E112" i="16"/>
  <c r="E92" i="16"/>
  <c r="E72" i="16"/>
  <c r="E48" i="16"/>
  <c r="E28" i="16"/>
  <c r="E8" i="16"/>
  <c r="G7" i="16"/>
  <c r="E239" i="16"/>
  <c r="E219" i="16"/>
  <c r="E199" i="16"/>
  <c r="E175" i="16"/>
  <c r="E155" i="16"/>
  <c r="E135" i="16"/>
  <c r="E111" i="16"/>
  <c r="E91" i="16"/>
  <c r="E71" i="16"/>
  <c r="E47" i="16"/>
  <c r="E27" i="16"/>
  <c r="E7" i="16"/>
  <c r="G6" i="16"/>
  <c r="E238" i="16"/>
  <c r="E218" i="16"/>
  <c r="E194" i="16"/>
  <c r="E174" i="16"/>
  <c r="E154" i="16"/>
  <c r="E130" i="16"/>
  <c r="E110" i="16"/>
  <c r="E90" i="16"/>
  <c r="E66" i="16"/>
  <c r="E46" i="16"/>
  <c r="E26" i="16"/>
  <c r="G25" i="16"/>
  <c r="G5" i="16"/>
  <c r="E237" i="16"/>
  <c r="E217" i="16"/>
  <c r="E193" i="16"/>
  <c r="E173" i="16"/>
  <c r="E153" i="16"/>
  <c r="E129" i="16"/>
  <c r="E109" i="16"/>
  <c r="E89" i="16"/>
  <c r="E65" i="16"/>
  <c r="E45" i="16"/>
  <c r="E25" i="16"/>
  <c r="G24" i="16"/>
  <c r="G4" i="16"/>
  <c r="E230" i="16"/>
  <c r="E214" i="16"/>
  <c r="E198" i="16"/>
  <c r="E182" i="16"/>
  <c r="E166" i="16"/>
  <c r="E150" i="16"/>
  <c r="E134" i="16"/>
  <c r="E118" i="16"/>
  <c r="E102" i="16"/>
  <c r="E86" i="16"/>
  <c r="E70" i="16"/>
  <c r="E54" i="16"/>
  <c r="E38" i="16"/>
  <c r="E22" i="16"/>
  <c r="E6" i="16"/>
  <c r="G15" i="16"/>
  <c r="E229" i="16"/>
  <c r="E213" i="16"/>
  <c r="E197" i="16"/>
  <c r="E181" i="16"/>
  <c r="E165" i="16"/>
  <c r="E149" i="16"/>
  <c r="E133" i="16"/>
  <c r="E117" i="16"/>
  <c r="E101" i="16"/>
  <c r="E85" i="16"/>
  <c r="E69" i="16"/>
  <c r="E53" i="16"/>
  <c r="E37" i="16"/>
  <c r="E21" i="16"/>
  <c r="E5" i="16"/>
  <c r="G14" i="16"/>
  <c r="E3" i="16"/>
  <c r="E228" i="16"/>
  <c r="E212" i="16"/>
  <c r="E196" i="16"/>
  <c r="E180" i="16"/>
  <c r="E164" i="16"/>
  <c r="E148" i="16"/>
  <c r="E132" i="16"/>
  <c r="E116" i="16"/>
  <c r="E100" i="16"/>
  <c r="E84" i="16"/>
  <c r="E68" i="16"/>
  <c r="E52" i="16"/>
  <c r="E36" i="16"/>
  <c r="E20" i="16"/>
  <c r="E4" i="16"/>
  <c r="G13" i="16"/>
  <c r="E243" i="16"/>
  <c r="E227" i="16"/>
  <c r="E211" i="16"/>
  <c r="E195" i="16"/>
  <c r="E179" i="16"/>
  <c r="E163" i="16"/>
  <c r="E147" i="16"/>
  <c r="E131" i="16"/>
  <c r="E115" i="16"/>
  <c r="E99" i="16"/>
  <c r="E83" i="16"/>
  <c r="E67" i="16"/>
  <c r="E51" i="16"/>
  <c r="E35" i="16"/>
  <c r="E19" i="16"/>
  <c r="G3" i="16"/>
  <c r="G12" i="16"/>
  <c r="B24" i="16"/>
  <c r="G125" i="16" s="1"/>
  <c r="B23" i="16"/>
  <c r="W691" i="11"/>
  <c r="X691" i="11" s="1"/>
  <c r="W676" i="11"/>
  <c r="X676" i="11" s="1"/>
  <c r="W179" i="11"/>
  <c r="X179" i="11" s="1"/>
  <c r="W150" i="11"/>
  <c r="X150" i="11" s="1"/>
  <c r="W149" i="11"/>
  <c r="X149" i="11" s="1"/>
  <c r="W117" i="11"/>
  <c r="X117" i="11" s="1"/>
  <c r="W596" i="11"/>
  <c r="X596" i="11" s="1"/>
  <c r="W116" i="11"/>
  <c r="X116" i="11" s="1"/>
  <c r="W563" i="11"/>
  <c r="X563" i="11" s="1"/>
  <c r="W102" i="11"/>
  <c r="X102" i="11" s="1"/>
  <c r="W548" i="11"/>
  <c r="X548" i="11" s="1"/>
  <c r="W100" i="11"/>
  <c r="X100" i="11" s="1"/>
  <c r="W468" i="11"/>
  <c r="X468" i="11" s="1"/>
  <c r="W69" i="11"/>
  <c r="X69" i="11" s="1"/>
  <c r="W435" i="11"/>
  <c r="X435" i="11" s="1"/>
  <c r="W68" i="11"/>
  <c r="X68" i="11" s="1"/>
  <c r="W420" i="11"/>
  <c r="X420" i="11" s="1"/>
  <c r="W54" i="11"/>
  <c r="X54" i="11" s="1"/>
  <c r="W340" i="11"/>
  <c r="X340" i="11" s="1"/>
  <c r="W980" i="11"/>
  <c r="X980" i="11" s="1"/>
  <c r="W307" i="11"/>
  <c r="X307" i="11" s="1"/>
  <c r="W947" i="11"/>
  <c r="X947" i="11" s="1"/>
  <c r="W292" i="11"/>
  <c r="X292" i="11" s="1"/>
  <c r="W932" i="11"/>
  <c r="X932" i="11" s="1"/>
  <c r="W212" i="11"/>
  <c r="X212" i="11" s="1"/>
  <c r="W931" i="11"/>
  <c r="X931" i="11" s="1"/>
  <c r="W803" i="11"/>
  <c r="X803" i="11" s="1"/>
  <c r="W675" i="11"/>
  <c r="X675" i="11" s="1"/>
  <c r="W547" i="11"/>
  <c r="X547" i="11" s="1"/>
  <c r="W419" i="11"/>
  <c r="X419" i="11" s="1"/>
  <c r="W291" i="11"/>
  <c r="X291" i="11" s="1"/>
  <c r="W53" i="11"/>
  <c r="X53" i="11" s="1"/>
  <c r="W916" i="11"/>
  <c r="X916" i="11" s="1"/>
  <c r="W788" i="11"/>
  <c r="X788" i="11" s="1"/>
  <c r="W660" i="11"/>
  <c r="X660" i="11" s="1"/>
  <c r="W532" i="11"/>
  <c r="X532" i="11" s="1"/>
  <c r="W404" i="11"/>
  <c r="X404" i="11" s="1"/>
  <c r="W276" i="11"/>
  <c r="X276" i="11" s="1"/>
  <c r="W133" i="11"/>
  <c r="X133" i="11" s="1"/>
  <c r="W52" i="11"/>
  <c r="X52" i="11" s="1"/>
  <c r="W915" i="11"/>
  <c r="X915" i="11" s="1"/>
  <c r="W787" i="11"/>
  <c r="X787" i="11" s="1"/>
  <c r="W659" i="11"/>
  <c r="X659" i="11" s="1"/>
  <c r="W531" i="11"/>
  <c r="X531" i="11" s="1"/>
  <c r="W403" i="11"/>
  <c r="X403" i="11" s="1"/>
  <c r="W275" i="11"/>
  <c r="X275" i="11" s="1"/>
  <c r="W132" i="11"/>
  <c r="X132" i="11" s="1"/>
  <c r="W38" i="11"/>
  <c r="X38" i="11" s="1"/>
  <c r="W900" i="11"/>
  <c r="X900" i="11" s="1"/>
  <c r="W772" i="11"/>
  <c r="X772" i="11" s="1"/>
  <c r="W644" i="11"/>
  <c r="X644" i="11" s="1"/>
  <c r="W516" i="11"/>
  <c r="X516" i="11" s="1"/>
  <c r="W388" i="11"/>
  <c r="X388" i="11" s="1"/>
  <c r="W260" i="11"/>
  <c r="X260" i="11" s="1"/>
  <c r="W37" i="11"/>
  <c r="X37" i="11" s="1"/>
  <c r="W899" i="11"/>
  <c r="X899" i="11" s="1"/>
  <c r="W771" i="11"/>
  <c r="X771" i="11" s="1"/>
  <c r="W643" i="11"/>
  <c r="X643" i="11" s="1"/>
  <c r="W515" i="11"/>
  <c r="X515" i="11" s="1"/>
  <c r="W387" i="11"/>
  <c r="X387" i="11" s="1"/>
  <c r="W259" i="11"/>
  <c r="X259" i="11" s="1"/>
  <c r="W22" i="11"/>
  <c r="X22" i="11" s="1"/>
  <c r="W884" i="11"/>
  <c r="X884" i="11" s="1"/>
  <c r="W756" i="11"/>
  <c r="X756" i="11" s="1"/>
  <c r="W628" i="11"/>
  <c r="X628" i="11" s="1"/>
  <c r="W500" i="11"/>
  <c r="X500" i="11" s="1"/>
  <c r="W372" i="11"/>
  <c r="X372" i="11" s="1"/>
  <c r="W244" i="11"/>
  <c r="X244" i="11" s="1"/>
  <c r="W21" i="11"/>
  <c r="X21" i="11" s="1"/>
  <c r="W883" i="11"/>
  <c r="X883" i="11" s="1"/>
  <c r="W755" i="11"/>
  <c r="X755" i="11" s="1"/>
  <c r="W627" i="11"/>
  <c r="X627" i="11" s="1"/>
  <c r="W499" i="11"/>
  <c r="X499" i="11" s="1"/>
  <c r="W371" i="11"/>
  <c r="X371" i="11" s="1"/>
  <c r="W243" i="11"/>
  <c r="X243" i="11" s="1"/>
  <c r="W6" i="11"/>
  <c r="X6" i="11" s="1"/>
  <c r="W868" i="11"/>
  <c r="X868" i="11" s="1"/>
  <c r="W740" i="11"/>
  <c r="X740" i="11" s="1"/>
  <c r="W612" i="11"/>
  <c r="X612" i="11" s="1"/>
  <c r="W484" i="11"/>
  <c r="X484" i="11" s="1"/>
  <c r="W356" i="11"/>
  <c r="X356" i="11" s="1"/>
  <c r="W228" i="11"/>
  <c r="X228" i="11" s="1"/>
  <c r="W101" i="11"/>
  <c r="X101" i="11" s="1"/>
  <c r="W5" i="11"/>
  <c r="X5" i="11" s="1"/>
  <c r="W867" i="11"/>
  <c r="X867" i="11" s="1"/>
  <c r="W739" i="11"/>
  <c r="X739" i="11" s="1"/>
  <c r="W611" i="11"/>
  <c r="X611" i="11" s="1"/>
  <c r="W483" i="11"/>
  <c r="X483" i="11" s="1"/>
  <c r="W355" i="11"/>
  <c r="X355" i="11" s="1"/>
  <c r="W227" i="11"/>
  <c r="X227" i="11" s="1"/>
  <c r="W86" i="11"/>
  <c r="X86" i="11" s="1"/>
  <c r="W979" i="11"/>
  <c r="X979" i="11" s="1"/>
  <c r="W851" i="11"/>
  <c r="X851" i="11" s="1"/>
  <c r="W723" i="11"/>
  <c r="X723" i="11" s="1"/>
  <c r="W595" i="11"/>
  <c r="X595" i="11" s="1"/>
  <c r="W467" i="11"/>
  <c r="X467" i="11" s="1"/>
  <c r="W339" i="11"/>
  <c r="X339" i="11" s="1"/>
  <c r="W211" i="11"/>
  <c r="X211" i="11" s="1"/>
  <c r="W85" i="11"/>
  <c r="X85" i="11" s="1"/>
  <c r="W964" i="11"/>
  <c r="X964" i="11" s="1"/>
  <c r="W836" i="11"/>
  <c r="X836" i="11" s="1"/>
  <c r="W708" i="11"/>
  <c r="X708" i="11" s="1"/>
  <c r="W580" i="11"/>
  <c r="X580" i="11" s="1"/>
  <c r="W452" i="11"/>
  <c r="X452" i="11" s="1"/>
  <c r="W324" i="11"/>
  <c r="X324" i="11" s="1"/>
  <c r="W196" i="11"/>
  <c r="X196" i="11" s="1"/>
  <c r="W3" i="11"/>
  <c r="X3" i="11" s="1"/>
  <c r="W84" i="11"/>
  <c r="X84" i="11" s="1"/>
  <c r="W963" i="11"/>
  <c r="X963" i="11" s="1"/>
  <c r="W835" i="11"/>
  <c r="X835" i="11" s="1"/>
  <c r="W707" i="11"/>
  <c r="X707" i="11" s="1"/>
  <c r="W579" i="11"/>
  <c r="X579" i="11" s="1"/>
  <c r="W451" i="11"/>
  <c r="X451" i="11" s="1"/>
  <c r="W323" i="11"/>
  <c r="X323" i="11" s="1"/>
  <c r="W195" i="11"/>
  <c r="X195" i="11" s="1"/>
  <c r="W164" i="11"/>
  <c r="X164" i="11" s="1"/>
  <c r="W70" i="11"/>
  <c r="X70" i="11" s="1"/>
  <c r="W948" i="11"/>
  <c r="X948" i="11" s="1"/>
  <c r="W820" i="11"/>
  <c r="X820" i="11" s="1"/>
  <c r="W692" i="11"/>
  <c r="X692" i="11" s="1"/>
  <c r="W564" i="11"/>
  <c r="X564" i="11" s="1"/>
  <c r="W436" i="11"/>
  <c r="X436" i="11" s="1"/>
  <c r="W308" i="11"/>
  <c r="X308" i="11" s="1"/>
  <c r="W180" i="11"/>
  <c r="X180" i="11" s="1"/>
  <c r="W36" i="11"/>
  <c r="X36" i="11" s="1"/>
  <c r="W20" i="11"/>
  <c r="X20" i="11" s="1"/>
  <c r="W4" i="11"/>
  <c r="X4" i="11" s="1"/>
  <c r="W978" i="11"/>
  <c r="X978" i="11" s="1"/>
  <c r="W962" i="11"/>
  <c r="X962" i="11" s="1"/>
  <c r="W946" i="11"/>
  <c r="X946" i="11" s="1"/>
  <c r="W930" i="11"/>
  <c r="X930" i="11" s="1"/>
  <c r="W914" i="11"/>
  <c r="X914" i="11" s="1"/>
  <c r="W898" i="11"/>
  <c r="X898" i="11" s="1"/>
  <c r="W882" i="11"/>
  <c r="X882" i="11" s="1"/>
  <c r="W866" i="11"/>
  <c r="X866" i="11" s="1"/>
  <c r="W850" i="11"/>
  <c r="X850" i="11" s="1"/>
  <c r="W834" i="11"/>
  <c r="X834" i="11" s="1"/>
  <c r="W818" i="11"/>
  <c r="X818" i="11" s="1"/>
  <c r="W802" i="11"/>
  <c r="X802" i="11" s="1"/>
  <c r="W786" i="11"/>
  <c r="X786" i="11" s="1"/>
  <c r="W770" i="11"/>
  <c r="X770" i="11" s="1"/>
  <c r="W754" i="11"/>
  <c r="X754" i="11" s="1"/>
  <c r="W738" i="11"/>
  <c r="X738" i="11" s="1"/>
  <c r="W722" i="11"/>
  <c r="X722" i="11" s="1"/>
  <c r="W706" i="11"/>
  <c r="X706" i="11" s="1"/>
  <c r="W690" i="11"/>
  <c r="X690" i="11" s="1"/>
  <c r="W674" i="11"/>
  <c r="X674" i="11" s="1"/>
  <c r="W658" i="11"/>
  <c r="X658" i="11" s="1"/>
  <c r="W642" i="11"/>
  <c r="X642" i="11" s="1"/>
  <c r="W626" i="11"/>
  <c r="X626" i="11" s="1"/>
  <c r="W610" i="11"/>
  <c r="X610" i="11" s="1"/>
  <c r="W594" i="11"/>
  <c r="X594" i="11" s="1"/>
  <c r="W578" i="11"/>
  <c r="X578" i="11" s="1"/>
  <c r="W562" i="11"/>
  <c r="X562" i="11" s="1"/>
  <c r="W546" i="11"/>
  <c r="X546" i="11" s="1"/>
  <c r="W530" i="11"/>
  <c r="X530" i="11" s="1"/>
  <c r="W514" i="11"/>
  <c r="X514" i="11" s="1"/>
  <c r="W498" i="11"/>
  <c r="X498" i="11" s="1"/>
  <c r="W482" i="11"/>
  <c r="X482" i="11" s="1"/>
  <c r="W466" i="11"/>
  <c r="X466" i="11" s="1"/>
  <c r="W450" i="11"/>
  <c r="X450" i="11" s="1"/>
  <c r="W434" i="11"/>
  <c r="X434" i="11" s="1"/>
  <c r="W418" i="11"/>
  <c r="X418" i="11" s="1"/>
  <c r="W402" i="11"/>
  <c r="X402" i="11" s="1"/>
  <c r="W386" i="11"/>
  <c r="X386" i="11" s="1"/>
  <c r="W370" i="11"/>
  <c r="X370" i="11" s="1"/>
  <c r="W354" i="11"/>
  <c r="X354" i="11" s="1"/>
  <c r="W338" i="11"/>
  <c r="X338" i="11" s="1"/>
  <c r="W322" i="11"/>
  <c r="X322" i="11" s="1"/>
  <c r="W306" i="11"/>
  <c r="X306" i="11" s="1"/>
  <c r="W290" i="11"/>
  <c r="X290" i="11" s="1"/>
  <c r="W274" i="11"/>
  <c r="X274" i="11" s="1"/>
  <c r="W258" i="11"/>
  <c r="X258" i="11" s="1"/>
  <c r="W242" i="11"/>
  <c r="X242" i="11" s="1"/>
  <c r="W226" i="11"/>
  <c r="X226" i="11" s="1"/>
  <c r="W210" i="11"/>
  <c r="X210" i="11" s="1"/>
  <c r="W194" i="11"/>
  <c r="X194" i="11" s="1"/>
  <c r="W178" i="11"/>
  <c r="X178" i="11" s="1"/>
  <c r="W163" i="11"/>
  <c r="X163" i="11" s="1"/>
  <c r="W147" i="11"/>
  <c r="X147" i="11" s="1"/>
  <c r="W131" i="11"/>
  <c r="X131" i="11" s="1"/>
  <c r="W115" i="11"/>
  <c r="X115" i="11" s="1"/>
  <c r="W99" i="11"/>
  <c r="X99" i="11" s="1"/>
  <c r="W83" i="11"/>
  <c r="X83" i="11" s="1"/>
  <c r="W67" i="11"/>
  <c r="X67" i="11" s="1"/>
  <c r="W51" i="11"/>
  <c r="X51" i="11" s="1"/>
  <c r="W35" i="11"/>
  <c r="X35" i="11" s="1"/>
  <c r="W19" i="11"/>
  <c r="X19" i="11" s="1"/>
  <c r="W993" i="11"/>
  <c r="X993" i="11" s="1"/>
  <c r="W977" i="11"/>
  <c r="X977" i="11" s="1"/>
  <c r="W961" i="11"/>
  <c r="X961" i="11" s="1"/>
  <c r="W945" i="11"/>
  <c r="X945" i="11" s="1"/>
  <c r="W929" i="11"/>
  <c r="X929" i="11" s="1"/>
  <c r="W913" i="11"/>
  <c r="X913" i="11" s="1"/>
  <c r="W897" i="11"/>
  <c r="X897" i="11" s="1"/>
  <c r="W881" i="11"/>
  <c r="X881" i="11" s="1"/>
  <c r="W865" i="11"/>
  <c r="X865" i="11" s="1"/>
  <c r="W849" i="11"/>
  <c r="X849" i="11" s="1"/>
  <c r="W833" i="11"/>
  <c r="X833" i="11" s="1"/>
  <c r="W817" i="11"/>
  <c r="X817" i="11" s="1"/>
  <c r="W801" i="11"/>
  <c r="X801" i="11" s="1"/>
  <c r="W785" i="11"/>
  <c r="X785" i="11" s="1"/>
  <c r="W769" i="11"/>
  <c r="X769" i="11" s="1"/>
  <c r="W753" i="11"/>
  <c r="X753" i="11" s="1"/>
  <c r="W737" i="11"/>
  <c r="X737" i="11" s="1"/>
  <c r="W721" i="11"/>
  <c r="X721" i="11" s="1"/>
  <c r="W705" i="11"/>
  <c r="X705" i="11" s="1"/>
  <c r="W689" i="11"/>
  <c r="X689" i="11" s="1"/>
  <c r="W673" i="11"/>
  <c r="X673" i="11" s="1"/>
  <c r="W657" i="11"/>
  <c r="X657" i="11" s="1"/>
  <c r="W641" i="11"/>
  <c r="X641" i="11" s="1"/>
  <c r="W625" i="11"/>
  <c r="X625" i="11" s="1"/>
  <c r="W609" i="11"/>
  <c r="X609" i="11" s="1"/>
  <c r="W593" i="11"/>
  <c r="X593" i="11" s="1"/>
  <c r="W577" i="11"/>
  <c r="X577" i="11" s="1"/>
  <c r="W561" i="11"/>
  <c r="X561" i="11" s="1"/>
  <c r="W545" i="11"/>
  <c r="X545" i="11" s="1"/>
  <c r="W529" i="11"/>
  <c r="X529" i="11" s="1"/>
  <c r="W513" i="11"/>
  <c r="X513" i="11" s="1"/>
  <c r="W497" i="11"/>
  <c r="X497" i="11" s="1"/>
  <c r="W481" i="11"/>
  <c r="X481" i="11" s="1"/>
  <c r="W465" i="11"/>
  <c r="X465" i="11" s="1"/>
  <c r="W449" i="11"/>
  <c r="X449" i="11" s="1"/>
  <c r="W433" i="11"/>
  <c r="X433" i="11" s="1"/>
  <c r="W417" i="11"/>
  <c r="X417" i="11" s="1"/>
  <c r="W401" i="11"/>
  <c r="X401" i="11" s="1"/>
  <c r="W385" i="11"/>
  <c r="X385" i="11" s="1"/>
  <c r="W369" i="11"/>
  <c r="X369" i="11" s="1"/>
  <c r="W353" i="11"/>
  <c r="X353" i="11" s="1"/>
  <c r="W337" i="11"/>
  <c r="X337" i="11" s="1"/>
  <c r="W321" i="11"/>
  <c r="X321" i="11" s="1"/>
  <c r="W305" i="11"/>
  <c r="X305" i="11" s="1"/>
  <c r="W289" i="11"/>
  <c r="X289" i="11" s="1"/>
  <c r="W273" i="11"/>
  <c r="X273" i="11" s="1"/>
  <c r="W257" i="11"/>
  <c r="X257" i="11" s="1"/>
  <c r="W241" i="11"/>
  <c r="X241" i="11" s="1"/>
  <c r="W225" i="11"/>
  <c r="X225" i="11" s="1"/>
  <c r="W209" i="11"/>
  <c r="X209" i="11" s="1"/>
  <c r="W193" i="11"/>
  <c r="X193" i="11" s="1"/>
  <c r="W177" i="11"/>
  <c r="X177" i="11" s="1"/>
  <c r="W162" i="11"/>
  <c r="X162" i="11" s="1"/>
  <c r="W146" i="11"/>
  <c r="X146" i="11" s="1"/>
  <c r="W130" i="11"/>
  <c r="X130" i="11" s="1"/>
  <c r="W114" i="11"/>
  <c r="X114" i="11" s="1"/>
  <c r="W98" i="11"/>
  <c r="X98" i="11" s="1"/>
  <c r="W82" i="11"/>
  <c r="X82" i="11" s="1"/>
  <c r="W66" i="11"/>
  <c r="X66" i="11" s="1"/>
  <c r="W50" i="11"/>
  <c r="X50" i="11" s="1"/>
  <c r="W34" i="11"/>
  <c r="X34" i="11" s="1"/>
  <c r="W18" i="11"/>
  <c r="X18" i="11" s="1"/>
  <c r="W992" i="11"/>
  <c r="X992" i="11" s="1"/>
  <c r="W976" i="11"/>
  <c r="X976" i="11" s="1"/>
  <c r="W960" i="11"/>
  <c r="X960" i="11" s="1"/>
  <c r="W944" i="11"/>
  <c r="X944" i="11" s="1"/>
  <c r="W928" i="11"/>
  <c r="X928" i="11" s="1"/>
  <c r="W912" i="11"/>
  <c r="X912" i="11" s="1"/>
  <c r="W896" i="11"/>
  <c r="X896" i="11" s="1"/>
  <c r="W880" i="11"/>
  <c r="X880" i="11" s="1"/>
  <c r="W864" i="11"/>
  <c r="X864" i="11" s="1"/>
  <c r="W848" i="11"/>
  <c r="X848" i="11" s="1"/>
  <c r="W832" i="11"/>
  <c r="X832" i="11" s="1"/>
  <c r="W816" i="11"/>
  <c r="X816" i="11" s="1"/>
  <c r="W800" i="11"/>
  <c r="X800" i="11" s="1"/>
  <c r="W784" i="11"/>
  <c r="X784" i="11" s="1"/>
  <c r="W768" i="11"/>
  <c r="X768" i="11" s="1"/>
  <c r="W752" i="11"/>
  <c r="X752" i="11" s="1"/>
  <c r="W736" i="11"/>
  <c r="X736" i="11" s="1"/>
  <c r="W720" i="11"/>
  <c r="X720" i="11" s="1"/>
  <c r="W704" i="11"/>
  <c r="X704" i="11" s="1"/>
  <c r="W688" i="11"/>
  <c r="X688" i="11" s="1"/>
  <c r="W672" i="11"/>
  <c r="X672" i="11" s="1"/>
  <c r="W656" i="11"/>
  <c r="X656" i="11" s="1"/>
  <c r="W640" i="11"/>
  <c r="X640" i="11" s="1"/>
  <c r="W624" i="11"/>
  <c r="X624" i="11" s="1"/>
  <c r="W608" i="11"/>
  <c r="X608" i="11" s="1"/>
  <c r="W592" i="11"/>
  <c r="X592" i="11" s="1"/>
  <c r="W576" i="11"/>
  <c r="X576" i="11" s="1"/>
  <c r="W560" i="11"/>
  <c r="X560" i="11" s="1"/>
  <c r="W544" i="11"/>
  <c r="X544" i="11" s="1"/>
  <c r="W528" i="11"/>
  <c r="X528" i="11" s="1"/>
  <c r="W512" i="11"/>
  <c r="X512" i="11" s="1"/>
  <c r="W496" i="11"/>
  <c r="X496" i="11" s="1"/>
  <c r="W480" i="11"/>
  <c r="X480" i="11" s="1"/>
  <c r="W464" i="11"/>
  <c r="X464" i="11" s="1"/>
  <c r="W448" i="11"/>
  <c r="X448" i="11" s="1"/>
  <c r="W432" i="11"/>
  <c r="X432" i="11" s="1"/>
  <c r="W416" i="11"/>
  <c r="X416" i="11" s="1"/>
  <c r="W400" i="11"/>
  <c r="X400" i="11" s="1"/>
  <c r="W384" i="11"/>
  <c r="X384" i="11" s="1"/>
  <c r="W368" i="11"/>
  <c r="X368" i="11" s="1"/>
  <c r="W352" i="11"/>
  <c r="X352" i="11" s="1"/>
  <c r="W336" i="11"/>
  <c r="X336" i="11" s="1"/>
  <c r="W320" i="11"/>
  <c r="X320" i="11" s="1"/>
  <c r="W304" i="11"/>
  <c r="X304" i="11" s="1"/>
  <c r="W288" i="11"/>
  <c r="X288" i="11" s="1"/>
  <c r="W272" i="11"/>
  <c r="X272" i="11" s="1"/>
  <c r="W256" i="11"/>
  <c r="X256" i="11" s="1"/>
  <c r="W240" i="11"/>
  <c r="X240" i="11" s="1"/>
  <c r="W224" i="11"/>
  <c r="X224" i="11" s="1"/>
  <c r="W208" i="11"/>
  <c r="X208" i="11" s="1"/>
  <c r="W192" i="11"/>
  <c r="X192" i="11" s="1"/>
  <c r="W176" i="11"/>
  <c r="X176" i="11" s="1"/>
  <c r="W161" i="11"/>
  <c r="X161" i="11" s="1"/>
  <c r="W145" i="11"/>
  <c r="X145" i="11" s="1"/>
  <c r="W129" i="11"/>
  <c r="X129" i="11" s="1"/>
  <c r="W113" i="11"/>
  <c r="X113" i="11" s="1"/>
  <c r="W97" i="11"/>
  <c r="X97" i="11" s="1"/>
  <c r="W81" i="11"/>
  <c r="X81" i="11" s="1"/>
  <c r="W65" i="11"/>
  <c r="X65" i="11" s="1"/>
  <c r="W49" i="11"/>
  <c r="X49" i="11" s="1"/>
  <c r="W33" i="11"/>
  <c r="X33" i="11" s="1"/>
  <c r="W17" i="11"/>
  <c r="X17" i="11" s="1"/>
  <c r="W991" i="11"/>
  <c r="X991" i="11" s="1"/>
  <c r="W975" i="11"/>
  <c r="X975" i="11" s="1"/>
  <c r="W959" i="11"/>
  <c r="X959" i="11" s="1"/>
  <c r="W943" i="11"/>
  <c r="X943" i="11" s="1"/>
  <c r="W927" i="11"/>
  <c r="X927" i="11" s="1"/>
  <c r="W911" i="11"/>
  <c r="X911" i="11" s="1"/>
  <c r="W895" i="11"/>
  <c r="X895" i="11" s="1"/>
  <c r="W879" i="11"/>
  <c r="X879" i="11" s="1"/>
  <c r="W863" i="11"/>
  <c r="X863" i="11" s="1"/>
  <c r="W847" i="11"/>
  <c r="X847" i="11" s="1"/>
  <c r="W831" i="11"/>
  <c r="X831" i="11" s="1"/>
  <c r="W815" i="11"/>
  <c r="X815" i="11" s="1"/>
  <c r="W799" i="11"/>
  <c r="X799" i="11" s="1"/>
  <c r="W783" i="11"/>
  <c r="X783" i="11" s="1"/>
  <c r="W767" i="11"/>
  <c r="X767" i="11" s="1"/>
  <c r="W751" i="11"/>
  <c r="X751" i="11" s="1"/>
  <c r="W735" i="11"/>
  <c r="X735" i="11" s="1"/>
  <c r="W719" i="11"/>
  <c r="X719" i="11" s="1"/>
  <c r="W703" i="11"/>
  <c r="X703" i="11" s="1"/>
  <c r="W687" i="11"/>
  <c r="X687" i="11" s="1"/>
  <c r="W671" i="11"/>
  <c r="X671" i="11" s="1"/>
  <c r="W655" i="11"/>
  <c r="X655" i="11" s="1"/>
  <c r="W639" i="11"/>
  <c r="X639" i="11" s="1"/>
  <c r="W623" i="11"/>
  <c r="X623" i="11" s="1"/>
  <c r="W607" i="11"/>
  <c r="X607" i="11" s="1"/>
  <c r="W591" i="11"/>
  <c r="X591" i="11" s="1"/>
  <c r="W575" i="11"/>
  <c r="X575" i="11" s="1"/>
  <c r="W559" i="11"/>
  <c r="X559" i="11" s="1"/>
  <c r="W543" i="11"/>
  <c r="X543" i="11" s="1"/>
  <c r="W527" i="11"/>
  <c r="X527" i="11" s="1"/>
  <c r="W511" i="11"/>
  <c r="X511" i="11" s="1"/>
  <c r="W495" i="11"/>
  <c r="X495" i="11" s="1"/>
  <c r="W479" i="11"/>
  <c r="X479" i="11" s="1"/>
  <c r="W463" i="11"/>
  <c r="X463" i="11" s="1"/>
  <c r="W447" i="11"/>
  <c r="X447" i="11" s="1"/>
  <c r="W431" i="11"/>
  <c r="X431" i="11" s="1"/>
  <c r="W415" i="11"/>
  <c r="X415" i="11" s="1"/>
  <c r="W399" i="11"/>
  <c r="X399" i="11" s="1"/>
  <c r="W383" i="11"/>
  <c r="X383" i="11" s="1"/>
  <c r="W367" i="11"/>
  <c r="X367" i="11" s="1"/>
  <c r="W351" i="11"/>
  <c r="X351" i="11" s="1"/>
  <c r="W335" i="11"/>
  <c r="X335" i="11" s="1"/>
  <c r="W319" i="11"/>
  <c r="X319" i="11" s="1"/>
  <c r="W303" i="11"/>
  <c r="X303" i="11" s="1"/>
  <c r="W287" i="11"/>
  <c r="X287" i="11" s="1"/>
  <c r="W271" i="11"/>
  <c r="X271" i="11" s="1"/>
  <c r="W255" i="11"/>
  <c r="X255" i="11" s="1"/>
  <c r="W239" i="11"/>
  <c r="X239" i="11" s="1"/>
  <c r="W223" i="11"/>
  <c r="X223" i="11" s="1"/>
  <c r="W207" i="11"/>
  <c r="X207" i="11" s="1"/>
  <c r="W191" i="11"/>
  <c r="X191" i="11" s="1"/>
  <c r="W175" i="11"/>
  <c r="X175" i="11" s="1"/>
  <c r="W160" i="11"/>
  <c r="X160" i="11" s="1"/>
  <c r="W144" i="11"/>
  <c r="X144" i="11" s="1"/>
  <c r="W128" i="11"/>
  <c r="X128" i="11" s="1"/>
  <c r="W112" i="11"/>
  <c r="X112" i="11" s="1"/>
  <c r="W96" i="11"/>
  <c r="X96" i="11" s="1"/>
  <c r="W80" i="11"/>
  <c r="X80" i="11" s="1"/>
  <c r="W64" i="11"/>
  <c r="X64" i="11" s="1"/>
  <c r="W48" i="11"/>
  <c r="X48" i="11" s="1"/>
  <c r="W32" i="11"/>
  <c r="X32" i="11" s="1"/>
  <c r="W16" i="11"/>
  <c r="X16" i="11" s="1"/>
  <c r="W990" i="11"/>
  <c r="X990" i="11" s="1"/>
  <c r="W974" i="11"/>
  <c r="X974" i="11" s="1"/>
  <c r="W958" i="11"/>
  <c r="X958" i="11" s="1"/>
  <c r="W942" i="11"/>
  <c r="X942" i="11" s="1"/>
  <c r="W926" i="11"/>
  <c r="X926" i="11" s="1"/>
  <c r="W910" i="11"/>
  <c r="X910" i="11" s="1"/>
  <c r="W894" i="11"/>
  <c r="X894" i="11" s="1"/>
  <c r="W878" i="11"/>
  <c r="X878" i="11" s="1"/>
  <c r="W862" i="11"/>
  <c r="X862" i="11" s="1"/>
  <c r="W846" i="11"/>
  <c r="X846" i="11" s="1"/>
  <c r="W830" i="11"/>
  <c r="X830" i="11" s="1"/>
  <c r="W814" i="11"/>
  <c r="X814" i="11" s="1"/>
  <c r="W798" i="11"/>
  <c r="X798" i="11" s="1"/>
  <c r="W782" i="11"/>
  <c r="X782" i="11" s="1"/>
  <c r="W766" i="11"/>
  <c r="X766" i="11" s="1"/>
  <c r="W750" i="11"/>
  <c r="X750" i="11" s="1"/>
  <c r="W734" i="11"/>
  <c r="X734" i="11" s="1"/>
  <c r="W718" i="11"/>
  <c r="X718" i="11" s="1"/>
  <c r="W702" i="11"/>
  <c r="X702" i="11" s="1"/>
  <c r="W686" i="11"/>
  <c r="X686" i="11" s="1"/>
  <c r="W670" i="11"/>
  <c r="X670" i="11" s="1"/>
  <c r="W654" i="11"/>
  <c r="X654" i="11" s="1"/>
  <c r="W638" i="11"/>
  <c r="X638" i="11" s="1"/>
  <c r="W622" i="11"/>
  <c r="X622" i="11" s="1"/>
  <c r="W606" i="11"/>
  <c r="X606" i="11" s="1"/>
  <c r="W590" i="11"/>
  <c r="X590" i="11" s="1"/>
  <c r="W574" i="11"/>
  <c r="X574" i="11" s="1"/>
  <c r="W558" i="11"/>
  <c r="X558" i="11" s="1"/>
  <c r="W542" i="11"/>
  <c r="X542" i="11" s="1"/>
  <c r="W526" i="11"/>
  <c r="X526" i="11" s="1"/>
  <c r="W510" i="11"/>
  <c r="X510" i="11" s="1"/>
  <c r="W494" i="11"/>
  <c r="X494" i="11" s="1"/>
  <c r="W478" i="11"/>
  <c r="X478" i="11" s="1"/>
  <c r="W462" i="11"/>
  <c r="X462" i="11" s="1"/>
  <c r="W446" i="11"/>
  <c r="X446" i="11" s="1"/>
  <c r="W430" i="11"/>
  <c r="X430" i="11" s="1"/>
  <c r="W414" i="11"/>
  <c r="X414" i="11" s="1"/>
  <c r="W398" i="11"/>
  <c r="X398" i="11" s="1"/>
  <c r="W382" i="11"/>
  <c r="X382" i="11" s="1"/>
  <c r="W366" i="11"/>
  <c r="X366" i="11" s="1"/>
  <c r="W350" i="11"/>
  <c r="X350" i="11" s="1"/>
  <c r="W334" i="11"/>
  <c r="X334" i="11" s="1"/>
  <c r="W318" i="11"/>
  <c r="X318" i="11" s="1"/>
  <c r="W302" i="11"/>
  <c r="X302" i="11" s="1"/>
  <c r="W286" i="11"/>
  <c r="X286" i="11" s="1"/>
  <c r="W270" i="11"/>
  <c r="X270" i="11" s="1"/>
  <c r="W254" i="11"/>
  <c r="X254" i="11" s="1"/>
  <c r="W238" i="11"/>
  <c r="X238" i="11" s="1"/>
  <c r="W222" i="11"/>
  <c r="X222" i="11" s="1"/>
  <c r="W206" i="11"/>
  <c r="X206" i="11" s="1"/>
  <c r="W190" i="11"/>
  <c r="X190" i="11" s="1"/>
  <c r="W174" i="11"/>
  <c r="X174" i="11" s="1"/>
  <c r="W159" i="11"/>
  <c r="X159" i="11" s="1"/>
  <c r="W143" i="11"/>
  <c r="X143" i="11" s="1"/>
  <c r="W127" i="11"/>
  <c r="X127" i="11" s="1"/>
  <c r="W111" i="11"/>
  <c r="X111" i="11" s="1"/>
  <c r="W95" i="11"/>
  <c r="X95" i="11" s="1"/>
  <c r="W79" i="11"/>
  <c r="X79" i="11" s="1"/>
  <c r="W63" i="11"/>
  <c r="X63" i="11" s="1"/>
  <c r="W47" i="11"/>
  <c r="X47" i="11" s="1"/>
  <c r="W31" i="11"/>
  <c r="X31" i="11" s="1"/>
  <c r="W15" i="11"/>
  <c r="X15" i="11" s="1"/>
  <c r="W989" i="11"/>
  <c r="X989" i="11" s="1"/>
  <c r="W973" i="11"/>
  <c r="X973" i="11" s="1"/>
  <c r="W957" i="11"/>
  <c r="X957" i="11" s="1"/>
  <c r="W941" i="11"/>
  <c r="X941" i="11" s="1"/>
  <c r="W925" i="11"/>
  <c r="X925" i="11" s="1"/>
  <c r="W909" i="11"/>
  <c r="X909" i="11" s="1"/>
  <c r="W893" i="11"/>
  <c r="X893" i="11" s="1"/>
  <c r="W877" i="11"/>
  <c r="X877" i="11" s="1"/>
  <c r="W861" i="11"/>
  <c r="X861" i="11" s="1"/>
  <c r="W845" i="11"/>
  <c r="X845" i="11" s="1"/>
  <c r="W829" i="11"/>
  <c r="X829" i="11" s="1"/>
  <c r="W813" i="11"/>
  <c r="X813" i="11" s="1"/>
  <c r="W797" i="11"/>
  <c r="X797" i="11" s="1"/>
  <c r="W781" i="11"/>
  <c r="X781" i="11" s="1"/>
  <c r="W765" i="11"/>
  <c r="X765" i="11" s="1"/>
  <c r="W749" i="11"/>
  <c r="X749" i="11" s="1"/>
  <c r="W733" i="11"/>
  <c r="X733" i="11" s="1"/>
  <c r="W717" i="11"/>
  <c r="X717" i="11" s="1"/>
  <c r="W701" i="11"/>
  <c r="X701" i="11" s="1"/>
  <c r="W685" i="11"/>
  <c r="X685" i="11" s="1"/>
  <c r="W669" i="11"/>
  <c r="X669" i="11" s="1"/>
  <c r="W653" i="11"/>
  <c r="X653" i="11" s="1"/>
  <c r="W637" i="11"/>
  <c r="X637" i="11" s="1"/>
  <c r="W621" i="11"/>
  <c r="X621" i="11" s="1"/>
  <c r="W605" i="11"/>
  <c r="X605" i="11" s="1"/>
  <c r="W589" i="11"/>
  <c r="X589" i="11" s="1"/>
  <c r="W573" i="11"/>
  <c r="X573" i="11" s="1"/>
  <c r="W557" i="11"/>
  <c r="X557" i="11" s="1"/>
  <c r="W541" i="11"/>
  <c r="X541" i="11" s="1"/>
  <c r="W525" i="11"/>
  <c r="X525" i="11" s="1"/>
  <c r="W509" i="11"/>
  <c r="X509" i="11" s="1"/>
  <c r="W493" i="11"/>
  <c r="X493" i="11" s="1"/>
  <c r="W477" i="11"/>
  <c r="X477" i="11" s="1"/>
  <c r="W461" i="11"/>
  <c r="X461" i="11" s="1"/>
  <c r="W445" i="11"/>
  <c r="X445" i="11" s="1"/>
  <c r="W429" i="11"/>
  <c r="X429" i="11" s="1"/>
  <c r="W413" i="11"/>
  <c r="X413" i="11" s="1"/>
  <c r="W397" i="11"/>
  <c r="X397" i="11" s="1"/>
  <c r="W381" i="11"/>
  <c r="X381" i="11" s="1"/>
  <c r="W365" i="11"/>
  <c r="X365" i="11" s="1"/>
  <c r="W349" i="11"/>
  <c r="X349" i="11" s="1"/>
  <c r="W333" i="11"/>
  <c r="X333" i="11" s="1"/>
  <c r="W317" i="11"/>
  <c r="X317" i="11" s="1"/>
  <c r="W301" i="11"/>
  <c r="X301" i="11" s="1"/>
  <c r="W285" i="11"/>
  <c r="X285" i="11" s="1"/>
  <c r="W269" i="11"/>
  <c r="X269" i="11" s="1"/>
  <c r="W253" i="11"/>
  <c r="X253" i="11" s="1"/>
  <c r="W237" i="11"/>
  <c r="X237" i="11" s="1"/>
  <c r="W221" i="11"/>
  <c r="X221" i="11" s="1"/>
  <c r="W205" i="11"/>
  <c r="X205" i="11" s="1"/>
  <c r="W189" i="11"/>
  <c r="X189" i="11" s="1"/>
  <c r="W173" i="11"/>
  <c r="X173" i="11" s="1"/>
  <c r="W158" i="11"/>
  <c r="X158" i="11" s="1"/>
  <c r="W142" i="11"/>
  <c r="X142" i="11" s="1"/>
  <c r="W126" i="11"/>
  <c r="X126" i="11" s="1"/>
  <c r="W110" i="11"/>
  <c r="X110" i="11" s="1"/>
  <c r="W94" i="11"/>
  <c r="X94" i="11" s="1"/>
  <c r="W78" i="11"/>
  <c r="X78" i="11" s="1"/>
  <c r="W62" i="11"/>
  <c r="X62" i="11" s="1"/>
  <c r="W46" i="11"/>
  <c r="X46" i="11" s="1"/>
  <c r="W30" i="11"/>
  <c r="X30" i="11" s="1"/>
  <c r="W14" i="11"/>
  <c r="X14" i="11" s="1"/>
  <c r="W988" i="11"/>
  <c r="X988" i="11" s="1"/>
  <c r="W972" i="11"/>
  <c r="X972" i="11" s="1"/>
  <c r="W956" i="11"/>
  <c r="X956" i="11" s="1"/>
  <c r="W940" i="11"/>
  <c r="X940" i="11" s="1"/>
  <c r="W924" i="11"/>
  <c r="X924" i="11" s="1"/>
  <c r="W908" i="11"/>
  <c r="X908" i="11" s="1"/>
  <c r="W892" i="11"/>
  <c r="X892" i="11" s="1"/>
  <c r="W876" i="11"/>
  <c r="X876" i="11" s="1"/>
  <c r="W860" i="11"/>
  <c r="X860" i="11" s="1"/>
  <c r="W844" i="11"/>
  <c r="X844" i="11" s="1"/>
  <c r="W828" i="11"/>
  <c r="X828" i="11" s="1"/>
  <c r="W812" i="11"/>
  <c r="X812" i="11" s="1"/>
  <c r="W796" i="11"/>
  <c r="X796" i="11" s="1"/>
  <c r="W780" i="11"/>
  <c r="X780" i="11" s="1"/>
  <c r="W764" i="11"/>
  <c r="X764" i="11" s="1"/>
  <c r="W748" i="11"/>
  <c r="X748" i="11" s="1"/>
  <c r="W732" i="11"/>
  <c r="X732" i="11" s="1"/>
  <c r="W716" i="11"/>
  <c r="X716" i="11" s="1"/>
  <c r="W700" i="11"/>
  <c r="X700" i="11" s="1"/>
  <c r="W684" i="11"/>
  <c r="X684" i="11" s="1"/>
  <c r="W668" i="11"/>
  <c r="X668" i="11" s="1"/>
  <c r="W652" i="11"/>
  <c r="X652" i="11" s="1"/>
  <c r="W636" i="11"/>
  <c r="X636" i="11" s="1"/>
  <c r="W620" i="11"/>
  <c r="X620" i="11" s="1"/>
  <c r="W604" i="11"/>
  <c r="X604" i="11" s="1"/>
  <c r="W588" i="11"/>
  <c r="X588" i="11" s="1"/>
  <c r="W572" i="11"/>
  <c r="X572" i="11" s="1"/>
  <c r="W556" i="11"/>
  <c r="X556" i="11" s="1"/>
  <c r="W540" i="11"/>
  <c r="X540" i="11" s="1"/>
  <c r="W524" i="11"/>
  <c r="X524" i="11" s="1"/>
  <c r="W508" i="11"/>
  <c r="X508" i="11" s="1"/>
  <c r="W492" i="11"/>
  <c r="X492" i="11" s="1"/>
  <c r="W476" i="11"/>
  <c r="X476" i="11" s="1"/>
  <c r="W460" i="11"/>
  <c r="X460" i="11" s="1"/>
  <c r="W444" i="11"/>
  <c r="X444" i="11" s="1"/>
  <c r="W428" i="11"/>
  <c r="X428" i="11" s="1"/>
  <c r="W412" i="11"/>
  <c r="X412" i="11" s="1"/>
  <c r="W396" i="11"/>
  <c r="X396" i="11" s="1"/>
  <c r="W380" i="11"/>
  <c r="X380" i="11" s="1"/>
  <c r="W364" i="11"/>
  <c r="X364" i="11" s="1"/>
  <c r="W348" i="11"/>
  <c r="X348" i="11" s="1"/>
  <c r="W332" i="11"/>
  <c r="X332" i="11" s="1"/>
  <c r="W316" i="11"/>
  <c r="X316" i="11" s="1"/>
  <c r="W300" i="11"/>
  <c r="X300" i="11" s="1"/>
  <c r="W284" i="11"/>
  <c r="X284" i="11" s="1"/>
  <c r="W268" i="11"/>
  <c r="X268" i="11" s="1"/>
  <c r="W252" i="11"/>
  <c r="X252" i="11" s="1"/>
  <c r="W236" i="11"/>
  <c r="X236" i="11" s="1"/>
  <c r="W220" i="11"/>
  <c r="X220" i="11" s="1"/>
  <c r="W204" i="11"/>
  <c r="X204" i="11" s="1"/>
  <c r="W188" i="11"/>
  <c r="X188" i="11" s="1"/>
  <c r="W172" i="11"/>
  <c r="X172" i="11" s="1"/>
  <c r="W157" i="11"/>
  <c r="X157" i="11" s="1"/>
  <c r="W141" i="11"/>
  <c r="X141" i="11" s="1"/>
  <c r="W125" i="11"/>
  <c r="X125" i="11" s="1"/>
  <c r="W109" i="11"/>
  <c r="X109" i="11" s="1"/>
  <c r="W93" i="11"/>
  <c r="X93" i="11" s="1"/>
  <c r="W77" i="11"/>
  <c r="X77" i="11" s="1"/>
  <c r="W61" i="11"/>
  <c r="X61" i="11" s="1"/>
  <c r="W45" i="11"/>
  <c r="X45" i="11" s="1"/>
  <c r="W29" i="11"/>
  <c r="X29" i="11" s="1"/>
  <c r="W13" i="11"/>
  <c r="X13" i="11" s="1"/>
  <c r="W987" i="11"/>
  <c r="X987" i="11" s="1"/>
  <c r="W971" i="11"/>
  <c r="X971" i="11" s="1"/>
  <c r="W955" i="11"/>
  <c r="X955" i="11" s="1"/>
  <c r="W939" i="11"/>
  <c r="X939" i="11" s="1"/>
  <c r="W923" i="11"/>
  <c r="X923" i="11" s="1"/>
  <c r="W907" i="11"/>
  <c r="X907" i="11" s="1"/>
  <c r="W891" i="11"/>
  <c r="X891" i="11" s="1"/>
  <c r="W875" i="11"/>
  <c r="X875" i="11" s="1"/>
  <c r="W859" i="11"/>
  <c r="X859" i="11" s="1"/>
  <c r="W843" i="11"/>
  <c r="X843" i="11" s="1"/>
  <c r="W827" i="11"/>
  <c r="X827" i="11" s="1"/>
  <c r="W811" i="11"/>
  <c r="X811" i="11" s="1"/>
  <c r="W795" i="11"/>
  <c r="X795" i="11" s="1"/>
  <c r="W779" i="11"/>
  <c r="X779" i="11" s="1"/>
  <c r="W763" i="11"/>
  <c r="X763" i="11" s="1"/>
  <c r="W747" i="11"/>
  <c r="X747" i="11" s="1"/>
  <c r="W731" i="11"/>
  <c r="X731" i="11" s="1"/>
  <c r="W715" i="11"/>
  <c r="X715" i="11" s="1"/>
  <c r="W699" i="11"/>
  <c r="X699" i="11" s="1"/>
  <c r="W683" i="11"/>
  <c r="X683" i="11" s="1"/>
  <c r="W667" i="11"/>
  <c r="X667" i="11" s="1"/>
  <c r="W651" i="11"/>
  <c r="X651" i="11" s="1"/>
  <c r="W635" i="11"/>
  <c r="X635" i="11" s="1"/>
  <c r="W619" i="11"/>
  <c r="X619" i="11" s="1"/>
  <c r="W603" i="11"/>
  <c r="X603" i="11" s="1"/>
  <c r="W587" i="11"/>
  <c r="X587" i="11" s="1"/>
  <c r="W571" i="11"/>
  <c r="X571" i="11" s="1"/>
  <c r="W555" i="11"/>
  <c r="X555" i="11" s="1"/>
  <c r="W539" i="11"/>
  <c r="X539" i="11" s="1"/>
  <c r="W523" i="11"/>
  <c r="X523" i="11" s="1"/>
  <c r="W507" i="11"/>
  <c r="X507" i="11" s="1"/>
  <c r="W491" i="11"/>
  <c r="X491" i="11" s="1"/>
  <c r="W475" i="11"/>
  <c r="X475" i="11" s="1"/>
  <c r="W459" i="11"/>
  <c r="X459" i="11" s="1"/>
  <c r="W443" i="11"/>
  <c r="X443" i="11" s="1"/>
  <c r="W427" i="11"/>
  <c r="X427" i="11" s="1"/>
  <c r="W411" i="11"/>
  <c r="X411" i="11" s="1"/>
  <c r="W395" i="11"/>
  <c r="X395" i="11" s="1"/>
  <c r="W379" i="11"/>
  <c r="X379" i="11" s="1"/>
  <c r="W363" i="11"/>
  <c r="X363" i="11" s="1"/>
  <c r="W347" i="11"/>
  <c r="X347" i="11" s="1"/>
  <c r="W331" i="11"/>
  <c r="X331" i="11" s="1"/>
  <c r="W315" i="11"/>
  <c r="X315" i="11" s="1"/>
  <c r="W299" i="11"/>
  <c r="X299" i="11" s="1"/>
  <c r="W283" i="11"/>
  <c r="X283" i="11" s="1"/>
  <c r="W267" i="11"/>
  <c r="X267" i="11" s="1"/>
  <c r="W251" i="11"/>
  <c r="X251" i="11" s="1"/>
  <c r="W235" i="11"/>
  <c r="X235" i="11" s="1"/>
  <c r="W219" i="11"/>
  <c r="X219" i="11" s="1"/>
  <c r="W203" i="11"/>
  <c r="X203" i="11" s="1"/>
  <c r="W187" i="11"/>
  <c r="X187" i="11" s="1"/>
  <c r="W171" i="11"/>
  <c r="X171" i="11" s="1"/>
  <c r="W156" i="11"/>
  <c r="X156" i="11" s="1"/>
  <c r="W140" i="11"/>
  <c r="X140" i="11" s="1"/>
  <c r="W124" i="11"/>
  <c r="X124" i="11" s="1"/>
  <c r="W108" i="11"/>
  <c r="X108" i="11" s="1"/>
  <c r="W92" i="11"/>
  <c r="X92" i="11" s="1"/>
  <c r="W76" i="11"/>
  <c r="X76" i="11" s="1"/>
  <c r="W60" i="11"/>
  <c r="X60" i="11" s="1"/>
  <c r="W44" i="11"/>
  <c r="X44" i="11" s="1"/>
  <c r="W28" i="11"/>
  <c r="X28" i="11" s="1"/>
  <c r="W12" i="11"/>
  <c r="X12" i="11" s="1"/>
  <c r="W986" i="11"/>
  <c r="X986" i="11" s="1"/>
  <c r="W970" i="11"/>
  <c r="X970" i="11" s="1"/>
  <c r="W954" i="11"/>
  <c r="X954" i="11" s="1"/>
  <c r="W938" i="11"/>
  <c r="X938" i="11" s="1"/>
  <c r="W922" i="11"/>
  <c r="X922" i="11" s="1"/>
  <c r="W906" i="11"/>
  <c r="X906" i="11" s="1"/>
  <c r="W890" i="11"/>
  <c r="X890" i="11" s="1"/>
  <c r="W874" i="11"/>
  <c r="X874" i="11" s="1"/>
  <c r="W858" i="11"/>
  <c r="X858" i="11" s="1"/>
  <c r="W842" i="11"/>
  <c r="X842" i="11" s="1"/>
  <c r="W826" i="11"/>
  <c r="X826" i="11" s="1"/>
  <c r="W810" i="11"/>
  <c r="X810" i="11" s="1"/>
  <c r="W794" i="11"/>
  <c r="X794" i="11" s="1"/>
  <c r="W778" i="11"/>
  <c r="X778" i="11" s="1"/>
  <c r="W762" i="11"/>
  <c r="X762" i="11" s="1"/>
  <c r="W746" i="11"/>
  <c r="X746" i="11" s="1"/>
  <c r="W730" i="11"/>
  <c r="X730" i="11" s="1"/>
  <c r="W714" i="11"/>
  <c r="X714" i="11" s="1"/>
  <c r="W698" i="11"/>
  <c r="X698" i="11" s="1"/>
  <c r="W682" i="11"/>
  <c r="X682" i="11" s="1"/>
  <c r="W666" i="11"/>
  <c r="X666" i="11" s="1"/>
  <c r="W650" i="11"/>
  <c r="X650" i="11" s="1"/>
  <c r="W634" i="11"/>
  <c r="X634" i="11" s="1"/>
  <c r="W618" i="11"/>
  <c r="X618" i="11" s="1"/>
  <c r="W602" i="11"/>
  <c r="X602" i="11" s="1"/>
  <c r="W586" i="11"/>
  <c r="X586" i="11" s="1"/>
  <c r="W570" i="11"/>
  <c r="X570" i="11" s="1"/>
  <c r="W554" i="11"/>
  <c r="X554" i="11" s="1"/>
  <c r="W538" i="11"/>
  <c r="X538" i="11" s="1"/>
  <c r="W522" i="11"/>
  <c r="X522" i="11" s="1"/>
  <c r="W506" i="11"/>
  <c r="X506" i="11" s="1"/>
  <c r="W490" i="11"/>
  <c r="X490" i="11" s="1"/>
  <c r="W474" i="11"/>
  <c r="X474" i="11" s="1"/>
  <c r="W458" i="11"/>
  <c r="X458" i="11" s="1"/>
  <c r="W442" i="11"/>
  <c r="X442" i="11" s="1"/>
  <c r="W426" i="11"/>
  <c r="X426" i="11" s="1"/>
  <c r="W410" i="11"/>
  <c r="X410" i="11" s="1"/>
  <c r="W394" i="11"/>
  <c r="X394" i="11" s="1"/>
  <c r="W378" i="11"/>
  <c r="X378" i="11" s="1"/>
  <c r="W362" i="11"/>
  <c r="X362" i="11" s="1"/>
  <c r="W346" i="11"/>
  <c r="X346" i="11" s="1"/>
  <c r="W330" i="11"/>
  <c r="X330" i="11" s="1"/>
  <c r="W314" i="11"/>
  <c r="X314" i="11" s="1"/>
  <c r="W298" i="11"/>
  <c r="X298" i="11" s="1"/>
  <c r="W282" i="11"/>
  <c r="X282" i="11" s="1"/>
  <c r="W266" i="11"/>
  <c r="X266" i="11" s="1"/>
  <c r="W250" i="11"/>
  <c r="X250" i="11" s="1"/>
  <c r="W234" i="11"/>
  <c r="X234" i="11" s="1"/>
  <c r="W218" i="11"/>
  <c r="X218" i="11" s="1"/>
  <c r="W202" i="11"/>
  <c r="X202" i="11" s="1"/>
  <c r="W186" i="11"/>
  <c r="X186" i="11" s="1"/>
  <c r="W170" i="11"/>
  <c r="X170" i="11" s="1"/>
  <c r="W155" i="11"/>
  <c r="X155" i="11" s="1"/>
  <c r="W139" i="11"/>
  <c r="X139" i="11" s="1"/>
  <c r="W123" i="11"/>
  <c r="X123" i="11" s="1"/>
  <c r="W107" i="11"/>
  <c r="X107" i="11" s="1"/>
  <c r="W91" i="11"/>
  <c r="X91" i="11" s="1"/>
  <c r="W75" i="11"/>
  <c r="X75" i="11" s="1"/>
  <c r="W59" i="11"/>
  <c r="X59" i="11" s="1"/>
  <c r="W43" i="11"/>
  <c r="X43" i="11" s="1"/>
  <c r="W27" i="11"/>
  <c r="X27" i="11" s="1"/>
  <c r="W11" i="11"/>
  <c r="X11" i="11" s="1"/>
  <c r="W985" i="11"/>
  <c r="X985" i="11" s="1"/>
  <c r="W969" i="11"/>
  <c r="X969" i="11" s="1"/>
  <c r="W953" i="11"/>
  <c r="X953" i="11" s="1"/>
  <c r="W937" i="11"/>
  <c r="X937" i="11" s="1"/>
  <c r="W921" i="11"/>
  <c r="X921" i="11" s="1"/>
  <c r="W905" i="11"/>
  <c r="X905" i="11" s="1"/>
  <c r="W889" i="11"/>
  <c r="X889" i="11" s="1"/>
  <c r="W873" i="11"/>
  <c r="X873" i="11" s="1"/>
  <c r="W857" i="11"/>
  <c r="X857" i="11" s="1"/>
  <c r="W841" i="11"/>
  <c r="X841" i="11" s="1"/>
  <c r="W825" i="11"/>
  <c r="X825" i="11" s="1"/>
  <c r="W809" i="11"/>
  <c r="X809" i="11" s="1"/>
  <c r="W793" i="11"/>
  <c r="X793" i="11" s="1"/>
  <c r="W777" i="11"/>
  <c r="X777" i="11" s="1"/>
  <c r="W761" i="11"/>
  <c r="X761" i="11" s="1"/>
  <c r="W745" i="11"/>
  <c r="X745" i="11" s="1"/>
  <c r="W729" i="11"/>
  <c r="X729" i="11" s="1"/>
  <c r="W713" i="11"/>
  <c r="X713" i="11" s="1"/>
  <c r="W697" i="11"/>
  <c r="X697" i="11" s="1"/>
  <c r="W681" i="11"/>
  <c r="X681" i="11" s="1"/>
  <c r="W665" i="11"/>
  <c r="X665" i="11" s="1"/>
  <c r="W649" i="11"/>
  <c r="X649" i="11" s="1"/>
  <c r="W633" i="11"/>
  <c r="X633" i="11" s="1"/>
  <c r="W617" i="11"/>
  <c r="X617" i="11" s="1"/>
  <c r="W601" i="11"/>
  <c r="X601" i="11" s="1"/>
  <c r="W585" i="11"/>
  <c r="X585" i="11" s="1"/>
  <c r="W569" i="11"/>
  <c r="X569" i="11" s="1"/>
  <c r="W553" i="11"/>
  <c r="X553" i="11" s="1"/>
  <c r="W537" i="11"/>
  <c r="X537" i="11" s="1"/>
  <c r="W521" i="11"/>
  <c r="X521" i="11" s="1"/>
  <c r="W505" i="11"/>
  <c r="X505" i="11" s="1"/>
  <c r="W489" i="11"/>
  <c r="X489" i="11" s="1"/>
  <c r="W473" i="11"/>
  <c r="X473" i="11" s="1"/>
  <c r="W457" i="11"/>
  <c r="X457" i="11" s="1"/>
  <c r="W441" i="11"/>
  <c r="X441" i="11" s="1"/>
  <c r="W425" i="11"/>
  <c r="X425" i="11" s="1"/>
  <c r="W409" i="11"/>
  <c r="X409" i="11" s="1"/>
  <c r="W393" i="11"/>
  <c r="X393" i="11" s="1"/>
  <c r="W377" i="11"/>
  <c r="X377" i="11" s="1"/>
  <c r="W361" i="11"/>
  <c r="X361" i="11" s="1"/>
  <c r="W345" i="11"/>
  <c r="X345" i="11" s="1"/>
  <c r="W329" i="11"/>
  <c r="X329" i="11" s="1"/>
  <c r="W313" i="11"/>
  <c r="X313" i="11" s="1"/>
  <c r="W297" i="11"/>
  <c r="X297" i="11" s="1"/>
  <c r="W281" i="11"/>
  <c r="X281" i="11" s="1"/>
  <c r="W265" i="11"/>
  <c r="X265" i="11" s="1"/>
  <c r="W249" i="11"/>
  <c r="X249" i="11" s="1"/>
  <c r="W233" i="11"/>
  <c r="X233" i="11" s="1"/>
  <c r="W217" i="11"/>
  <c r="X217" i="11" s="1"/>
  <c r="W201" i="11"/>
  <c r="X201" i="11" s="1"/>
  <c r="W185" i="11"/>
  <c r="X185" i="11" s="1"/>
  <c r="W169" i="11"/>
  <c r="X169" i="11" s="1"/>
  <c r="W154" i="11"/>
  <c r="X154" i="11" s="1"/>
  <c r="W138" i="11"/>
  <c r="X138" i="11" s="1"/>
  <c r="W122" i="11"/>
  <c r="X122" i="11" s="1"/>
  <c r="W106" i="11"/>
  <c r="X106" i="11" s="1"/>
  <c r="W90" i="11"/>
  <c r="X90" i="11" s="1"/>
  <c r="W74" i="11"/>
  <c r="X74" i="11" s="1"/>
  <c r="W58" i="11"/>
  <c r="X58" i="11" s="1"/>
  <c r="W42" i="11"/>
  <c r="X42" i="11" s="1"/>
  <c r="W26" i="11"/>
  <c r="X26" i="11" s="1"/>
  <c r="W10" i="11"/>
  <c r="X10" i="11" s="1"/>
  <c r="W984" i="11"/>
  <c r="X984" i="11" s="1"/>
  <c r="W968" i="11"/>
  <c r="X968" i="11" s="1"/>
  <c r="W952" i="11"/>
  <c r="X952" i="11" s="1"/>
  <c r="W936" i="11"/>
  <c r="X936" i="11" s="1"/>
  <c r="W920" i="11"/>
  <c r="X920" i="11" s="1"/>
  <c r="W904" i="11"/>
  <c r="X904" i="11" s="1"/>
  <c r="W888" i="11"/>
  <c r="X888" i="11" s="1"/>
  <c r="W872" i="11"/>
  <c r="X872" i="11" s="1"/>
  <c r="W856" i="11"/>
  <c r="X856" i="11" s="1"/>
  <c r="W840" i="11"/>
  <c r="X840" i="11" s="1"/>
  <c r="W824" i="11"/>
  <c r="X824" i="11" s="1"/>
  <c r="W808" i="11"/>
  <c r="X808" i="11" s="1"/>
  <c r="W792" i="11"/>
  <c r="X792" i="11" s="1"/>
  <c r="W776" i="11"/>
  <c r="X776" i="11" s="1"/>
  <c r="W760" i="11"/>
  <c r="X760" i="11" s="1"/>
  <c r="W744" i="11"/>
  <c r="X744" i="11" s="1"/>
  <c r="W728" i="11"/>
  <c r="X728" i="11" s="1"/>
  <c r="W712" i="11"/>
  <c r="X712" i="11" s="1"/>
  <c r="W696" i="11"/>
  <c r="X696" i="11" s="1"/>
  <c r="W680" i="11"/>
  <c r="X680" i="11" s="1"/>
  <c r="W664" i="11"/>
  <c r="X664" i="11" s="1"/>
  <c r="W648" i="11"/>
  <c r="X648" i="11" s="1"/>
  <c r="W632" i="11"/>
  <c r="X632" i="11" s="1"/>
  <c r="W616" i="11"/>
  <c r="X616" i="11" s="1"/>
  <c r="W600" i="11"/>
  <c r="X600" i="11" s="1"/>
  <c r="W584" i="11"/>
  <c r="X584" i="11" s="1"/>
  <c r="W568" i="11"/>
  <c r="X568" i="11" s="1"/>
  <c r="W552" i="11"/>
  <c r="X552" i="11" s="1"/>
  <c r="W536" i="11"/>
  <c r="X536" i="11" s="1"/>
  <c r="W520" i="11"/>
  <c r="X520" i="11" s="1"/>
  <c r="W504" i="11"/>
  <c r="X504" i="11" s="1"/>
  <c r="W488" i="11"/>
  <c r="X488" i="11" s="1"/>
  <c r="W472" i="11"/>
  <c r="X472" i="11" s="1"/>
  <c r="W456" i="11"/>
  <c r="X456" i="11" s="1"/>
  <c r="W440" i="11"/>
  <c r="X440" i="11" s="1"/>
  <c r="W424" i="11"/>
  <c r="X424" i="11" s="1"/>
  <c r="W408" i="11"/>
  <c r="X408" i="11" s="1"/>
  <c r="W392" i="11"/>
  <c r="X392" i="11" s="1"/>
  <c r="W376" i="11"/>
  <c r="X376" i="11" s="1"/>
  <c r="W360" i="11"/>
  <c r="X360" i="11" s="1"/>
  <c r="W344" i="11"/>
  <c r="X344" i="11" s="1"/>
  <c r="W328" i="11"/>
  <c r="X328" i="11" s="1"/>
  <c r="W312" i="11"/>
  <c r="X312" i="11" s="1"/>
  <c r="W296" i="11"/>
  <c r="X296" i="11" s="1"/>
  <c r="W280" i="11"/>
  <c r="X280" i="11" s="1"/>
  <c r="W264" i="11"/>
  <c r="X264" i="11" s="1"/>
  <c r="W248" i="11"/>
  <c r="X248" i="11" s="1"/>
  <c r="W232" i="11"/>
  <c r="X232" i="11" s="1"/>
  <c r="W216" i="11"/>
  <c r="X216" i="11" s="1"/>
  <c r="W200" i="11"/>
  <c r="X200" i="11" s="1"/>
  <c r="W184" i="11"/>
  <c r="X184" i="11" s="1"/>
  <c r="W168" i="11"/>
  <c r="X168" i="11" s="1"/>
  <c r="W153" i="11"/>
  <c r="X153" i="11" s="1"/>
  <c r="W137" i="11"/>
  <c r="X137" i="11" s="1"/>
  <c r="W121" i="11"/>
  <c r="X121" i="11" s="1"/>
  <c r="W105" i="11"/>
  <c r="X105" i="11" s="1"/>
  <c r="W89" i="11"/>
  <c r="X89" i="11" s="1"/>
  <c r="W73" i="11"/>
  <c r="X73" i="11" s="1"/>
  <c r="W57" i="11"/>
  <c r="X57" i="11" s="1"/>
  <c r="W41" i="11"/>
  <c r="X41" i="11" s="1"/>
  <c r="W25" i="11"/>
  <c r="X25" i="11" s="1"/>
  <c r="W9" i="11"/>
  <c r="X9" i="11" s="1"/>
  <c r="W983" i="11"/>
  <c r="X983" i="11" s="1"/>
  <c r="W967" i="11"/>
  <c r="X967" i="11" s="1"/>
  <c r="W951" i="11"/>
  <c r="X951" i="11" s="1"/>
  <c r="W935" i="11"/>
  <c r="X935" i="11" s="1"/>
  <c r="W919" i="11"/>
  <c r="X919" i="11" s="1"/>
  <c r="W903" i="11"/>
  <c r="X903" i="11" s="1"/>
  <c r="W887" i="11"/>
  <c r="X887" i="11" s="1"/>
  <c r="W871" i="11"/>
  <c r="X871" i="11" s="1"/>
  <c r="W855" i="11"/>
  <c r="X855" i="11" s="1"/>
  <c r="W839" i="11"/>
  <c r="X839" i="11" s="1"/>
  <c r="W823" i="11"/>
  <c r="X823" i="11" s="1"/>
  <c r="W807" i="11"/>
  <c r="X807" i="11" s="1"/>
  <c r="W791" i="11"/>
  <c r="X791" i="11" s="1"/>
  <c r="W775" i="11"/>
  <c r="X775" i="11" s="1"/>
  <c r="W759" i="11"/>
  <c r="X759" i="11" s="1"/>
  <c r="W743" i="11"/>
  <c r="X743" i="11" s="1"/>
  <c r="W727" i="11"/>
  <c r="X727" i="11" s="1"/>
  <c r="W711" i="11"/>
  <c r="X711" i="11" s="1"/>
  <c r="W695" i="11"/>
  <c r="X695" i="11" s="1"/>
  <c r="W679" i="11"/>
  <c r="X679" i="11" s="1"/>
  <c r="W663" i="11"/>
  <c r="X663" i="11" s="1"/>
  <c r="W647" i="11"/>
  <c r="X647" i="11" s="1"/>
  <c r="W631" i="11"/>
  <c r="X631" i="11" s="1"/>
  <c r="W615" i="11"/>
  <c r="X615" i="11" s="1"/>
  <c r="W599" i="11"/>
  <c r="X599" i="11" s="1"/>
  <c r="W583" i="11"/>
  <c r="X583" i="11" s="1"/>
  <c r="W567" i="11"/>
  <c r="X567" i="11" s="1"/>
  <c r="W551" i="11"/>
  <c r="X551" i="11" s="1"/>
  <c r="W535" i="11"/>
  <c r="X535" i="11" s="1"/>
  <c r="W519" i="11"/>
  <c r="X519" i="11" s="1"/>
  <c r="W503" i="11"/>
  <c r="X503" i="11" s="1"/>
  <c r="W487" i="11"/>
  <c r="X487" i="11" s="1"/>
  <c r="W471" i="11"/>
  <c r="X471" i="11" s="1"/>
  <c r="W455" i="11"/>
  <c r="X455" i="11" s="1"/>
  <c r="W439" i="11"/>
  <c r="X439" i="11" s="1"/>
  <c r="W423" i="11"/>
  <c r="X423" i="11" s="1"/>
  <c r="W407" i="11"/>
  <c r="X407" i="11" s="1"/>
  <c r="W391" i="11"/>
  <c r="X391" i="11" s="1"/>
  <c r="W375" i="11"/>
  <c r="X375" i="11" s="1"/>
  <c r="W359" i="11"/>
  <c r="X359" i="11" s="1"/>
  <c r="W343" i="11"/>
  <c r="X343" i="11" s="1"/>
  <c r="W327" i="11"/>
  <c r="X327" i="11" s="1"/>
  <c r="W311" i="11"/>
  <c r="X311" i="11" s="1"/>
  <c r="W295" i="11"/>
  <c r="X295" i="11" s="1"/>
  <c r="W279" i="11"/>
  <c r="X279" i="11" s="1"/>
  <c r="W263" i="11"/>
  <c r="X263" i="11" s="1"/>
  <c r="W247" i="11"/>
  <c r="X247" i="11" s="1"/>
  <c r="W231" i="11"/>
  <c r="X231" i="11" s="1"/>
  <c r="W215" i="11"/>
  <c r="X215" i="11" s="1"/>
  <c r="W199" i="11"/>
  <c r="X199" i="11" s="1"/>
  <c r="W183" i="11"/>
  <c r="X183" i="11" s="1"/>
  <c r="W167" i="11"/>
  <c r="X167" i="11" s="1"/>
  <c r="W152" i="11"/>
  <c r="X152" i="11" s="1"/>
  <c r="W136" i="11"/>
  <c r="X136" i="11" s="1"/>
  <c r="W120" i="11"/>
  <c r="X120" i="11" s="1"/>
  <c r="W104" i="11"/>
  <c r="X104" i="11" s="1"/>
  <c r="W88" i="11"/>
  <c r="X88" i="11" s="1"/>
  <c r="W72" i="11"/>
  <c r="X72" i="11" s="1"/>
  <c r="W56" i="11"/>
  <c r="X56" i="11" s="1"/>
  <c r="W40" i="11"/>
  <c r="X40" i="11" s="1"/>
  <c r="W24" i="11"/>
  <c r="X24" i="11" s="1"/>
  <c r="W8" i="11"/>
  <c r="X8" i="11" s="1"/>
  <c r="W982" i="11"/>
  <c r="X982" i="11" s="1"/>
  <c r="W966" i="11"/>
  <c r="X966" i="11" s="1"/>
  <c r="W950" i="11"/>
  <c r="X950" i="11" s="1"/>
  <c r="W934" i="11"/>
  <c r="X934" i="11" s="1"/>
  <c r="W918" i="11"/>
  <c r="X918" i="11" s="1"/>
  <c r="W902" i="11"/>
  <c r="X902" i="11" s="1"/>
  <c r="W886" i="11"/>
  <c r="X886" i="11" s="1"/>
  <c r="W870" i="11"/>
  <c r="X870" i="11" s="1"/>
  <c r="W854" i="11"/>
  <c r="X854" i="11" s="1"/>
  <c r="W838" i="11"/>
  <c r="X838" i="11" s="1"/>
  <c r="W822" i="11"/>
  <c r="X822" i="11" s="1"/>
  <c r="W806" i="11"/>
  <c r="X806" i="11" s="1"/>
  <c r="W790" i="11"/>
  <c r="X790" i="11" s="1"/>
  <c r="W774" i="11"/>
  <c r="X774" i="11" s="1"/>
  <c r="W758" i="11"/>
  <c r="X758" i="11" s="1"/>
  <c r="W742" i="11"/>
  <c r="X742" i="11" s="1"/>
  <c r="W726" i="11"/>
  <c r="X726" i="11" s="1"/>
  <c r="W710" i="11"/>
  <c r="X710" i="11" s="1"/>
  <c r="W694" i="11"/>
  <c r="X694" i="11" s="1"/>
  <c r="W678" i="11"/>
  <c r="X678" i="11" s="1"/>
  <c r="W662" i="11"/>
  <c r="X662" i="11" s="1"/>
  <c r="W646" i="11"/>
  <c r="X646" i="11" s="1"/>
  <c r="W630" i="11"/>
  <c r="X630" i="11" s="1"/>
  <c r="W614" i="11"/>
  <c r="X614" i="11" s="1"/>
  <c r="W598" i="11"/>
  <c r="X598" i="11" s="1"/>
  <c r="W582" i="11"/>
  <c r="X582" i="11" s="1"/>
  <c r="W566" i="11"/>
  <c r="X566" i="11" s="1"/>
  <c r="W550" i="11"/>
  <c r="X550" i="11" s="1"/>
  <c r="W534" i="11"/>
  <c r="X534" i="11" s="1"/>
  <c r="W518" i="11"/>
  <c r="X518" i="11" s="1"/>
  <c r="W502" i="11"/>
  <c r="X502" i="11" s="1"/>
  <c r="W486" i="11"/>
  <c r="X486" i="11" s="1"/>
  <c r="W470" i="11"/>
  <c r="X470" i="11" s="1"/>
  <c r="W454" i="11"/>
  <c r="X454" i="11" s="1"/>
  <c r="W438" i="11"/>
  <c r="X438" i="11" s="1"/>
  <c r="W422" i="11"/>
  <c r="X422" i="11" s="1"/>
  <c r="W406" i="11"/>
  <c r="X406" i="11" s="1"/>
  <c r="W390" i="11"/>
  <c r="X390" i="11" s="1"/>
  <c r="W374" i="11"/>
  <c r="X374" i="11" s="1"/>
  <c r="W358" i="11"/>
  <c r="X358" i="11" s="1"/>
  <c r="W342" i="11"/>
  <c r="X342" i="11" s="1"/>
  <c r="W326" i="11"/>
  <c r="X326" i="11" s="1"/>
  <c r="W310" i="11"/>
  <c r="X310" i="11" s="1"/>
  <c r="W294" i="11"/>
  <c r="X294" i="11" s="1"/>
  <c r="W278" i="11"/>
  <c r="X278" i="11" s="1"/>
  <c r="W262" i="11"/>
  <c r="X262" i="11" s="1"/>
  <c r="W246" i="11"/>
  <c r="X246" i="11" s="1"/>
  <c r="W230" i="11"/>
  <c r="X230" i="11" s="1"/>
  <c r="W214" i="11"/>
  <c r="X214" i="11" s="1"/>
  <c r="W198" i="11"/>
  <c r="X198" i="11" s="1"/>
  <c r="W182" i="11"/>
  <c r="X182" i="11" s="1"/>
  <c r="W166" i="11"/>
  <c r="X166" i="11" s="1"/>
  <c r="W151" i="11"/>
  <c r="X151" i="11" s="1"/>
  <c r="W135" i="11"/>
  <c r="X135" i="11" s="1"/>
  <c r="W119" i="11"/>
  <c r="X119" i="11" s="1"/>
  <c r="W103" i="11"/>
  <c r="X103" i="11" s="1"/>
  <c r="W87" i="11"/>
  <c r="X87" i="11" s="1"/>
  <c r="W71" i="11"/>
  <c r="X71" i="11" s="1"/>
  <c r="W55" i="11"/>
  <c r="X55" i="11" s="1"/>
  <c r="W39" i="11"/>
  <c r="X39" i="11" s="1"/>
  <c r="W23" i="11"/>
  <c r="X23" i="11" s="1"/>
  <c r="W7" i="11"/>
  <c r="X7" i="11" s="1"/>
  <c r="W981" i="11"/>
  <c r="X981" i="11" s="1"/>
  <c r="W965" i="11"/>
  <c r="X965" i="11" s="1"/>
  <c r="W949" i="11"/>
  <c r="X949" i="11" s="1"/>
  <c r="W933" i="11"/>
  <c r="X933" i="11" s="1"/>
  <c r="W917" i="11"/>
  <c r="X917" i="11" s="1"/>
  <c r="W901" i="11"/>
  <c r="X901" i="11" s="1"/>
  <c r="W885" i="11"/>
  <c r="X885" i="11" s="1"/>
  <c r="W869" i="11"/>
  <c r="X869" i="11" s="1"/>
  <c r="W853" i="11"/>
  <c r="X853" i="11" s="1"/>
  <c r="W837" i="11"/>
  <c r="X837" i="11" s="1"/>
  <c r="W821" i="11"/>
  <c r="X821" i="11" s="1"/>
  <c r="W805" i="11"/>
  <c r="X805" i="11" s="1"/>
  <c r="W789" i="11"/>
  <c r="X789" i="11" s="1"/>
  <c r="W773" i="11"/>
  <c r="X773" i="11" s="1"/>
  <c r="W757" i="11"/>
  <c r="X757" i="11" s="1"/>
  <c r="W741" i="11"/>
  <c r="X741" i="11" s="1"/>
  <c r="W725" i="11"/>
  <c r="X725" i="11" s="1"/>
  <c r="W709" i="11"/>
  <c r="X709" i="11" s="1"/>
  <c r="W693" i="11"/>
  <c r="X693" i="11" s="1"/>
  <c r="W677" i="11"/>
  <c r="X677" i="11" s="1"/>
  <c r="W661" i="11"/>
  <c r="X661" i="11" s="1"/>
  <c r="W645" i="11"/>
  <c r="X645" i="11" s="1"/>
  <c r="W629" i="11"/>
  <c r="X629" i="11" s="1"/>
  <c r="W613" i="11"/>
  <c r="X613" i="11" s="1"/>
  <c r="W597" i="11"/>
  <c r="X597" i="11" s="1"/>
  <c r="W581" i="11"/>
  <c r="X581" i="11" s="1"/>
  <c r="W565" i="11"/>
  <c r="X565" i="11" s="1"/>
  <c r="W549" i="11"/>
  <c r="X549" i="11" s="1"/>
  <c r="W533" i="11"/>
  <c r="X533" i="11" s="1"/>
  <c r="W517" i="11"/>
  <c r="X517" i="11" s="1"/>
  <c r="W501" i="11"/>
  <c r="X501" i="11" s="1"/>
  <c r="W485" i="11"/>
  <c r="X485" i="11" s="1"/>
  <c r="W469" i="11"/>
  <c r="X469" i="11" s="1"/>
  <c r="W453" i="11"/>
  <c r="X453" i="11" s="1"/>
  <c r="W437" i="11"/>
  <c r="X437" i="11" s="1"/>
  <c r="W421" i="11"/>
  <c r="X421" i="11" s="1"/>
  <c r="W405" i="11"/>
  <c r="X405" i="11" s="1"/>
  <c r="W389" i="11"/>
  <c r="X389" i="11" s="1"/>
  <c r="W373" i="11"/>
  <c r="X373" i="11" s="1"/>
  <c r="W357" i="11"/>
  <c r="X357" i="11" s="1"/>
  <c r="W341" i="11"/>
  <c r="X341" i="11" s="1"/>
  <c r="W325" i="11"/>
  <c r="X325" i="11" s="1"/>
  <c r="W309" i="11"/>
  <c r="X309" i="11" s="1"/>
  <c r="W293" i="11"/>
  <c r="X293" i="11" s="1"/>
  <c r="W277" i="11"/>
  <c r="X277" i="11" s="1"/>
  <c r="W261" i="11"/>
  <c r="X261" i="11" s="1"/>
  <c r="W245" i="11"/>
  <c r="X245" i="11" s="1"/>
  <c r="W229" i="11"/>
  <c r="X229" i="11" s="1"/>
  <c r="W213" i="11"/>
  <c r="X213" i="11" s="1"/>
  <c r="W197" i="11"/>
  <c r="X197" i="11" s="1"/>
  <c r="W181" i="11"/>
  <c r="X181" i="11" s="1"/>
  <c r="C42" i="15"/>
  <c r="I3" i="6"/>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 i="14"/>
  <c r="Q132" i="14"/>
  <c r="N132" i="14"/>
  <c r="H132" i="14"/>
  <c r="G132" i="14"/>
  <c r="Q131" i="14"/>
  <c r="N131" i="14"/>
  <c r="H131" i="14"/>
  <c r="G131" i="14"/>
  <c r="Q130" i="14"/>
  <c r="N130" i="14"/>
  <c r="H130" i="14"/>
  <c r="G130" i="14"/>
  <c r="Q129" i="14"/>
  <c r="N129" i="14"/>
  <c r="H129" i="14"/>
  <c r="G129" i="14"/>
  <c r="Q128" i="14"/>
  <c r="N128" i="14"/>
  <c r="H128" i="14"/>
  <c r="G128" i="14"/>
  <c r="Q127" i="14"/>
  <c r="N127" i="14"/>
  <c r="H127" i="14"/>
  <c r="G127" i="14"/>
  <c r="Q126" i="14"/>
  <c r="N126" i="14"/>
  <c r="H126" i="14"/>
  <c r="G126" i="14"/>
  <c r="Q125" i="14"/>
  <c r="N125" i="14"/>
  <c r="H125" i="14"/>
  <c r="G125" i="14"/>
  <c r="Q124" i="14"/>
  <c r="N124" i="14"/>
  <c r="H124" i="14"/>
  <c r="G124" i="14"/>
  <c r="Q123" i="14"/>
  <c r="N123" i="14"/>
  <c r="H123" i="14"/>
  <c r="G123" i="14"/>
  <c r="Q122" i="14"/>
  <c r="N122" i="14"/>
  <c r="H122" i="14"/>
  <c r="G122" i="14"/>
  <c r="Q121" i="14"/>
  <c r="N121" i="14"/>
  <c r="H121" i="14"/>
  <c r="G121" i="14"/>
  <c r="Q120" i="14"/>
  <c r="N120" i="14"/>
  <c r="H120" i="14"/>
  <c r="G120" i="14"/>
  <c r="Q119" i="14"/>
  <c r="N119" i="14"/>
  <c r="H119" i="14"/>
  <c r="G119" i="14"/>
  <c r="Q118" i="14"/>
  <c r="N118" i="14"/>
  <c r="H118" i="14"/>
  <c r="G118" i="14"/>
  <c r="Q117" i="14"/>
  <c r="N117" i="14"/>
  <c r="H117" i="14"/>
  <c r="G117" i="14"/>
  <c r="Q116" i="14"/>
  <c r="N116" i="14"/>
  <c r="H116" i="14"/>
  <c r="G116" i="14"/>
  <c r="Q115" i="14"/>
  <c r="N115" i="14"/>
  <c r="H115" i="14"/>
  <c r="G115" i="14"/>
  <c r="Q114" i="14"/>
  <c r="N114" i="14"/>
  <c r="H114" i="14"/>
  <c r="G114" i="14"/>
  <c r="Q113" i="14"/>
  <c r="N113" i="14"/>
  <c r="H113" i="14"/>
  <c r="G113" i="14"/>
  <c r="Q112" i="14"/>
  <c r="N112" i="14"/>
  <c r="H112" i="14"/>
  <c r="G112" i="14"/>
  <c r="Q111" i="14"/>
  <c r="N111" i="14"/>
  <c r="H111" i="14"/>
  <c r="G111" i="14"/>
  <c r="Q110" i="14"/>
  <c r="N110" i="14"/>
  <c r="H110" i="14"/>
  <c r="G110" i="14"/>
  <c r="Q109" i="14"/>
  <c r="N109" i="14"/>
  <c r="H109" i="14"/>
  <c r="G109" i="14"/>
  <c r="Q108" i="14"/>
  <c r="N108" i="14"/>
  <c r="H108" i="14"/>
  <c r="G108" i="14"/>
  <c r="Q107" i="14"/>
  <c r="N107" i="14"/>
  <c r="H107" i="14"/>
  <c r="G107" i="14"/>
  <c r="Q106" i="14"/>
  <c r="N106" i="14"/>
  <c r="H106" i="14"/>
  <c r="G106" i="14"/>
  <c r="Q105" i="14"/>
  <c r="N105" i="14"/>
  <c r="H105" i="14"/>
  <c r="G105" i="14"/>
  <c r="Q104" i="14"/>
  <c r="N104" i="14"/>
  <c r="H104" i="14"/>
  <c r="G104" i="14"/>
  <c r="Q103" i="14"/>
  <c r="N103" i="14"/>
  <c r="H103" i="14"/>
  <c r="G103" i="14"/>
  <c r="Q102" i="14"/>
  <c r="N102" i="14"/>
  <c r="H102" i="14"/>
  <c r="G102" i="14"/>
  <c r="Q101" i="14"/>
  <c r="N101" i="14"/>
  <c r="H101" i="14"/>
  <c r="G101" i="14"/>
  <c r="Q100" i="14"/>
  <c r="N100" i="14"/>
  <c r="H100" i="14"/>
  <c r="G100" i="14"/>
  <c r="Q99" i="14"/>
  <c r="N99" i="14"/>
  <c r="H99" i="14"/>
  <c r="G99" i="14"/>
  <c r="Q98" i="14"/>
  <c r="N98" i="14"/>
  <c r="H98" i="14"/>
  <c r="G98" i="14"/>
  <c r="Q97" i="14"/>
  <c r="N97" i="14"/>
  <c r="H97" i="14"/>
  <c r="G97" i="14"/>
  <c r="Q96" i="14"/>
  <c r="N96" i="14"/>
  <c r="H96" i="14"/>
  <c r="G96" i="14"/>
  <c r="Q95" i="14"/>
  <c r="N95" i="14"/>
  <c r="H95" i="14"/>
  <c r="G95" i="14"/>
  <c r="Q94" i="14"/>
  <c r="N94" i="14"/>
  <c r="H94" i="14"/>
  <c r="G94" i="14"/>
  <c r="Q93" i="14"/>
  <c r="N93" i="14"/>
  <c r="H93" i="14"/>
  <c r="G93" i="14"/>
  <c r="Q92" i="14"/>
  <c r="N92" i="14"/>
  <c r="H92" i="14"/>
  <c r="G92" i="14"/>
  <c r="Q91" i="14"/>
  <c r="N91" i="14"/>
  <c r="H91" i="14"/>
  <c r="G91" i="14"/>
  <c r="Q90" i="14"/>
  <c r="N90" i="14"/>
  <c r="H90" i="14"/>
  <c r="G90" i="14"/>
  <c r="Q89" i="14"/>
  <c r="N89" i="14"/>
  <c r="H89" i="14"/>
  <c r="G89" i="14"/>
  <c r="Q88" i="14"/>
  <c r="N88" i="14"/>
  <c r="H88" i="14"/>
  <c r="G88" i="14"/>
  <c r="Q87" i="14"/>
  <c r="N87" i="14"/>
  <c r="H87" i="14"/>
  <c r="G87" i="14"/>
  <c r="Q86" i="14"/>
  <c r="N86" i="14"/>
  <c r="H86" i="14"/>
  <c r="G86" i="14"/>
  <c r="Q85" i="14"/>
  <c r="N85" i="14"/>
  <c r="H85" i="14"/>
  <c r="G85" i="14"/>
  <c r="Q84" i="14"/>
  <c r="N84" i="14"/>
  <c r="H84" i="14"/>
  <c r="G84" i="14"/>
  <c r="Q83" i="14"/>
  <c r="N83" i="14"/>
  <c r="H83" i="14"/>
  <c r="G83" i="14"/>
  <c r="Q82" i="14"/>
  <c r="N82" i="14"/>
  <c r="H82" i="14"/>
  <c r="G82" i="14"/>
  <c r="Q81" i="14"/>
  <c r="N81" i="14"/>
  <c r="H81" i="14"/>
  <c r="G81" i="14"/>
  <c r="Q80" i="14"/>
  <c r="N80" i="14"/>
  <c r="H80" i="14"/>
  <c r="G80" i="14"/>
  <c r="Q79" i="14"/>
  <c r="N79" i="14"/>
  <c r="H79" i="14"/>
  <c r="G79" i="14"/>
  <c r="Q78" i="14"/>
  <c r="N78" i="14"/>
  <c r="H78" i="14"/>
  <c r="G78" i="14"/>
  <c r="Q77" i="14"/>
  <c r="N77" i="14"/>
  <c r="H77" i="14"/>
  <c r="G77" i="14"/>
  <c r="Q76" i="14"/>
  <c r="N76" i="14"/>
  <c r="H76" i="14"/>
  <c r="G76" i="14"/>
  <c r="Q75" i="14"/>
  <c r="N75" i="14"/>
  <c r="H75" i="14"/>
  <c r="G75" i="14"/>
  <c r="Q74" i="14"/>
  <c r="N74" i="14"/>
  <c r="H74" i="14"/>
  <c r="G74" i="14"/>
  <c r="Q73" i="14"/>
  <c r="N73" i="14"/>
  <c r="H73" i="14"/>
  <c r="G73" i="14"/>
  <c r="Q72" i="14"/>
  <c r="N72" i="14"/>
  <c r="H72" i="14"/>
  <c r="G72" i="14"/>
  <c r="Q71" i="14"/>
  <c r="N71" i="14"/>
  <c r="H71" i="14"/>
  <c r="G71" i="14"/>
  <c r="Q70" i="14"/>
  <c r="N70" i="14"/>
  <c r="H70" i="14"/>
  <c r="G70" i="14"/>
  <c r="Q69" i="14"/>
  <c r="N69" i="14"/>
  <c r="H69" i="14"/>
  <c r="G69" i="14"/>
  <c r="Q68" i="14"/>
  <c r="N68" i="14"/>
  <c r="H68" i="14"/>
  <c r="G68" i="14"/>
  <c r="Q67" i="14"/>
  <c r="N67" i="14"/>
  <c r="H67" i="14"/>
  <c r="G67" i="14"/>
  <c r="Q66" i="14"/>
  <c r="N66" i="14"/>
  <c r="H66" i="14"/>
  <c r="G66" i="14"/>
  <c r="Q65" i="14"/>
  <c r="N65" i="14"/>
  <c r="H65" i="14"/>
  <c r="G65" i="14"/>
  <c r="Q64" i="14"/>
  <c r="N64" i="14"/>
  <c r="H64" i="14"/>
  <c r="G64" i="14"/>
  <c r="Q63" i="14"/>
  <c r="N63" i="14"/>
  <c r="H63" i="14"/>
  <c r="G63" i="14"/>
  <c r="Q62" i="14"/>
  <c r="N62" i="14"/>
  <c r="H62" i="14"/>
  <c r="G62" i="14"/>
  <c r="Q61" i="14"/>
  <c r="N61" i="14"/>
  <c r="H61" i="14"/>
  <c r="G61" i="14"/>
  <c r="Q60" i="14"/>
  <c r="N60" i="14"/>
  <c r="H60" i="14"/>
  <c r="G60" i="14"/>
  <c r="Q59" i="14"/>
  <c r="N59" i="14"/>
  <c r="H59" i="14"/>
  <c r="G59" i="14"/>
  <c r="Q58" i="14"/>
  <c r="N58" i="14"/>
  <c r="H58" i="14"/>
  <c r="G58" i="14"/>
  <c r="Q57" i="14"/>
  <c r="N57" i="14"/>
  <c r="H57" i="14"/>
  <c r="G57" i="14"/>
  <c r="Q56" i="14"/>
  <c r="N56" i="14"/>
  <c r="H56" i="14"/>
  <c r="G56" i="14"/>
  <c r="Q55" i="14"/>
  <c r="N55" i="14"/>
  <c r="H55" i="14"/>
  <c r="G55" i="14"/>
  <c r="Q54" i="14"/>
  <c r="N54" i="14"/>
  <c r="H54" i="14"/>
  <c r="G54" i="14"/>
  <c r="Q53" i="14"/>
  <c r="N53" i="14"/>
  <c r="H53" i="14"/>
  <c r="G53" i="14"/>
  <c r="Q52" i="14"/>
  <c r="N52" i="14"/>
  <c r="H52" i="14"/>
  <c r="G52" i="14"/>
  <c r="Q51" i="14"/>
  <c r="N51" i="14"/>
  <c r="H51" i="14"/>
  <c r="G51" i="14"/>
  <c r="Q50" i="14"/>
  <c r="N50" i="14"/>
  <c r="H50" i="14"/>
  <c r="G50" i="14"/>
  <c r="Q49" i="14"/>
  <c r="N49" i="14"/>
  <c r="H49" i="14"/>
  <c r="G49" i="14"/>
  <c r="Q48" i="14"/>
  <c r="N48" i="14"/>
  <c r="H48" i="14"/>
  <c r="G48" i="14"/>
  <c r="Q47" i="14"/>
  <c r="N47" i="14"/>
  <c r="H47" i="14"/>
  <c r="G47" i="14"/>
  <c r="Q46" i="14"/>
  <c r="N46" i="14"/>
  <c r="H46" i="14"/>
  <c r="G46" i="14"/>
  <c r="Q45" i="14"/>
  <c r="N45" i="14"/>
  <c r="H45" i="14"/>
  <c r="G45" i="14"/>
  <c r="Q44" i="14"/>
  <c r="N44" i="14"/>
  <c r="H44" i="14"/>
  <c r="G44" i="14"/>
  <c r="Q43" i="14"/>
  <c r="N43" i="14"/>
  <c r="H43" i="14"/>
  <c r="G43" i="14"/>
  <c r="Q42" i="14"/>
  <c r="N42" i="14"/>
  <c r="H42" i="14"/>
  <c r="G42" i="14"/>
  <c r="Q41" i="14"/>
  <c r="N41" i="14"/>
  <c r="H41" i="14"/>
  <c r="G41" i="14"/>
  <c r="Q40" i="14"/>
  <c r="N40" i="14"/>
  <c r="H40" i="14"/>
  <c r="G40" i="14"/>
  <c r="Q39" i="14"/>
  <c r="N39" i="14"/>
  <c r="H39" i="14"/>
  <c r="G39" i="14"/>
  <c r="Q38" i="14"/>
  <c r="N38" i="14"/>
  <c r="H38" i="14"/>
  <c r="G38" i="14"/>
  <c r="Q37" i="14"/>
  <c r="N37" i="14"/>
  <c r="H37" i="14"/>
  <c r="G37" i="14"/>
  <c r="Q36" i="14"/>
  <c r="N36" i="14"/>
  <c r="H36" i="14"/>
  <c r="G36" i="14"/>
  <c r="Q35" i="14"/>
  <c r="N35" i="14"/>
  <c r="H35" i="14"/>
  <c r="G35" i="14"/>
  <c r="Q34" i="14"/>
  <c r="N34" i="14"/>
  <c r="H34" i="14"/>
  <c r="G34" i="14"/>
  <c r="Q33" i="14"/>
  <c r="N33" i="14"/>
  <c r="H33" i="14"/>
  <c r="G33" i="14"/>
  <c r="Q32" i="14"/>
  <c r="N32" i="14"/>
  <c r="H32" i="14"/>
  <c r="G32" i="14"/>
  <c r="Q31" i="14"/>
  <c r="N31" i="14"/>
  <c r="H31" i="14"/>
  <c r="G31" i="14"/>
  <c r="Q30" i="14"/>
  <c r="N30" i="14"/>
  <c r="H30" i="14"/>
  <c r="G30" i="14"/>
  <c r="Q29" i="14"/>
  <c r="N29" i="14"/>
  <c r="H29" i="14"/>
  <c r="G29" i="14"/>
  <c r="Q28" i="14"/>
  <c r="N28" i="14"/>
  <c r="H28" i="14"/>
  <c r="G28" i="14"/>
  <c r="Q27" i="14"/>
  <c r="N27" i="14"/>
  <c r="H27" i="14"/>
  <c r="G27" i="14"/>
  <c r="Q26" i="14"/>
  <c r="N26" i="14"/>
  <c r="H26" i="14"/>
  <c r="G26" i="14"/>
  <c r="Q25" i="14"/>
  <c r="N25" i="14"/>
  <c r="H25" i="14"/>
  <c r="G25" i="14"/>
  <c r="Q24" i="14"/>
  <c r="N24" i="14"/>
  <c r="H24" i="14"/>
  <c r="G24" i="14"/>
  <c r="Q23" i="14"/>
  <c r="N23" i="14"/>
  <c r="H23" i="14"/>
  <c r="G23" i="14"/>
  <c r="Q22" i="14"/>
  <c r="N22" i="14"/>
  <c r="H22" i="14"/>
  <c r="G22" i="14"/>
  <c r="Q21" i="14"/>
  <c r="N21" i="14"/>
  <c r="H21" i="14"/>
  <c r="G21" i="14"/>
  <c r="Q20" i="14"/>
  <c r="N20" i="14"/>
  <c r="H20" i="14"/>
  <c r="G20" i="14"/>
  <c r="Q19" i="14"/>
  <c r="N19" i="14"/>
  <c r="H19" i="14"/>
  <c r="G19" i="14"/>
  <c r="Q18" i="14"/>
  <c r="N18" i="14"/>
  <c r="H18" i="14"/>
  <c r="G18" i="14"/>
  <c r="Q17" i="14"/>
  <c r="N17" i="14"/>
  <c r="G17" i="14"/>
  <c r="Q16" i="14"/>
  <c r="N16" i="14"/>
  <c r="G16" i="14"/>
  <c r="Q15" i="14"/>
  <c r="N15" i="14"/>
  <c r="G15" i="14"/>
  <c r="Q14" i="14"/>
  <c r="N14" i="14"/>
  <c r="G14" i="14"/>
  <c r="Q13" i="14"/>
  <c r="N13" i="14"/>
  <c r="G13" i="14"/>
  <c r="Q12" i="14"/>
  <c r="N12" i="14"/>
  <c r="G12" i="14"/>
  <c r="Q11" i="14"/>
  <c r="N11" i="14"/>
  <c r="H11" i="14"/>
  <c r="G11" i="14"/>
  <c r="Q10" i="14"/>
  <c r="N10" i="14"/>
  <c r="H10" i="14"/>
  <c r="G10" i="14"/>
  <c r="Q9" i="14"/>
  <c r="N9" i="14"/>
  <c r="H9" i="14"/>
  <c r="G9" i="14"/>
  <c r="Q8" i="14"/>
  <c r="N8" i="14"/>
  <c r="H8" i="14"/>
  <c r="G8" i="14"/>
  <c r="Q7" i="14"/>
  <c r="N7" i="14"/>
  <c r="H7" i="14"/>
  <c r="G7" i="14"/>
  <c r="Q6" i="14"/>
  <c r="N6" i="14"/>
  <c r="H6" i="14"/>
  <c r="G6" i="14"/>
  <c r="Q5" i="14"/>
  <c r="N5" i="14"/>
  <c r="H5" i="14"/>
  <c r="G5" i="14"/>
  <c r="Q4" i="14"/>
  <c r="N4" i="14"/>
  <c r="H4" i="14"/>
  <c r="G4" i="14"/>
  <c r="Q3" i="14"/>
  <c r="O3" i="14"/>
  <c r="R3" i="14" s="1"/>
  <c r="N3" i="14"/>
  <c r="H3" i="14"/>
  <c r="G3" i="14"/>
  <c r="F3" i="14"/>
  <c r="H17" i="16" l="1"/>
  <c r="H11" i="16"/>
  <c r="H10" i="16"/>
  <c r="H14" i="16"/>
  <c r="G188" i="16"/>
  <c r="G141" i="16"/>
  <c r="G157" i="16"/>
  <c r="G173" i="16"/>
  <c r="G190" i="16"/>
  <c r="G222" i="16"/>
  <c r="G142" i="16"/>
  <c r="G158" i="16"/>
  <c r="G108" i="16"/>
  <c r="G174" i="16"/>
  <c r="G191" i="16"/>
  <c r="G124" i="16"/>
  <c r="H125" i="16" s="1"/>
  <c r="G207" i="16"/>
  <c r="G140" i="16"/>
  <c r="G223" i="16"/>
  <c r="G156" i="16"/>
  <c r="G172" i="16"/>
  <c r="G175" i="16"/>
  <c r="G205" i="16"/>
  <c r="G32" i="16"/>
  <c r="G48" i="16"/>
  <c r="G64" i="16"/>
  <c r="G33" i="16"/>
  <c r="G49" i="16"/>
  <c r="H49" i="16" s="1"/>
  <c r="G34" i="16"/>
  <c r="G50" i="16"/>
  <c r="G35" i="16"/>
  <c r="G51" i="16"/>
  <c r="G36" i="16"/>
  <c r="G52" i="16"/>
  <c r="G37" i="16"/>
  <c r="G53" i="16"/>
  <c r="H53" i="16" s="1"/>
  <c r="G38" i="16"/>
  <c r="G54" i="16"/>
  <c r="G39" i="16"/>
  <c r="H39" i="16" s="1"/>
  <c r="G55" i="16"/>
  <c r="G40" i="16"/>
  <c r="G56" i="16"/>
  <c r="G41" i="16"/>
  <c r="G57" i="16"/>
  <c r="G26" i="16"/>
  <c r="H26" i="16" s="1"/>
  <c r="G42" i="16"/>
  <c r="G58" i="16"/>
  <c r="G27" i="16"/>
  <c r="H27" i="16" s="1"/>
  <c r="G43" i="16"/>
  <c r="G59" i="16"/>
  <c r="G192" i="16"/>
  <c r="G208" i="16"/>
  <c r="G224" i="16"/>
  <c r="G240" i="16"/>
  <c r="G80" i="16"/>
  <c r="G96" i="16"/>
  <c r="G112" i="16"/>
  <c r="G128" i="16"/>
  <c r="G144" i="16"/>
  <c r="G160" i="16"/>
  <c r="H161" i="16" s="1"/>
  <c r="G176" i="16"/>
  <c r="H176" i="16" s="1"/>
  <c r="G193" i="16"/>
  <c r="G209" i="16"/>
  <c r="G225" i="16"/>
  <c r="H226" i="16" s="1"/>
  <c r="G241" i="16"/>
  <c r="G65" i="16"/>
  <c r="G81" i="16"/>
  <c r="G97" i="16"/>
  <c r="G113" i="16"/>
  <c r="G129" i="16"/>
  <c r="G145" i="16"/>
  <c r="G161" i="16"/>
  <c r="G177" i="16"/>
  <c r="G194" i="16"/>
  <c r="G210" i="16"/>
  <c r="G226" i="16"/>
  <c r="H227" i="16" s="1"/>
  <c r="G242" i="16"/>
  <c r="G66" i="16"/>
  <c r="H66" i="16" s="1"/>
  <c r="G82" i="16"/>
  <c r="H82" i="16" s="1"/>
  <c r="G98" i="16"/>
  <c r="H99" i="16" s="1"/>
  <c r="G114" i="16"/>
  <c r="G130" i="16"/>
  <c r="G146" i="16"/>
  <c r="G162" i="16"/>
  <c r="G178" i="16"/>
  <c r="G195" i="16"/>
  <c r="G211" i="16"/>
  <c r="G227" i="16"/>
  <c r="G243" i="16"/>
  <c r="G67" i="16"/>
  <c r="G83" i="16"/>
  <c r="G99" i="16"/>
  <c r="G115" i="16"/>
  <c r="G131" i="16"/>
  <c r="G147" i="16"/>
  <c r="H147" i="16" s="1"/>
  <c r="G163" i="16"/>
  <c r="G179" i="16"/>
  <c r="G196" i="16"/>
  <c r="G212" i="16"/>
  <c r="G228" i="16"/>
  <c r="G68" i="16"/>
  <c r="G84" i="16"/>
  <c r="G100" i="16"/>
  <c r="G116" i="16"/>
  <c r="G132" i="16"/>
  <c r="G148" i="16"/>
  <c r="G164" i="16"/>
  <c r="H165" i="16" s="1"/>
  <c r="G180" i="16"/>
  <c r="G197" i="16"/>
  <c r="G213" i="16"/>
  <c r="G229" i="16"/>
  <c r="G69" i="16"/>
  <c r="H69" i="16" s="1"/>
  <c r="G85" i="16"/>
  <c r="G101" i="16"/>
  <c r="G117" i="16"/>
  <c r="G133" i="16"/>
  <c r="G149" i="16"/>
  <c r="G165" i="16"/>
  <c r="G181" i="16"/>
  <c r="G198" i="16"/>
  <c r="G214" i="16"/>
  <c r="G230" i="16"/>
  <c r="G70" i="16"/>
  <c r="G86" i="16"/>
  <c r="G102" i="16"/>
  <c r="G118" i="16"/>
  <c r="H118" i="16" s="1"/>
  <c r="G134" i="16"/>
  <c r="G150" i="16"/>
  <c r="H150" i="16" s="1"/>
  <c r="G166" i="16"/>
  <c r="G182" i="16"/>
  <c r="G199" i="16"/>
  <c r="G215" i="16"/>
  <c r="G231" i="16"/>
  <c r="G71" i="16"/>
  <c r="G87" i="16"/>
  <c r="G103" i="16"/>
  <c r="G119" i="16"/>
  <c r="G135" i="16"/>
  <c r="G151" i="16"/>
  <c r="G167" i="16"/>
  <c r="G183" i="16"/>
  <c r="G200" i="16"/>
  <c r="H201" i="16" s="1"/>
  <c r="G216" i="16"/>
  <c r="G232" i="16"/>
  <c r="G72" i="16"/>
  <c r="G88" i="16"/>
  <c r="G104" i="16"/>
  <c r="G120" i="16"/>
  <c r="G136" i="16"/>
  <c r="G152" i="16"/>
  <c r="G168" i="16"/>
  <c r="G184" i="16"/>
  <c r="G201" i="16"/>
  <c r="G217" i="16"/>
  <c r="G233" i="16"/>
  <c r="G73" i="16"/>
  <c r="G89" i="16"/>
  <c r="G105" i="16"/>
  <c r="H105" i="16" s="1"/>
  <c r="G121" i="16"/>
  <c r="G137" i="16"/>
  <c r="G153" i="16"/>
  <c r="G169" i="16"/>
  <c r="G185" i="16"/>
  <c r="G202" i="16"/>
  <c r="G218" i="16"/>
  <c r="G234" i="16"/>
  <c r="G74" i="16"/>
  <c r="G90" i="16"/>
  <c r="G106" i="16"/>
  <c r="G122" i="16"/>
  <c r="G138" i="16"/>
  <c r="G154" i="16"/>
  <c r="G170" i="16"/>
  <c r="H171" i="16" s="1"/>
  <c r="G186" i="16"/>
  <c r="H187" i="16" s="1"/>
  <c r="G203" i="16"/>
  <c r="G219" i="16"/>
  <c r="H219" i="16" s="1"/>
  <c r="G235" i="16"/>
  <c r="G75" i="16"/>
  <c r="G91" i="16"/>
  <c r="G107" i="16"/>
  <c r="G123" i="16"/>
  <c r="G139" i="16"/>
  <c r="G155" i="16"/>
  <c r="G171" i="16"/>
  <c r="H172" i="16" s="1"/>
  <c r="G187" i="16"/>
  <c r="H188" i="16" s="1"/>
  <c r="G189" i="16"/>
  <c r="H190" i="16" s="1"/>
  <c r="G206" i="16"/>
  <c r="G239" i="16"/>
  <c r="G204" i="16"/>
  <c r="G221" i="16"/>
  <c r="H221" i="16" s="1"/>
  <c r="G238" i="16"/>
  <c r="H239" i="16" s="1"/>
  <c r="G31" i="16"/>
  <c r="G220" i="16"/>
  <c r="G237" i="16"/>
  <c r="G47" i="16"/>
  <c r="G236" i="16"/>
  <c r="H237" i="16" s="1"/>
  <c r="G30" i="16"/>
  <c r="G63" i="16"/>
  <c r="G29" i="16"/>
  <c r="G46" i="16"/>
  <c r="G79" i="16"/>
  <c r="G28" i="16"/>
  <c r="G45" i="16"/>
  <c r="G62" i="16"/>
  <c r="G95" i="16"/>
  <c r="H96" i="16" s="1"/>
  <c r="G44" i="16"/>
  <c r="G61" i="16"/>
  <c r="G78" i="16"/>
  <c r="G111" i="16"/>
  <c r="G60" i="16"/>
  <c r="H60" i="16" s="1"/>
  <c r="G77" i="16"/>
  <c r="G94" i="16"/>
  <c r="G127" i="16"/>
  <c r="G76" i="16"/>
  <c r="G93" i="16"/>
  <c r="G110" i="16"/>
  <c r="G143" i="16"/>
  <c r="H143" i="16" s="1"/>
  <c r="G92" i="16"/>
  <c r="G109" i="16"/>
  <c r="H110" i="16" s="1"/>
  <c r="G126" i="16"/>
  <c r="H126" i="16" s="1"/>
  <c r="G159" i="16"/>
  <c r="H159" i="16" s="1"/>
  <c r="H15" i="16"/>
  <c r="H13" i="16"/>
  <c r="H16" i="16"/>
  <c r="H18" i="16"/>
  <c r="H12" i="16"/>
  <c r="H178" i="16"/>
  <c r="H193" i="16"/>
  <c r="H25" i="16"/>
  <c r="H9" i="16"/>
  <c r="H180" i="16"/>
  <c r="H154" i="16"/>
  <c r="H195" i="16"/>
  <c r="H230" i="16"/>
  <c r="H50" i="16"/>
  <c r="H57" i="16"/>
  <c r="H8" i="16"/>
  <c r="H7" i="16"/>
  <c r="H24" i="16"/>
  <c r="H22" i="16"/>
  <c r="H23" i="16"/>
  <c r="H5" i="16"/>
  <c r="H38" i="16"/>
  <c r="H224" i="16"/>
  <c r="H222" i="16"/>
  <c r="H4" i="16"/>
  <c r="H21" i="16"/>
  <c r="H55" i="16"/>
  <c r="H113" i="16"/>
  <c r="H6" i="16"/>
  <c r="H19" i="16"/>
  <c r="H20" i="16"/>
  <c r="H191" i="16"/>
  <c r="H114" i="16"/>
  <c r="H36" i="16"/>
  <c r="H175" i="16"/>
  <c r="H173" i="16"/>
  <c r="H174" i="16"/>
  <c r="H223" i="16"/>
  <c r="H68" i="16"/>
  <c r="H119" i="16"/>
  <c r="H136" i="16"/>
  <c r="H177" i="16"/>
  <c r="H214" i="16"/>
  <c r="H158" i="16"/>
  <c r="H135" i="16"/>
  <c r="H142" i="16"/>
  <c r="H117" i="16"/>
  <c r="H192" i="16"/>
  <c r="H129" i="16"/>
  <c r="T3" i="14"/>
  <c r="O4" i="14" s="1"/>
  <c r="I3" i="14"/>
  <c r="S3" i="14"/>
  <c r="B17" i="14"/>
  <c r="B11" i="14"/>
  <c r="H3" i="12"/>
  <c r="H2" i="12"/>
  <c r="I2" i="12" s="1"/>
  <c r="K4" i="12"/>
  <c r="F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2" i="12"/>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3" i="5"/>
  <c r="M2" i="5"/>
  <c r="H70" i="16" l="1"/>
  <c r="H45" i="16"/>
  <c r="H79" i="16"/>
  <c r="H155" i="16"/>
  <c r="H74" i="16"/>
  <c r="H87" i="16"/>
  <c r="H100" i="16"/>
  <c r="H67" i="16"/>
  <c r="H95" i="16"/>
  <c r="H203" i="16"/>
  <c r="H216" i="16"/>
  <c r="H133" i="16"/>
  <c r="H162" i="16"/>
  <c r="H98" i="16"/>
  <c r="H209" i="16"/>
  <c r="H157" i="16"/>
  <c r="H160" i="16"/>
  <c r="H186" i="16"/>
  <c r="H200" i="16"/>
  <c r="H213" i="16"/>
  <c r="H238" i="16"/>
  <c r="H170" i="16"/>
  <c r="H89" i="16"/>
  <c r="H183" i="16"/>
  <c r="H102" i="16"/>
  <c r="H196" i="16"/>
  <c r="H130" i="16"/>
  <c r="H65" i="16"/>
  <c r="H59" i="16"/>
  <c r="H52" i="16"/>
  <c r="H141" i="16"/>
  <c r="H220" i="16"/>
  <c r="H153" i="16"/>
  <c r="H73" i="16"/>
  <c r="H167" i="16"/>
  <c r="H86" i="16"/>
  <c r="H115" i="16"/>
  <c r="H242" i="16"/>
  <c r="H43" i="16"/>
  <c r="H37" i="16"/>
  <c r="H131" i="16"/>
  <c r="H163" i="16"/>
  <c r="H44" i="16"/>
  <c r="H208" i="16"/>
  <c r="H197" i="16"/>
  <c r="H207" i="16"/>
  <c r="H138" i="16"/>
  <c r="H233" i="16"/>
  <c r="H151" i="16"/>
  <c r="H83" i="16"/>
  <c r="H210" i="16"/>
  <c r="H144" i="16"/>
  <c r="H236" i="16"/>
  <c r="H241" i="16"/>
  <c r="H122" i="16"/>
  <c r="H217" i="16"/>
  <c r="H148" i="16"/>
  <c r="H194" i="16"/>
  <c r="H202" i="16"/>
  <c r="H215" i="16"/>
  <c r="H132" i="16"/>
  <c r="H111" i="16"/>
  <c r="H91" i="16"/>
  <c r="H184" i="16"/>
  <c r="H103" i="16"/>
  <c r="H199" i="16"/>
  <c r="H116" i="16"/>
  <c r="H94" i="16"/>
  <c r="H169" i="16"/>
  <c r="H182" i="16"/>
  <c r="H146" i="16"/>
  <c r="H81" i="16"/>
  <c r="H205" i="16"/>
  <c r="H85" i="16"/>
  <c r="H54" i="16"/>
  <c r="H76" i="16"/>
  <c r="H140" i="16"/>
  <c r="H235" i="16"/>
  <c r="H134" i="16"/>
  <c r="H97" i="16"/>
  <c r="H127" i="16"/>
  <c r="H124" i="16"/>
  <c r="H179" i="16"/>
  <c r="H225" i="16"/>
  <c r="H164" i="16"/>
  <c r="H29" i="16"/>
  <c r="H211" i="16"/>
  <c r="H152" i="16"/>
  <c r="H71" i="16"/>
  <c r="H218" i="16"/>
  <c r="H231" i="16"/>
  <c r="H149" i="16"/>
  <c r="H107" i="16"/>
  <c r="H120" i="16"/>
  <c r="H228" i="16"/>
  <c r="H84" i="16"/>
  <c r="H206" i="16"/>
  <c r="H77" i="16"/>
  <c r="H92" i="16"/>
  <c r="H104" i="16"/>
  <c r="H109" i="16"/>
  <c r="H189" i="16"/>
  <c r="H198" i="16"/>
  <c r="H112" i="16"/>
  <c r="H72" i="16"/>
  <c r="H78" i="16"/>
  <c r="H137" i="16"/>
  <c r="H232" i="16"/>
  <c r="H101" i="16"/>
  <c r="H145" i="16"/>
  <c r="H128" i="16"/>
  <c r="H181" i="16"/>
  <c r="H168" i="16"/>
  <c r="H93" i="16"/>
  <c r="H212" i="16"/>
  <c r="H139" i="16"/>
  <c r="H166" i="16"/>
  <c r="H88" i="16"/>
  <c r="H75" i="16"/>
  <c r="H121" i="16"/>
  <c r="H234" i="16"/>
  <c r="H108" i="16"/>
  <c r="H229" i="16"/>
  <c r="H80" i="16"/>
  <c r="H240" i="16"/>
  <c r="H90" i="16"/>
  <c r="H123" i="16"/>
  <c r="H156" i="16"/>
  <c r="H40" i="16"/>
  <c r="H204" i="16"/>
  <c r="H185" i="16"/>
  <c r="H106" i="16"/>
  <c r="H28" i="16"/>
  <c r="H243" i="16"/>
  <c r="H31" i="16"/>
  <c r="H46" i="16"/>
  <c r="H34" i="16"/>
  <c r="H62" i="16"/>
  <c r="H64" i="16"/>
  <c r="H58" i="16"/>
  <c r="H56" i="16"/>
  <c r="H48" i="16"/>
  <c r="H42" i="16"/>
  <c r="H51" i="16"/>
  <c r="H35" i="16"/>
  <c r="H32" i="16"/>
  <c r="H63" i="16"/>
  <c r="H33" i="16"/>
  <c r="H47" i="16"/>
  <c r="H41" i="16"/>
  <c r="H61" i="16"/>
  <c r="H30" i="16"/>
  <c r="R4" i="14"/>
  <c r="T4" i="14" s="1"/>
  <c r="O5" i="14" s="1"/>
  <c r="B23" i="14"/>
  <c r="J3" i="14"/>
  <c r="K3" i="14"/>
  <c r="F4" i="14" s="1"/>
  <c r="I4" i="14" s="1"/>
  <c r="E2" i="5"/>
  <c r="J2" i="5"/>
  <c r="E3" i="5"/>
  <c r="J3" i="5" s="1"/>
  <c r="X2" i="12"/>
  <c r="W2" i="12"/>
  <c r="W3" i="12" s="1"/>
  <c r="W4" i="12" s="1"/>
  <c r="W5" i="12" s="1"/>
  <c r="W6" i="12" s="1"/>
  <c r="W7" i="12" s="1"/>
  <c r="W8" i="12" s="1"/>
  <c r="W9" i="12" s="1"/>
  <c r="W10" i="12" s="1"/>
  <c r="W11" i="12" s="1"/>
  <c r="W12" i="12" s="1"/>
  <c r="W13" i="12" s="1"/>
  <c r="W14" i="12" s="1"/>
  <c r="W15" i="12" s="1"/>
  <c r="W16" i="12" s="1"/>
  <c r="W17" i="12" s="1"/>
  <c r="W18" i="12" s="1"/>
  <c r="W19" i="12" s="1"/>
  <c r="W20" i="12" s="1"/>
  <c r="W21" i="12" s="1"/>
  <c r="W22" i="12" s="1"/>
  <c r="W23" i="12" s="1"/>
  <c r="W24" i="12" s="1"/>
  <c r="W25" i="12" s="1"/>
  <c r="W26" i="12" s="1"/>
  <c r="W27" i="12" s="1"/>
  <c r="W28" i="12" s="1"/>
  <c r="W29" i="12" s="1"/>
  <c r="W30" i="12" s="1"/>
  <c r="W31" i="12" s="1"/>
  <c r="W32" i="12" s="1"/>
  <c r="W33" i="12" s="1"/>
  <c r="W34" i="12" s="1"/>
  <c r="W35" i="12" s="1"/>
  <c r="W36" i="12" s="1"/>
  <c r="W37" i="12" s="1"/>
  <c r="W38" i="12" s="1"/>
  <c r="W39" i="12" s="1"/>
  <c r="W40" i="12" s="1"/>
  <c r="W41" i="12" s="1"/>
  <c r="W42" i="12" s="1"/>
  <c r="W43" i="12" s="1"/>
  <c r="W44" i="12" s="1"/>
  <c r="W45" i="12" s="1"/>
  <c r="W46" i="12" s="1"/>
  <c r="W47" i="12" s="1"/>
  <c r="W48" i="12" s="1"/>
  <c r="W49" i="12" s="1"/>
  <c r="W50" i="12" s="1"/>
  <c r="W51" i="12" s="1"/>
  <c r="V2" i="12"/>
  <c r="V3" i="12" s="1"/>
  <c r="V4" i="12" s="1"/>
  <c r="V5" i="12" s="1"/>
  <c r="V6" i="12" s="1"/>
  <c r="V7" i="12" s="1"/>
  <c r="V8" i="12" s="1"/>
  <c r="V9" i="12" s="1"/>
  <c r="V10" i="12" s="1"/>
  <c r="V11" i="12" s="1"/>
  <c r="V12" i="12" s="1"/>
  <c r="V13" i="12" s="1"/>
  <c r="V14" i="12" s="1"/>
  <c r="V15" i="12" s="1"/>
  <c r="V16" i="12" s="1"/>
  <c r="V17" i="12" s="1"/>
  <c r="V18" i="12" s="1"/>
  <c r="V19" i="12" s="1"/>
  <c r="V20" i="12" s="1"/>
  <c r="V21" i="12" s="1"/>
  <c r="V22" i="12" s="1"/>
  <c r="V23" i="12" s="1"/>
  <c r="V24" i="12" s="1"/>
  <c r="V25" i="12" s="1"/>
  <c r="V26" i="12" s="1"/>
  <c r="V27" i="12" s="1"/>
  <c r="V28" i="12" s="1"/>
  <c r="V29" i="12" s="1"/>
  <c r="V30" i="12" s="1"/>
  <c r="V31" i="12" s="1"/>
  <c r="V32" i="12" s="1"/>
  <c r="V33" i="12" s="1"/>
  <c r="V34" i="12" s="1"/>
  <c r="V35" i="12" s="1"/>
  <c r="V36" i="12" s="1"/>
  <c r="V37" i="12" s="1"/>
  <c r="V38" i="12" s="1"/>
  <c r="V39" i="12" s="1"/>
  <c r="V40" i="12" s="1"/>
  <c r="V41" i="12" s="1"/>
  <c r="V42" i="12" s="1"/>
  <c r="V43" i="12" s="1"/>
  <c r="V44" i="12" s="1"/>
  <c r="V45" i="12" s="1"/>
  <c r="V46" i="12" s="1"/>
  <c r="V47" i="12" s="1"/>
  <c r="V48" i="12" s="1"/>
  <c r="V49" i="12" s="1"/>
  <c r="V50" i="12" s="1"/>
  <c r="V51" i="12" s="1"/>
  <c r="U2" i="12"/>
  <c r="U3" i="12" s="1"/>
  <c r="U4" i="12" s="1"/>
  <c r="U5" i="12" s="1"/>
  <c r="U6" i="12" s="1"/>
  <c r="U7" i="12" s="1"/>
  <c r="U8" i="12" s="1"/>
  <c r="U9" i="12" s="1"/>
  <c r="U10" i="12" s="1"/>
  <c r="U11" i="12" s="1"/>
  <c r="U12" i="12" s="1"/>
  <c r="U13" i="12" s="1"/>
  <c r="U14" i="12" s="1"/>
  <c r="U15" i="12" s="1"/>
  <c r="U16" i="12" s="1"/>
  <c r="U17" i="12" s="1"/>
  <c r="U18" i="12" s="1"/>
  <c r="U19" i="12" s="1"/>
  <c r="U20" i="12" s="1"/>
  <c r="U21" i="12" s="1"/>
  <c r="U22" i="12" s="1"/>
  <c r="U23" i="12" s="1"/>
  <c r="U24" i="12" s="1"/>
  <c r="U25" i="12" s="1"/>
  <c r="U26" i="12" s="1"/>
  <c r="U27" i="12" s="1"/>
  <c r="U28" i="12" s="1"/>
  <c r="U29" i="12" s="1"/>
  <c r="U30" i="12" s="1"/>
  <c r="U31" i="12" s="1"/>
  <c r="U32" i="12" s="1"/>
  <c r="U33" i="12" s="1"/>
  <c r="U34" i="12" s="1"/>
  <c r="U35" i="12" s="1"/>
  <c r="U36" i="12" s="1"/>
  <c r="U37" i="12" s="1"/>
  <c r="U38" i="12" s="1"/>
  <c r="U39" i="12" s="1"/>
  <c r="U40" i="12" s="1"/>
  <c r="U41" i="12" s="1"/>
  <c r="U42" i="12" s="1"/>
  <c r="U43" i="12" s="1"/>
  <c r="U44" i="12" s="1"/>
  <c r="U45" i="12" s="1"/>
  <c r="U46" i="12" s="1"/>
  <c r="U47" i="12" s="1"/>
  <c r="U48" i="12" s="1"/>
  <c r="U49" i="12" s="1"/>
  <c r="U50" i="12" s="1"/>
  <c r="U51" i="12" s="1"/>
  <c r="B23" i="12"/>
  <c r="AF2" i="12" s="1"/>
  <c r="B24" i="12"/>
  <c r="AG2" i="12" s="1"/>
  <c r="B25" i="12"/>
  <c r="AH2" i="12" s="1"/>
  <c r="B22" i="12"/>
  <c r="AE2" i="12" s="1"/>
  <c r="B21" i="5"/>
  <c r="AH2" i="5" s="1"/>
  <c r="B16" i="12"/>
  <c r="B17" i="12"/>
  <c r="B18" i="12"/>
  <c r="B19" i="12"/>
  <c r="B15" i="12"/>
  <c r="T2" i="12" s="1"/>
  <c r="T3" i="12" s="1"/>
  <c r="T4" i="12" s="1"/>
  <c r="T5" i="12" s="1"/>
  <c r="T6" i="12" s="1"/>
  <c r="T7" i="12" s="1"/>
  <c r="T8" i="12" s="1"/>
  <c r="T9" i="12" s="1"/>
  <c r="T10" i="12" s="1"/>
  <c r="T11" i="12" s="1"/>
  <c r="T12" i="12" s="1"/>
  <c r="T13" i="12" s="1"/>
  <c r="T14" i="12" s="1"/>
  <c r="T15" i="12" s="1"/>
  <c r="T16" i="12" s="1"/>
  <c r="T17" i="12" s="1"/>
  <c r="T18" i="12" s="1"/>
  <c r="T19" i="12" s="1"/>
  <c r="T20" i="12" s="1"/>
  <c r="T21" i="12" s="1"/>
  <c r="T22" i="12" s="1"/>
  <c r="T23" i="12" s="1"/>
  <c r="T24" i="12" s="1"/>
  <c r="T25" i="12" s="1"/>
  <c r="T26" i="12" s="1"/>
  <c r="T27" i="12" s="1"/>
  <c r="T28" i="12" s="1"/>
  <c r="T29" i="12" s="1"/>
  <c r="T30" i="12" s="1"/>
  <c r="T31" i="12" s="1"/>
  <c r="T32" i="12" s="1"/>
  <c r="T33" i="12" s="1"/>
  <c r="T34" i="12" s="1"/>
  <c r="T35" i="12" s="1"/>
  <c r="T36" i="12" s="1"/>
  <c r="T37" i="12" s="1"/>
  <c r="T38" i="12" s="1"/>
  <c r="T39" i="12" s="1"/>
  <c r="T40" i="12" s="1"/>
  <c r="T41" i="12" s="1"/>
  <c r="T42" i="12" s="1"/>
  <c r="T43" i="12" s="1"/>
  <c r="T44" i="12" s="1"/>
  <c r="T45" i="12" s="1"/>
  <c r="T46" i="12" s="1"/>
  <c r="T47" i="12" s="1"/>
  <c r="T48" i="12" s="1"/>
  <c r="T49" i="12" s="1"/>
  <c r="T50" i="12" s="1"/>
  <c r="T51" i="12" s="1"/>
  <c r="B22" i="5"/>
  <c r="AI2" i="5" s="1"/>
  <c r="B23" i="5"/>
  <c r="AJ2" i="5" s="1"/>
  <c r="B24" i="5"/>
  <c r="AK2" i="5" s="1"/>
  <c r="B15" i="5"/>
  <c r="X2" i="5" s="1"/>
  <c r="B16" i="5"/>
  <c r="Y2" i="5" s="1"/>
  <c r="B17" i="5"/>
  <c r="Z2" i="5" s="1"/>
  <c r="B18" i="5"/>
  <c r="AA2" i="5" s="1"/>
  <c r="B14" i="5"/>
  <c r="W2" i="5" s="1"/>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3" i="12"/>
  <c r="K5" i="12"/>
  <c r="K6" i="12"/>
  <c r="K7" i="12"/>
  <c r="K8" i="12"/>
  <c r="K9" i="12"/>
  <c r="K10" i="12"/>
  <c r="K11" i="12"/>
  <c r="K12" i="12"/>
  <c r="K13" i="12"/>
  <c r="K14" i="12"/>
  <c r="K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O2" i="12"/>
  <c r="N2" i="12"/>
  <c r="L2" i="12"/>
  <c r="G2" i="12"/>
  <c r="E2" i="12"/>
  <c r="A14" i="5"/>
  <c r="A15" i="5"/>
  <c r="A16" i="5"/>
  <c r="A17" i="5"/>
  <c r="A18" i="5"/>
  <c r="A21" i="5"/>
  <c r="A22" i="5"/>
  <c r="A23" i="5"/>
  <c r="A24" i="5"/>
  <c r="P2" i="5"/>
  <c r="Q2" i="5"/>
  <c r="I2" i="5"/>
  <c r="S4" i="14" l="1"/>
  <c r="R5" i="14"/>
  <c r="T5" i="14" s="1"/>
  <c r="O6" i="14" s="1"/>
  <c r="R6" i="14" s="1"/>
  <c r="S6" i="14" s="1"/>
  <c r="K4" i="14"/>
  <c r="F5" i="14" s="1"/>
  <c r="I5" i="14" s="1"/>
  <c r="N2" i="5"/>
  <c r="AB2" i="5" s="1"/>
  <c r="E4" i="5"/>
  <c r="J4" i="5" s="1"/>
  <c r="E5" i="5"/>
  <c r="E6" i="5" s="1"/>
  <c r="J6" i="5" s="1"/>
  <c r="J2" i="12"/>
  <c r="G3" i="12" s="1"/>
  <c r="I3" i="12" s="1"/>
  <c r="P2" i="12"/>
  <c r="Q2" i="12" s="1"/>
  <c r="N3" i="12" s="1"/>
  <c r="O3" i="12" s="1"/>
  <c r="S5" i="14" l="1"/>
  <c r="J5" i="14"/>
  <c r="T6" i="14"/>
  <c r="O7" i="14" s="1"/>
  <c r="R7" i="14" s="1"/>
  <c r="J4" i="14"/>
  <c r="L3" i="12"/>
  <c r="J5" i="5"/>
  <c r="E7" i="5"/>
  <c r="J7" i="5" s="1"/>
  <c r="P3" i="12"/>
  <c r="Q3" i="12" s="1"/>
  <c r="N4" i="12" s="1"/>
  <c r="O4" i="12" s="1"/>
  <c r="O3" i="13"/>
  <c r="N4" i="13"/>
  <c r="N5" i="13"/>
  <c r="N6" i="13"/>
  <c r="N7" i="13"/>
  <c r="N8" i="13"/>
  <c r="N9" i="13"/>
  <c r="N10" i="13"/>
  <c r="N11" i="13"/>
  <c r="N12" i="13"/>
  <c r="N13" i="13"/>
  <c r="N14" i="13"/>
  <c r="N15" i="13"/>
  <c r="N16" i="13"/>
  <c r="N17" i="13"/>
  <c r="N18" i="13"/>
  <c r="N19" i="13"/>
  <c r="N20" i="13"/>
  <c r="N21" i="13"/>
  <c r="N22" i="13"/>
  <c r="N23" i="13"/>
  <c r="N24" i="13"/>
  <c r="N25" i="13"/>
  <c r="N26" i="13"/>
  <c r="N27" i="13"/>
  <c r="N3" i="13"/>
  <c r="E3" i="13"/>
  <c r="B15" i="13"/>
  <c r="M3" i="13"/>
  <c r="G3" i="13"/>
  <c r="F27" i="13"/>
  <c r="F26" i="13"/>
  <c r="F25" i="13"/>
  <c r="F24" i="13"/>
  <c r="F23" i="13"/>
  <c r="F22" i="13"/>
  <c r="F21" i="13"/>
  <c r="F20" i="13"/>
  <c r="F19" i="13"/>
  <c r="F18" i="13"/>
  <c r="F17" i="13"/>
  <c r="F16" i="13"/>
  <c r="F15" i="13"/>
  <c r="F14" i="13"/>
  <c r="F13" i="13"/>
  <c r="F12" i="13"/>
  <c r="F11" i="13"/>
  <c r="F10" i="13"/>
  <c r="F9" i="13"/>
  <c r="F8" i="13"/>
  <c r="F7" i="13"/>
  <c r="F6" i="13"/>
  <c r="F5" i="13"/>
  <c r="F4" i="13"/>
  <c r="F3" i="13"/>
  <c r="T7" i="14" l="1"/>
  <c r="O8" i="14" s="1"/>
  <c r="R8" i="14" s="1"/>
  <c r="K5" i="14"/>
  <c r="F6" i="14" s="1"/>
  <c r="I6" i="14" s="1"/>
  <c r="J3" i="12"/>
  <c r="G4" i="12" s="1"/>
  <c r="E8" i="5"/>
  <c r="P4" i="12"/>
  <c r="Q4" i="12" s="1"/>
  <c r="N5" i="12" s="1"/>
  <c r="H3" i="13"/>
  <c r="J3" i="13" s="1"/>
  <c r="E4" i="13" s="1"/>
  <c r="G4" i="13" s="1"/>
  <c r="Q50" i="11"/>
  <c r="V50" i="11" s="1"/>
  <c r="Q51" i="11"/>
  <c r="V51" i="11" s="1"/>
  <c r="Q52" i="11"/>
  <c r="V52" i="11" s="1"/>
  <c r="Q53" i="11"/>
  <c r="V53" i="11" s="1"/>
  <c r="Q54" i="11"/>
  <c r="V54" i="11" s="1"/>
  <c r="Q55" i="11"/>
  <c r="V55" i="11" s="1"/>
  <c r="Q56" i="11"/>
  <c r="V56" i="11" s="1"/>
  <c r="Q57" i="11"/>
  <c r="V57" i="11" s="1"/>
  <c r="Q58" i="11"/>
  <c r="V58" i="11" s="1"/>
  <c r="Q59" i="11"/>
  <c r="V59" i="11" s="1"/>
  <c r="Q60" i="11"/>
  <c r="V60" i="11" s="1"/>
  <c r="Q61" i="11"/>
  <c r="V61" i="11" s="1"/>
  <c r="Q62" i="11"/>
  <c r="V62" i="11" s="1"/>
  <c r="Q63" i="11"/>
  <c r="V63" i="11" s="1"/>
  <c r="Q64" i="11"/>
  <c r="V64" i="11" s="1"/>
  <c r="Q65" i="11"/>
  <c r="V65" i="11" s="1"/>
  <c r="Q66" i="11"/>
  <c r="V66" i="11" s="1"/>
  <c r="Q67" i="11"/>
  <c r="V67" i="11" s="1"/>
  <c r="Q68" i="11"/>
  <c r="V68" i="11" s="1"/>
  <c r="Q69" i="11"/>
  <c r="V69" i="11" s="1"/>
  <c r="Q70" i="11"/>
  <c r="V70" i="11" s="1"/>
  <c r="Q71" i="11"/>
  <c r="V71" i="11" s="1"/>
  <c r="Q72" i="11"/>
  <c r="V72" i="11" s="1"/>
  <c r="Q73" i="11"/>
  <c r="V73" i="11" s="1"/>
  <c r="Q74" i="11"/>
  <c r="V74" i="11" s="1"/>
  <c r="Q75" i="11"/>
  <c r="V75" i="11" s="1"/>
  <c r="Q76" i="11"/>
  <c r="V76" i="11" s="1"/>
  <c r="Q77" i="11"/>
  <c r="V77" i="11" s="1"/>
  <c r="Q78" i="11"/>
  <c r="V78" i="11" s="1"/>
  <c r="Q79" i="11"/>
  <c r="V79" i="11" s="1"/>
  <c r="Q80" i="11"/>
  <c r="V80" i="11" s="1"/>
  <c r="Q81" i="11"/>
  <c r="V81" i="11" s="1"/>
  <c r="Q82" i="11"/>
  <c r="V82" i="11" s="1"/>
  <c r="Q83" i="11"/>
  <c r="V83" i="11" s="1"/>
  <c r="Q84" i="11"/>
  <c r="V84" i="11" s="1"/>
  <c r="Q85" i="11"/>
  <c r="V85" i="11" s="1"/>
  <c r="Q86" i="11"/>
  <c r="V86" i="11" s="1"/>
  <c r="Q87" i="11"/>
  <c r="V87" i="11" s="1"/>
  <c r="Q88" i="11"/>
  <c r="V88" i="11" s="1"/>
  <c r="Q89" i="11"/>
  <c r="V89" i="11" s="1"/>
  <c r="Q90" i="11"/>
  <c r="V90" i="11" s="1"/>
  <c r="Q91" i="11"/>
  <c r="V91" i="11" s="1"/>
  <c r="Q92" i="11"/>
  <c r="V92" i="11" s="1"/>
  <c r="Q93" i="11"/>
  <c r="V93" i="11" s="1"/>
  <c r="Q94" i="11"/>
  <c r="V94" i="11" s="1"/>
  <c r="Q95" i="11"/>
  <c r="V95" i="11" s="1"/>
  <c r="Q96" i="11"/>
  <c r="V96" i="11" s="1"/>
  <c r="Q97" i="11"/>
  <c r="V97" i="11" s="1"/>
  <c r="Q98" i="11"/>
  <c r="V98" i="11" s="1"/>
  <c r="Q99" i="11"/>
  <c r="V99" i="11" s="1"/>
  <c r="Q100" i="11"/>
  <c r="V100" i="11" s="1"/>
  <c r="Q101" i="11"/>
  <c r="V101" i="11" s="1"/>
  <c r="Q102" i="11"/>
  <c r="V102" i="11" s="1"/>
  <c r="Q103" i="11"/>
  <c r="V103" i="11" s="1"/>
  <c r="Q104" i="11"/>
  <c r="V104" i="11" s="1"/>
  <c r="Q105" i="11"/>
  <c r="V105" i="11" s="1"/>
  <c r="Q106" i="11"/>
  <c r="V106" i="11" s="1"/>
  <c r="Q107" i="11"/>
  <c r="V107" i="11" s="1"/>
  <c r="Q108" i="11"/>
  <c r="V108" i="11" s="1"/>
  <c r="Q109" i="11"/>
  <c r="V109" i="11" s="1"/>
  <c r="Q110" i="11"/>
  <c r="V110" i="11" s="1"/>
  <c r="Q111" i="11"/>
  <c r="V111" i="11" s="1"/>
  <c r="Q112" i="11"/>
  <c r="V112" i="11" s="1"/>
  <c r="Q113" i="11"/>
  <c r="V113" i="11" s="1"/>
  <c r="Q114" i="11"/>
  <c r="V114" i="11" s="1"/>
  <c r="Q115" i="11"/>
  <c r="V115" i="11" s="1"/>
  <c r="Q116" i="11"/>
  <c r="V116" i="11" s="1"/>
  <c r="Q117" i="11"/>
  <c r="V117" i="11" s="1"/>
  <c r="Q118" i="11"/>
  <c r="V118" i="11" s="1"/>
  <c r="Q119" i="11"/>
  <c r="V119" i="11" s="1"/>
  <c r="Q120" i="11"/>
  <c r="V120" i="11" s="1"/>
  <c r="Q121" i="11"/>
  <c r="V121" i="11" s="1"/>
  <c r="Q122" i="11"/>
  <c r="V122" i="11" s="1"/>
  <c r="Q123" i="11"/>
  <c r="V123" i="11" s="1"/>
  <c r="Q124" i="11"/>
  <c r="V124" i="11" s="1"/>
  <c r="Q125" i="11"/>
  <c r="V125" i="11" s="1"/>
  <c r="Q126" i="11"/>
  <c r="V126" i="11" s="1"/>
  <c r="Q127" i="11"/>
  <c r="V127" i="11" s="1"/>
  <c r="Q128" i="11"/>
  <c r="V128" i="11" s="1"/>
  <c r="Q129" i="11"/>
  <c r="V129" i="11" s="1"/>
  <c r="Q130" i="11"/>
  <c r="V130" i="11" s="1"/>
  <c r="Q131" i="11"/>
  <c r="V131" i="11" s="1"/>
  <c r="Q132" i="11"/>
  <c r="V132" i="11" s="1"/>
  <c r="Q133" i="11"/>
  <c r="V133" i="11" s="1"/>
  <c r="Q134" i="11"/>
  <c r="V134" i="11" s="1"/>
  <c r="Q135" i="11"/>
  <c r="V135" i="11" s="1"/>
  <c r="Q136" i="11"/>
  <c r="V136" i="11" s="1"/>
  <c r="Q137" i="11"/>
  <c r="V137" i="11" s="1"/>
  <c r="Q138" i="11"/>
  <c r="V138" i="11" s="1"/>
  <c r="Q139" i="11"/>
  <c r="V139" i="11" s="1"/>
  <c r="Q140" i="11"/>
  <c r="V140" i="11" s="1"/>
  <c r="Q141" i="11"/>
  <c r="V141" i="11" s="1"/>
  <c r="Q142" i="11"/>
  <c r="V142" i="11" s="1"/>
  <c r="Q143" i="11"/>
  <c r="V143" i="11" s="1"/>
  <c r="Q144" i="11"/>
  <c r="V144" i="11" s="1"/>
  <c r="Q145" i="11"/>
  <c r="V145" i="11" s="1"/>
  <c r="Q146" i="11"/>
  <c r="V146" i="11" s="1"/>
  <c r="Q147" i="11"/>
  <c r="V147" i="11" s="1"/>
  <c r="Q148" i="11"/>
  <c r="V148" i="11" s="1"/>
  <c r="Q149" i="11"/>
  <c r="V149" i="11" s="1"/>
  <c r="Q150" i="11"/>
  <c r="V150" i="11" s="1"/>
  <c r="Q151" i="11"/>
  <c r="V151" i="11" s="1"/>
  <c r="Q152" i="11"/>
  <c r="V152" i="11" s="1"/>
  <c r="Q153" i="11"/>
  <c r="V153" i="11" s="1"/>
  <c r="Q154" i="11"/>
  <c r="V154" i="11" s="1"/>
  <c r="Q155" i="11"/>
  <c r="V155" i="11" s="1"/>
  <c r="Q156" i="11"/>
  <c r="V156" i="11" s="1"/>
  <c r="Q157" i="11"/>
  <c r="V157" i="11" s="1"/>
  <c r="Q158" i="11"/>
  <c r="V158" i="11" s="1"/>
  <c r="Q159" i="11"/>
  <c r="V159" i="11" s="1"/>
  <c r="Q160" i="11"/>
  <c r="V160" i="11" s="1"/>
  <c r="Q161" i="11"/>
  <c r="V161" i="11" s="1"/>
  <c r="Q162" i="11"/>
  <c r="V162" i="11" s="1"/>
  <c r="Q163" i="11"/>
  <c r="V163" i="11" s="1"/>
  <c r="Q164" i="11"/>
  <c r="V164" i="11" s="1"/>
  <c r="Q165" i="11"/>
  <c r="V165" i="11" s="1"/>
  <c r="Q166" i="11"/>
  <c r="V166" i="11" s="1"/>
  <c r="Q167" i="11"/>
  <c r="V167" i="11" s="1"/>
  <c r="Q168" i="11"/>
  <c r="V168" i="11" s="1"/>
  <c r="Q169" i="11"/>
  <c r="V169" i="11" s="1"/>
  <c r="Q170" i="11"/>
  <c r="V170" i="11" s="1"/>
  <c r="Q171" i="11"/>
  <c r="V171" i="11" s="1"/>
  <c r="Q172" i="11"/>
  <c r="V172" i="11" s="1"/>
  <c r="Q173" i="11"/>
  <c r="V173" i="11" s="1"/>
  <c r="Q174" i="11"/>
  <c r="V174" i="11" s="1"/>
  <c r="Q175" i="11"/>
  <c r="V175" i="11" s="1"/>
  <c r="Q176" i="11"/>
  <c r="V176" i="11" s="1"/>
  <c r="Q177" i="11"/>
  <c r="V177" i="11" s="1"/>
  <c r="Q178" i="11"/>
  <c r="V178" i="11" s="1"/>
  <c r="Q179" i="11"/>
  <c r="V179" i="11" s="1"/>
  <c r="Q180" i="11"/>
  <c r="V180" i="11" s="1"/>
  <c r="Q181" i="11"/>
  <c r="V181" i="11" s="1"/>
  <c r="Q182" i="11"/>
  <c r="V182" i="11" s="1"/>
  <c r="Q183" i="11"/>
  <c r="V183" i="11" s="1"/>
  <c r="Q184" i="11"/>
  <c r="V184" i="11" s="1"/>
  <c r="Q185" i="11"/>
  <c r="V185" i="11" s="1"/>
  <c r="Q186" i="11"/>
  <c r="V186" i="11" s="1"/>
  <c r="Q187" i="11"/>
  <c r="V187" i="11" s="1"/>
  <c r="Q188" i="11"/>
  <c r="V188" i="11" s="1"/>
  <c r="Q189" i="11"/>
  <c r="V189" i="11" s="1"/>
  <c r="Q190" i="11"/>
  <c r="V190" i="11" s="1"/>
  <c r="Q191" i="11"/>
  <c r="V191" i="11" s="1"/>
  <c r="Q192" i="11"/>
  <c r="V192" i="11" s="1"/>
  <c r="Q193" i="11"/>
  <c r="V193" i="11" s="1"/>
  <c r="Q194" i="11"/>
  <c r="V194" i="11" s="1"/>
  <c r="Q195" i="11"/>
  <c r="V195" i="11" s="1"/>
  <c r="Q196" i="11"/>
  <c r="V196" i="11" s="1"/>
  <c r="Q197" i="11"/>
  <c r="V197" i="11" s="1"/>
  <c r="Q198" i="11"/>
  <c r="V198" i="11" s="1"/>
  <c r="Q199" i="11"/>
  <c r="V199" i="11" s="1"/>
  <c r="Q200" i="11"/>
  <c r="V200" i="11" s="1"/>
  <c r="Q201" i="11"/>
  <c r="V201" i="11" s="1"/>
  <c r="Q202" i="11"/>
  <c r="V202" i="11" s="1"/>
  <c r="Q203" i="11"/>
  <c r="V203" i="11" s="1"/>
  <c r="Q204" i="11"/>
  <c r="V204" i="11" s="1"/>
  <c r="Q205" i="11"/>
  <c r="V205" i="11" s="1"/>
  <c r="Q206" i="11"/>
  <c r="V206" i="11" s="1"/>
  <c r="Q207" i="11"/>
  <c r="V207" i="11" s="1"/>
  <c r="Q208" i="11"/>
  <c r="V208" i="11" s="1"/>
  <c r="Q209" i="11"/>
  <c r="V209" i="11" s="1"/>
  <c r="Q210" i="11"/>
  <c r="V210" i="11" s="1"/>
  <c r="Q211" i="11"/>
  <c r="V211" i="11" s="1"/>
  <c r="Q212" i="11"/>
  <c r="V212" i="11" s="1"/>
  <c r="Q213" i="11"/>
  <c r="V213" i="11" s="1"/>
  <c r="Q214" i="11"/>
  <c r="V214" i="11" s="1"/>
  <c r="Q215" i="11"/>
  <c r="V215" i="11" s="1"/>
  <c r="Q216" i="11"/>
  <c r="V216" i="11" s="1"/>
  <c r="Q217" i="11"/>
  <c r="V217" i="11" s="1"/>
  <c r="Q218" i="11"/>
  <c r="V218" i="11" s="1"/>
  <c r="Q219" i="11"/>
  <c r="V219" i="11" s="1"/>
  <c r="Q220" i="11"/>
  <c r="V220" i="11" s="1"/>
  <c r="Q221" i="11"/>
  <c r="V221" i="11" s="1"/>
  <c r="Q222" i="11"/>
  <c r="V222" i="11" s="1"/>
  <c r="Q223" i="11"/>
  <c r="V223" i="11" s="1"/>
  <c r="Q224" i="11"/>
  <c r="V224" i="11" s="1"/>
  <c r="Q225" i="11"/>
  <c r="V225" i="11" s="1"/>
  <c r="Q226" i="11"/>
  <c r="V226" i="11" s="1"/>
  <c r="Q227" i="11"/>
  <c r="V227" i="11" s="1"/>
  <c r="Q228" i="11"/>
  <c r="V228" i="11" s="1"/>
  <c r="Q229" i="11"/>
  <c r="V229" i="11" s="1"/>
  <c r="Q230" i="11"/>
  <c r="V230" i="11" s="1"/>
  <c r="Q231" i="11"/>
  <c r="V231" i="11" s="1"/>
  <c r="Q232" i="11"/>
  <c r="V232" i="11" s="1"/>
  <c r="Q233" i="11"/>
  <c r="V233" i="11" s="1"/>
  <c r="Q234" i="11"/>
  <c r="V234" i="11" s="1"/>
  <c r="Q235" i="11"/>
  <c r="V235" i="11" s="1"/>
  <c r="Q236" i="11"/>
  <c r="V236" i="11" s="1"/>
  <c r="Q237" i="11"/>
  <c r="V237" i="11" s="1"/>
  <c r="Q238" i="11"/>
  <c r="V238" i="11" s="1"/>
  <c r="Q239" i="11"/>
  <c r="V239" i="11" s="1"/>
  <c r="Q240" i="11"/>
  <c r="V240" i="11" s="1"/>
  <c r="Q241" i="11"/>
  <c r="V241" i="11" s="1"/>
  <c r="Q242" i="11"/>
  <c r="V242" i="11" s="1"/>
  <c r="Q243" i="11"/>
  <c r="V243" i="11" s="1"/>
  <c r="Q244" i="11"/>
  <c r="V244" i="11" s="1"/>
  <c r="Q245" i="11"/>
  <c r="V245" i="11" s="1"/>
  <c r="Q246" i="11"/>
  <c r="V246" i="11" s="1"/>
  <c r="Q247" i="11"/>
  <c r="V247" i="11" s="1"/>
  <c r="Q248" i="11"/>
  <c r="V248" i="11" s="1"/>
  <c r="Q249" i="11"/>
  <c r="V249" i="11" s="1"/>
  <c r="Q250" i="11"/>
  <c r="V250" i="11" s="1"/>
  <c r="Q251" i="11"/>
  <c r="V251" i="11" s="1"/>
  <c r="Q252" i="11"/>
  <c r="V252" i="11" s="1"/>
  <c r="Q253" i="11"/>
  <c r="V253" i="11" s="1"/>
  <c r="Q254" i="11"/>
  <c r="V254" i="11" s="1"/>
  <c r="Q255" i="11"/>
  <c r="V255" i="11" s="1"/>
  <c r="Q256" i="11"/>
  <c r="V256" i="11" s="1"/>
  <c r="Q257" i="11"/>
  <c r="V257" i="11" s="1"/>
  <c r="Q258" i="11"/>
  <c r="V258" i="11" s="1"/>
  <c r="Q259" i="11"/>
  <c r="V259" i="11" s="1"/>
  <c r="Q260" i="11"/>
  <c r="V260" i="11" s="1"/>
  <c r="Q261" i="11"/>
  <c r="V261" i="11" s="1"/>
  <c r="Q262" i="11"/>
  <c r="V262" i="11" s="1"/>
  <c r="Q263" i="11"/>
  <c r="V263" i="11" s="1"/>
  <c r="Q264" i="11"/>
  <c r="V264" i="11" s="1"/>
  <c r="Q265" i="11"/>
  <c r="V265" i="11" s="1"/>
  <c r="Q266" i="11"/>
  <c r="V266" i="11" s="1"/>
  <c r="Q267" i="11"/>
  <c r="V267" i="11" s="1"/>
  <c r="Q268" i="11"/>
  <c r="V268" i="11" s="1"/>
  <c r="Q269" i="11"/>
  <c r="V269" i="11" s="1"/>
  <c r="Q270" i="11"/>
  <c r="V270" i="11" s="1"/>
  <c r="Q271" i="11"/>
  <c r="V271" i="11" s="1"/>
  <c r="Q272" i="11"/>
  <c r="V272" i="11" s="1"/>
  <c r="Q273" i="11"/>
  <c r="V273" i="11" s="1"/>
  <c r="Q274" i="11"/>
  <c r="V274" i="11" s="1"/>
  <c r="Q275" i="11"/>
  <c r="V275" i="11" s="1"/>
  <c r="Q276" i="11"/>
  <c r="V276" i="11" s="1"/>
  <c r="Q277" i="11"/>
  <c r="V277" i="11" s="1"/>
  <c r="Q278" i="11"/>
  <c r="V278" i="11" s="1"/>
  <c r="Q279" i="11"/>
  <c r="V279" i="11" s="1"/>
  <c r="Q280" i="11"/>
  <c r="V280" i="11" s="1"/>
  <c r="Q281" i="11"/>
  <c r="V281" i="11" s="1"/>
  <c r="Q282" i="11"/>
  <c r="V282" i="11" s="1"/>
  <c r="Q283" i="11"/>
  <c r="V283" i="11" s="1"/>
  <c r="Q284" i="11"/>
  <c r="V284" i="11" s="1"/>
  <c r="Q285" i="11"/>
  <c r="V285" i="11" s="1"/>
  <c r="Q286" i="11"/>
  <c r="V286" i="11" s="1"/>
  <c r="Q287" i="11"/>
  <c r="V287" i="11" s="1"/>
  <c r="Q288" i="11"/>
  <c r="V288" i="11" s="1"/>
  <c r="Q289" i="11"/>
  <c r="V289" i="11" s="1"/>
  <c r="Q290" i="11"/>
  <c r="V290" i="11" s="1"/>
  <c r="Q291" i="11"/>
  <c r="V291" i="11" s="1"/>
  <c r="Q292" i="11"/>
  <c r="V292" i="11" s="1"/>
  <c r="Q293" i="11"/>
  <c r="V293" i="11" s="1"/>
  <c r="Q294" i="11"/>
  <c r="V294" i="11" s="1"/>
  <c r="Q295" i="11"/>
  <c r="V295" i="11" s="1"/>
  <c r="Q296" i="11"/>
  <c r="V296" i="11" s="1"/>
  <c r="Q297" i="11"/>
  <c r="V297" i="11" s="1"/>
  <c r="Q298" i="11"/>
  <c r="V298" i="11" s="1"/>
  <c r="Q299" i="11"/>
  <c r="V299" i="11" s="1"/>
  <c r="Q300" i="11"/>
  <c r="V300" i="11" s="1"/>
  <c r="Q301" i="11"/>
  <c r="V301" i="11" s="1"/>
  <c r="Q302" i="11"/>
  <c r="V302" i="11" s="1"/>
  <c r="Q303" i="11"/>
  <c r="V303" i="11" s="1"/>
  <c r="Q304" i="11"/>
  <c r="V304" i="11" s="1"/>
  <c r="Q305" i="11"/>
  <c r="V305" i="11" s="1"/>
  <c r="Q306" i="11"/>
  <c r="V306" i="11" s="1"/>
  <c r="Q307" i="11"/>
  <c r="V307" i="11" s="1"/>
  <c r="Q308" i="11"/>
  <c r="V308" i="11" s="1"/>
  <c r="Q309" i="11"/>
  <c r="V309" i="11" s="1"/>
  <c r="Q310" i="11"/>
  <c r="V310" i="11" s="1"/>
  <c r="Q311" i="11"/>
  <c r="V311" i="11" s="1"/>
  <c r="Q312" i="11"/>
  <c r="V312" i="11" s="1"/>
  <c r="Q313" i="11"/>
  <c r="V313" i="11" s="1"/>
  <c r="Q314" i="11"/>
  <c r="V314" i="11" s="1"/>
  <c r="Q315" i="11"/>
  <c r="V315" i="11" s="1"/>
  <c r="Q316" i="11"/>
  <c r="V316" i="11" s="1"/>
  <c r="Q317" i="11"/>
  <c r="V317" i="11" s="1"/>
  <c r="Q318" i="11"/>
  <c r="V318" i="11" s="1"/>
  <c r="Q319" i="11"/>
  <c r="V319" i="11" s="1"/>
  <c r="Q320" i="11"/>
  <c r="V320" i="11" s="1"/>
  <c r="Q321" i="11"/>
  <c r="V321" i="11" s="1"/>
  <c r="Q322" i="11"/>
  <c r="V322" i="11" s="1"/>
  <c r="Q323" i="11"/>
  <c r="V323" i="11" s="1"/>
  <c r="Q324" i="11"/>
  <c r="V324" i="11" s="1"/>
  <c r="Q325" i="11"/>
  <c r="V325" i="11" s="1"/>
  <c r="Q326" i="11"/>
  <c r="V326" i="11" s="1"/>
  <c r="Q327" i="11"/>
  <c r="V327" i="11" s="1"/>
  <c r="Q328" i="11"/>
  <c r="V328" i="11" s="1"/>
  <c r="Q329" i="11"/>
  <c r="V329" i="11" s="1"/>
  <c r="Q330" i="11"/>
  <c r="V330" i="11" s="1"/>
  <c r="Q331" i="11"/>
  <c r="V331" i="11" s="1"/>
  <c r="Q332" i="11"/>
  <c r="V332" i="11" s="1"/>
  <c r="Q333" i="11"/>
  <c r="V333" i="11" s="1"/>
  <c r="Q334" i="11"/>
  <c r="V334" i="11" s="1"/>
  <c r="Q335" i="11"/>
  <c r="V335" i="11" s="1"/>
  <c r="Q336" i="11"/>
  <c r="V336" i="11" s="1"/>
  <c r="Q337" i="11"/>
  <c r="V337" i="11" s="1"/>
  <c r="Q338" i="11"/>
  <c r="V338" i="11" s="1"/>
  <c r="Q339" i="11"/>
  <c r="V339" i="11" s="1"/>
  <c r="Q340" i="11"/>
  <c r="V340" i="11" s="1"/>
  <c r="Q341" i="11"/>
  <c r="V341" i="11" s="1"/>
  <c r="Q342" i="11"/>
  <c r="V342" i="11" s="1"/>
  <c r="Q343" i="11"/>
  <c r="V343" i="11" s="1"/>
  <c r="Q344" i="11"/>
  <c r="V344" i="11" s="1"/>
  <c r="Q345" i="11"/>
  <c r="V345" i="11" s="1"/>
  <c r="Q346" i="11"/>
  <c r="V346" i="11" s="1"/>
  <c r="Q347" i="11"/>
  <c r="V347" i="11" s="1"/>
  <c r="Q348" i="11"/>
  <c r="V348" i="11" s="1"/>
  <c r="Q349" i="11"/>
  <c r="V349" i="11" s="1"/>
  <c r="Q350" i="11"/>
  <c r="V350" i="11" s="1"/>
  <c r="Q351" i="11"/>
  <c r="V351" i="11" s="1"/>
  <c r="Q352" i="11"/>
  <c r="V352" i="11" s="1"/>
  <c r="Q353" i="11"/>
  <c r="V353" i="11" s="1"/>
  <c r="Q354" i="11"/>
  <c r="V354" i="11" s="1"/>
  <c r="Q355" i="11"/>
  <c r="V355" i="11" s="1"/>
  <c r="Q356" i="11"/>
  <c r="V356" i="11" s="1"/>
  <c r="Q357" i="11"/>
  <c r="V357" i="11" s="1"/>
  <c r="Q358" i="11"/>
  <c r="V358" i="11" s="1"/>
  <c r="Q359" i="11"/>
  <c r="V359" i="11" s="1"/>
  <c r="Q360" i="11"/>
  <c r="V360" i="11" s="1"/>
  <c r="Q361" i="11"/>
  <c r="V361" i="11" s="1"/>
  <c r="Q362" i="11"/>
  <c r="V362" i="11" s="1"/>
  <c r="Q363" i="11"/>
  <c r="V363" i="11" s="1"/>
  <c r="Q364" i="11"/>
  <c r="V364" i="11" s="1"/>
  <c r="Q365" i="11"/>
  <c r="V365" i="11" s="1"/>
  <c r="Q366" i="11"/>
  <c r="V366" i="11" s="1"/>
  <c r="Q367" i="11"/>
  <c r="V367" i="11" s="1"/>
  <c r="Q368" i="11"/>
  <c r="V368" i="11" s="1"/>
  <c r="Q369" i="11"/>
  <c r="V369" i="11" s="1"/>
  <c r="Q370" i="11"/>
  <c r="V370" i="11" s="1"/>
  <c r="Q371" i="11"/>
  <c r="V371" i="11" s="1"/>
  <c r="Q372" i="11"/>
  <c r="V372" i="11" s="1"/>
  <c r="Q373" i="11"/>
  <c r="V373" i="11" s="1"/>
  <c r="Q374" i="11"/>
  <c r="V374" i="11" s="1"/>
  <c r="Q375" i="11"/>
  <c r="V375" i="11" s="1"/>
  <c r="Q376" i="11"/>
  <c r="V376" i="11" s="1"/>
  <c r="Q377" i="11"/>
  <c r="V377" i="11" s="1"/>
  <c r="Q378" i="11"/>
  <c r="V378" i="11" s="1"/>
  <c r="Q379" i="11"/>
  <c r="V379" i="11" s="1"/>
  <c r="Q380" i="11"/>
  <c r="V380" i="11" s="1"/>
  <c r="Q381" i="11"/>
  <c r="V381" i="11" s="1"/>
  <c r="Q382" i="11"/>
  <c r="V382" i="11" s="1"/>
  <c r="Q383" i="11"/>
  <c r="V383" i="11" s="1"/>
  <c r="Q384" i="11"/>
  <c r="V384" i="11" s="1"/>
  <c r="Q385" i="11"/>
  <c r="V385" i="11" s="1"/>
  <c r="Q386" i="11"/>
  <c r="V386" i="11" s="1"/>
  <c r="Q387" i="11"/>
  <c r="V387" i="11" s="1"/>
  <c r="Q388" i="11"/>
  <c r="V388" i="11" s="1"/>
  <c r="Q389" i="11"/>
  <c r="V389" i="11" s="1"/>
  <c r="Q390" i="11"/>
  <c r="V390" i="11" s="1"/>
  <c r="Q391" i="11"/>
  <c r="V391" i="11" s="1"/>
  <c r="Q392" i="11"/>
  <c r="V392" i="11" s="1"/>
  <c r="Q393" i="11"/>
  <c r="V393" i="11" s="1"/>
  <c r="Q394" i="11"/>
  <c r="V394" i="11" s="1"/>
  <c r="Q395" i="11"/>
  <c r="V395" i="11" s="1"/>
  <c r="Q396" i="11"/>
  <c r="V396" i="11" s="1"/>
  <c r="Q397" i="11"/>
  <c r="V397" i="11" s="1"/>
  <c r="Q398" i="11"/>
  <c r="V398" i="11" s="1"/>
  <c r="Q399" i="11"/>
  <c r="V399" i="11" s="1"/>
  <c r="Q400" i="11"/>
  <c r="V400" i="11" s="1"/>
  <c r="Q401" i="11"/>
  <c r="V401" i="11" s="1"/>
  <c r="Q402" i="11"/>
  <c r="V402" i="11" s="1"/>
  <c r="Q403" i="11"/>
  <c r="V403" i="11" s="1"/>
  <c r="Q404" i="11"/>
  <c r="V404" i="11" s="1"/>
  <c r="Q405" i="11"/>
  <c r="V405" i="11" s="1"/>
  <c r="Q406" i="11"/>
  <c r="V406" i="11" s="1"/>
  <c r="Q407" i="11"/>
  <c r="V407" i="11" s="1"/>
  <c r="Q408" i="11"/>
  <c r="V408" i="11" s="1"/>
  <c r="Q409" i="11"/>
  <c r="V409" i="11" s="1"/>
  <c r="Q410" i="11"/>
  <c r="V410" i="11" s="1"/>
  <c r="Q411" i="11"/>
  <c r="V411" i="11" s="1"/>
  <c r="Q412" i="11"/>
  <c r="V412" i="11" s="1"/>
  <c r="Q413" i="11"/>
  <c r="V413" i="11" s="1"/>
  <c r="Q414" i="11"/>
  <c r="V414" i="11" s="1"/>
  <c r="Q415" i="11"/>
  <c r="V415" i="11" s="1"/>
  <c r="Q416" i="11"/>
  <c r="V416" i="11" s="1"/>
  <c r="Q417" i="11"/>
  <c r="V417" i="11" s="1"/>
  <c r="Q418" i="11"/>
  <c r="V418" i="11" s="1"/>
  <c r="Q419" i="11"/>
  <c r="V419" i="11" s="1"/>
  <c r="Q420" i="11"/>
  <c r="V420" i="11" s="1"/>
  <c r="Q421" i="11"/>
  <c r="V421" i="11" s="1"/>
  <c r="Q422" i="11"/>
  <c r="V422" i="11" s="1"/>
  <c r="Q423" i="11"/>
  <c r="V423" i="11" s="1"/>
  <c r="Q424" i="11"/>
  <c r="V424" i="11" s="1"/>
  <c r="Q425" i="11"/>
  <c r="V425" i="11" s="1"/>
  <c r="Q426" i="11"/>
  <c r="V426" i="11" s="1"/>
  <c r="Q427" i="11"/>
  <c r="V427" i="11" s="1"/>
  <c r="Q428" i="11"/>
  <c r="V428" i="11" s="1"/>
  <c r="Q429" i="11"/>
  <c r="V429" i="11" s="1"/>
  <c r="Q430" i="11"/>
  <c r="V430" i="11" s="1"/>
  <c r="Q431" i="11"/>
  <c r="V431" i="11" s="1"/>
  <c r="Q432" i="11"/>
  <c r="V432" i="11" s="1"/>
  <c r="Q433" i="11"/>
  <c r="V433" i="11" s="1"/>
  <c r="Q434" i="11"/>
  <c r="V434" i="11" s="1"/>
  <c r="Q435" i="11"/>
  <c r="V435" i="11" s="1"/>
  <c r="Q436" i="11"/>
  <c r="V436" i="11" s="1"/>
  <c r="Q437" i="11"/>
  <c r="V437" i="11" s="1"/>
  <c r="Q438" i="11"/>
  <c r="V438" i="11" s="1"/>
  <c r="Q439" i="11"/>
  <c r="V439" i="11" s="1"/>
  <c r="Q440" i="11"/>
  <c r="V440" i="11" s="1"/>
  <c r="Q441" i="11"/>
  <c r="V441" i="11" s="1"/>
  <c r="Q442" i="11"/>
  <c r="V442" i="11" s="1"/>
  <c r="Q443" i="11"/>
  <c r="V443" i="11" s="1"/>
  <c r="Q444" i="11"/>
  <c r="V444" i="11" s="1"/>
  <c r="Q445" i="11"/>
  <c r="V445" i="11" s="1"/>
  <c r="Q446" i="11"/>
  <c r="V446" i="11" s="1"/>
  <c r="Q447" i="11"/>
  <c r="V447" i="11" s="1"/>
  <c r="Q448" i="11"/>
  <c r="V448" i="11" s="1"/>
  <c r="Q449" i="11"/>
  <c r="V449" i="11" s="1"/>
  <c r="Q450" i="11"/>
  <c r="V450" i="11" s="1"/>
  <c r="Q451" i="11"/>
  <c r="V451" i="11" s="1"/>
  <c r="Q452" i="11"/>
  <c r="V452" i="11" s="1"/>
  <c r="Q453" i="11"/>
  <c r="V453" i="11" s="1"/>
  <c r="Q454" i="11"/>
  <c r="V454" i="11" s="1"/>
  <c r="Q455" i="11"/>
  <c r="V455" i="11" s="1"/>
  <c r="Q456" i="11"/>
  <c r="V456" i="11" s="1"/>
  <c r="Q457" i="11"/>
  <c r="V457" i="11" s="1"/>
  <c r="Q458" i="11"/>
  <c r="V458" i="11" s="1"/>
  <c r="Q459" i="11"/>
  <c r="V459" i="11" s="1"/>
  <c r="Q460" i="11"/>
  <c r="V460" i="11" s="1"/>
  <c r="Q461" i="11"/>
  <c r="V461" i="11" s="1"/>
  <c r="Q462" i="11"/>
  <c r="V462" i="11" s="1"/>
  <c r="Q463" i="11"/>
  <c r="V463" i="11" s="1"/>
  <c r="Q464" i="11"/>
  <c r="V464" i="11" s="1"/>
  <c r="Q465" i="11"/>
  <c r="V465" i="11" s="1"/>
  <c r="Q466" i="11"/>
  <c r="V466" i="11" s="1"/>
  <c r="Q467" i="11"/>
  <c r="V467" i="11" s="1"/>
  <c r="Q468" i="11"/>
  <c r="V468" i="11" s="1"/>
  <c r="Q469" i="11"/>
  <c r="V469" i="11" s="1"/>
  <c r="Q470" i="11"/>
  <c r="V470" i="11" s="1"/>
  <c r="Q471" i="11"/>
  <c r="V471" i="11" s="1"/>
  <c r="Q472" i="11"/>
  <c r="V472" i="11" s="1"/>
  <c r="Q473" i="11"/>
  <c r="V473" i="11" s="1"/>
  <c r="Q474" i="11"/>
  <c r="V474" i="11" s="1"/>
  <c r="Q475" i="11"/>
  <c r="V475" i="11" s="1"/>
  <c r="Q476" i="11"/>
  <c r="V476" i="11" s="1"/>
  <c r="Q477" i="11"/>
  <c r="V477" i="11" s="1"/>
  <c r="Q478" i="11"/>
  <c r="V478" i="11" s="1"/>
  <c r="Q479" i="11"/>
  <c r="V479" i="11" s="1"/>
  <c r="Q480" i="11"/>
  <c r="V480" i="11" s="1"/>
  <c r="Q481" i="11"/>
  <c r="V481" i="11" s="1"/>
  <c r="Q482" i="11"/>
  <c r="V482" i="11" s="1"/>
  <c r="Q483" i="11"/>
  <c r="V483" i="11" s="1"/>
  <c r="Q484" i="11"/>
  <c r="V484" i="11" s="1"/>
  <c r="Q485" i="11"/>
  <c r="V485" i="11" s="1"/>
  <c r="Q486" i="11"/>
  <c r="V486" i="11" s="1"/>
  <c r="Q487" i="11"/>
  <c r="V487" i="11" s="1"/>
  <c r="Q488" i="11"/>
  <c r="V488" i="11" s="1"/>
  <c r="Q489" i="11"/>
  <c r="V489" i="11" s="1"/>
  <c r="Q490" i="11"/>
  <c r="V490" i="11" s="1"/>
  <c r="Q491" i="11"/>
  <c r="V491" i="11" s="1"/>
  <c r="Q492" i="11"/>
  <c r="V492" i="11" s="1"/>
  <c r="Q493" i="11"/>
  <c r="V493" i="11" s="1"/>
  <c r="Q494" i="11"/>
  <c r="V494" i="11" s="1"/>
  <c r="Q495" i="11"/>
  <c r="V495" i="11" s="1"/>
  <c r="Q496" i="11"/>
  <c r="V496" i="11" s="1"/>
  <c r="Q497" i="11"/>
  <c r="V497" i="11" s="1"/>
  <c r="Q498" i="11"/>
  <c r="V498" i="11" s="1"/>
  <c r="Q499" i="11"/>
  <c r="V499" i="11" s="1"/>
  <c r="Q500" i="11"/>
  <c r="V500" i="11" s="1"/>
  <c r="Q501" i="11"/>
  <c r="V501" i="11" s="1"/>
  <c r="Q502" i="11"/>
  <c r="V502" i="11" s="1"/>
  <c r="Q503" i="11"/>
  <c r="V503" i="11" s="1"/>
  <c r="Q504" i="11"/>
  <c r="V504" i="11" s="1"/>
  <c r="Q505" i="11"/>
  <c r="V505" i="11" s="1"/>
  <c r="Q506" i="11"/>
  <c r="V506" i="11" s="1"/>
  <c r="Q507" i="11"/>
  <c r="V507" i="11" s="1"/>
  <c r="Q508" i="11"/>
  <c r="V508" i="11" s="1"/>
  <c r="Q509" i="11"/>
  <c r="V509" i="11" s="1"/>
  <c r="Q510" i="11"/>
  <c r="V510" i="11" s="1"/>
  <c r="Q511" i="11"/>
  <c r="V511" i="11" s="1"/>
  <c r="Q512" i="11"/>
  <c r="V512" i="11" s="1"/>
  <c r="Q513" i="11"/>
  <c r="V513" i="11" s="1"/>
  <c r="Q514" i="11"/>
  <c r="V514" i="11" s="1"/>
  <c r="Q515" i="11"/>
  <c r="V515" i="11" s="1"/>
  <c r="Q516" i="11"/>
  <c r="V516" i="11" s="1"/>
  <c r="Q517" i="11"/>
  <c r="V517" i="11" s="1"/>
  <c r="Q518" i="11"/>
  <c r="V518" i="11" s="1"/>
  <c r="Q519" i="11"/>
  <c r="V519" i="11" s="1"/>
  <c r="Q520" i="11"/>
  <c r="V520" i="11" s="1"/>
  <c r="Q521" i="11"/>
  <c r="V521" i="11" s="1"/>
  <c r="Q522" i="11"/>
  <c r="V522" i="11" s="1"/>
  <c r="Q523" i="11"/>
  <c r="V523" i="11" s="1"/>
  <c r="Q524" i="11"/>
  <c r="V524" i="11" s="1"/>
  <c r="Q525" i="11"/>
  <c r="V525" i="11" s="1"/>
  <c r="Q526" i="11"/>
  <c r="V526" i="11" s="1"/>
  <c r="Q527" i="11"/>
  <c r="V527" i="11" s="1"/>
  <c r="Q528" i="11"/>
  <c r="V528" i="11" s="1"/>
  <c r="Q529" i="11"/>
  <c r="V529" i="11" s="1"/>
  <c r="Q530" i="11"/>
  <c r="V530" i="11" s="1"/>
  <c r="Q531" i="11"/>
  <c r="V531" i="11" s="1"/>
  <c r="Q532" i="11"/>
  <c r="V532" i="11" s="1"/>
  <c r="Q533" i="11"/>
  <c r="V533" i="11" s="1"/>
  <c r="Q534" i="11"/>
  <c r="V534" i="11" s="1"/>
  <c r="Q535" i="11"/>
  <c r="V535" i="11" s="1"/>
  <c r="Q536" i="11"/>
  <c r="V536" i="11" s="1"/>
  <c r="Q537" i="11"/>
  <c r="V537" i="11" s="1"/>
  <c r="Q538" i="11"/>
  <c r="V538" i="11" s="1"/>
  <c r="Q539" i="11"/>
  <c r="V539" i="11" s="1"/>
  <c r="Q540" i="11"/>
  <c r="V540" i="11" s="1"/>
  <c r="Q541" i="11"/>
  <c r="V541" i="11" s="1"/>
  <c r="Q542" i="11"/>
  <c r="V542" i="11" s="1"/>
  <c r="Q543" i="11"/>
  <c r="V543" i="11" s="1"/>
  <c r="Q544" i="11"/>
  <c r="V544" i="11" s="1"/>
  <c r="Q545" i="11"/>
  <c r="V545" i="11" s="1"/>
  <c r="Q546" i="11"/>
  <c r="V546" i="11" s="1"/>
  <c r="Q547" i="11"/>
  <c r="V547" i="11" s="1"/>
  <c r="Q548" i="11"/>
  <c r="V548" i="11" s="1"/>
  <c r="Q549" i="11"/>
  <c r="V549" i="11" s="1"/>
  <c r="Q550" i="11"/>
  <c r="V550" i="11" s="1"/>
  <c r="Q551" i="11"/>
  <c r="V551" i="11" s="1"/>
  <c r="Q552" i="11"/>
  <c r="V552" i="11" s="1"/>
  <c r="Q553" i="11"/>
  <c r="V553" i="11" s="1"/>
  <c r="Q554" i="11"/>
  <c r="V554" i="11" s="1"/>
  <c r="Q555" i="11"/>
  <c r="V555" i="11" s="1"/>
  <c r="Q556" i="11"/>
  <c r="V556" i="11" s="1"/>
  <c r="Q557" i="11"/>
  <c r="V557" i="11" s="1"/>
  <c r="Q558" i="11"/>
  <c r="V558" i="11" s="1"/>
  <c r="Q559" i="11"/>
  <c r="V559" i="11" s="1"/>
  <c r="Q560" i="11"/>
  <c r="V560" i="11" s="1"/>
  <c r="Q561" i="11"/>
  <c r="V561" i="11" s="1"/>
  <c r="Q562" i="11"/>
  <c r="V562" i="11" s="1"/>
  <c r="Q563" i="11"/>
  <c r="V563" i="11" s="1"/>
  <c r="Q564" i="11"/>
  <c r="V564" i="11" s="1"/>
  <c r="Q565" i="11"/>
  <c r="V565" i="11" s="1"/>
  <c r="Q566" i="11"/>
  <c r="V566" i="11" s="1"/>
  <c r="Q567" i="11"/>
  <c r="V567" i="11" s="1"/>
  <c r="Q568" i="11"/>
  <c r="V568" i="11" s="1"/>
  <c r="Q569" i="11"/>
  <c r="V569" i="11" s="1"/>
  <c r="Q570" i="11"/>
  <c r="V570" i="11" s="1"/>
  <c r="Q571" i="11"/>
  <c r="V571" i="11" s="1"/>
  <c r="Q572" i="11"/>
  <c r="V572" i="11" s="1"/>
  <c r="Q573" i="11"/>
  <c r="V573" i="11" s="1"/>
  <c r="Q574" i="11"/>
  <c r="V574" i="11" s="1"/>
  <c r="Q575" i="11"/>
  <c r="V575" i="11" s="1"/>
  <c r="Q576" i="11"/>
  <c r="V576" i="11" s="1"/>
  <c r="Q577" i="11"/>
  <c r="V577" i="11" s="1"/>
  <c r="Q578" i="11"/>
  <c r="V578" i="11" s="1"/>
  <c r="Q579" i="11"/>
  <c r="V579" i="11" s="1"/>
  <c r="Q580" i="11"/>
  <c r="V580" i="11" s="1"/>
  <c r="Q581" i="11"/>
  <c r="V581" i="11" s="1"/>
  <c r="Q582" i="11"/>
  <c r="V582" i="11" s="1"/>
  <c r="Q583" i="11"/>
  <c r="V583" i="11" s="1"/>
  <c r="Q584" i="11"/>
  <c r="V584" i="11" s="1"/>
  <c r="Q585" i="11"/>
  <c r="V585" i="11" s="1"/>
  <c r="Q586" i="11"/>
  <c r="V586" i="11" s="1"/>
  <c r="Q587" i="11"/>
  <c r="V587" i="11" s="1"/>
  <c r="Q588" i="11"/>
  <c r="V588" i="11" s="1"/>
  <c r="Q589" i="11"/>
  <c r="V589" i="11" s="1"/>
  <c r="Q590" i="11"/>
  <c r="V590" i="11" s="1"/>
  <c r="Q591" i="11"/>
  <c r="V591" i="11" s="1"/>
  <c r="Q592" i="11"/>
  <c r="V592" i="11" s="1"/>
  <c r="Q593" i="11"/>
  <c r="V593" i="11" s="1"/>
  <c r="Q594" i="11"/>
  <c r="V594" i="11" s="1"/>
  <c r="Q595" i="11"/>
  <c r="V595" i="11" s="1"/>
  <c r="Q596" i="11"/>
  <c r="V596" i="11" s="1"/>
  <c r="Q597" i="11"/>
  <c r="V597" i="11" s="1"/>
  <c r="Q598" i="11"/>
  <c r="V598" i="11" s="1"/>
  <c r="Q599" i="11"/>
  <c r="V599" i="11" s="1"/>
  <c r="Q600" i="11"/>
  <c r="V600" i="11" s="1"/>
  <c r="Q601" i="11"/>
  <c r="V601" i="11" s="1"/>
  <c r="Q602" i="11"/>
  <c r="V602" i="11" s="1"/>
  <c r="Q603" i="11"/>
  <c r="V603" i="11" s="1"/>
  <c r="Q604" i="11"/>
  <c r="V604" i="11" s="1"/>
  <c r="Q605" i="11"/>
  <c r="V605" i="11" s="1"/>
  <c r="Q606" i="11"/>
  <c r="V606" i="11" s="1"/>
  <c r="Q607" i="11"/>
  <c r="V607" i="11" s="1"/>
  <c r="Q608" i="11"/>
  <c r="V608" i="11" s="1"/>
  <c r="Q609" i="11"/>
  <c r="V609" i="11" s="1"/>
  <c r="Q610" i="11"/>
  <c r="V610" i="11" s="1"/>
  <c r="Q611" i="11"/>
  <c r="V611" i="11" s="1"/>
  <c r="Q612" i="11"/>
  <c r="V612" i="11" s="1"/>
  <c r="Q613" i="11"/>
  <c r="V613" i="11" s="1"/>
  <c r="Q614" i="11"/>
  <c r="V614" i="11" s="1"/>
  <c r="Q615" i="11"/>
  <c r="V615" i="11" s="1"/>
  <c r="Q616" i="11"/>
  <c r="V616" i="11" s="1"/>
  <c r="Q617" i="11"/>
  <c r="V617" i="11" s="1"/>
  <c r="Q618" i="11"/>
  <c r="V618" i="11" s="1"/>
  <c r="Q619" i="11"/>
  <c r="V619" i="11" s="1"/>
  <c r="Q620" i="11"/>
  <c r="V620" i="11" s="1"/>
  <c r="Q621" i="11"/>
  <c r="V621" i="11" s="1"/>
  <c r="Q622" i="11"/>
  <c r="V622" i="11" s="1"/>
  <c r="Q623" i="11"/>
  <c r="V623" i="11" s="1"/>
  <c r="Q624" i="11"/>
  <c r="V624" i="11" s="1"/>
  <c r="Q625" i="11"/>
  <c r="V625" i="11" s="1"/>
  <c r="Q626" i="11"/>
  <c r="V626" i="11" s="1"/>
  <c r="Q627" i="11"/>
  <c r="V627" i="11" s="1"/>
  <c r="Q628" i="11"/>
  <c r="V628" i="11" s="1"/>
  <c r="Q629" i="11"/>
  <c r="V629" i="11" s="1"/>
  <c r="Q630" i="11"/>
  <c r="V630" i="11" s="1"/>
  <c r="Q631" i="11"/>
  <c r="V631" i="11" s="1"/>
  <c r="Q632" i="11"/>
  <c r="V632" i="11" s="1"/>
  <c r="Q633" i="11"/>
  <c r="V633" i="11" s="1"/>
  <c r="Q634" i="11"/>
  <c r="V634" i="11" s="1"/>
  <c r="Q635" i="11"/>
  <c r="V635" i="11" s="1"/>
  <c r="Q636" i="11"/>
  <c r="V636" i="11" s="1"/>
  <c r="Q637" i="11"/>
  <c r="V637" i="11" s="1"/>
  <c r="Q638" i="11"/>
  <c r="V638" i="11" s="1"/>
  <c r="Q639" i="11"/>
  <c r="V639" i="11" s="1"/>
  <c r="Q640" i="11"/>
  <c r="V640" i="11" s="1"/>
  <c r="Q641" i="11"/>
  <c r="V641" i="11" s="1"/>
  <c r="Q642" i="11"/>
  <c r="V642" i="11" s="1"/>
  <c r="Q643" i="11"/>
  <c r="V643" i="11" s="1"/>
  <c r="Q644" i="11"/>
  <c r="V644" i="11" s="1"/>
  <c r="Q645" i="11"/>
  <c r="V645" i="11" s="1"/>
  <c r="Q646" i="11"/>
  <c r="V646" i="11" s="1"/>
  <c r="Q647" i="11"/>
  <c r="V647" i="11" s="1"/>
  <c r="Q648" i="11"/>
  <c r="V648" i="11" s="1"/>
  <c r="Q649" i="11"/>
  <c r="V649" i="11" s="1"/>
  <c r="Q650" i="11"/>
  <c r="V650" i="11" s="1"/>
  <c r="Q651" i="11"/>
  <c r="V651" i="11" s="1"/>
  <c r="Q652" i="11"/>
  <c r="V652" i="11" s="1"/>
  <c r="Q653" i="11"/>
  <c r="V653" i="11" s="1"/>
  <c r="Q654" i="11"/>
  <c r="V654" i="11" s="1"/>
  <c r="Q655" i="11"/>
  <c r="V655" i="11" s="1"/>
  <c r="Q656" i="11"/>
  <c r="V656" i="11" s="1"/>
  <c r="Q657" i="11"/>
  <c r="V657" i="11" s="1"/>
  <c r="Q658" i="11"/>
  <c r="V658" i="11" s="1"/>
  <c r="Q659" i="11"/>
  <c r="V659" i="11" s="1"/>
  <c r="Q660" i="11"/>
  <c r="V660" i="11" s="1"/>
  <c r="Q661" i="11"/>
  <c r="V661" i="11" s="1"/>
  <c r="Q662" i="11"/>
  <c r="V662" i="11" s="1"/>
  <c r="Q663" i="11"/>
  <c r="V663" i="11" s="1"/>
  <c r="Q664" i="11"/>
  <c r="V664" i="11" s="1"/>
  <c r="Q665" i="11"/>
  <c r="V665" i="11" s="1"/>
  <c r="Q666" i="11"/>
  <c r="V666" i="11" s="1"/>
  <c r="Q667" i="11"/>
  <c r="V667" i="11" s="1"/>
  <c r="Q668" i="11"/>
  <c r="V668" i="11" s="1"/>
  <c r="Q669" i="11"/>
  <c r="V669" i="11" s="1"/>
  <c r="Q670" i="11"/>
  <c r="V670" i="11" s="1"/>
  <c r="Q671" i="11"/>
  <c r="V671" i="11" s="1"/>
  <c r="Q672" i="11"/>
  <c r="V672" i="11" s="1"/>
  <c r="Q673" i="11"/>
  <c r="V673" i="11" s="1"/>
  <c r="Q674" i="11"/>
  <c r="V674" i="11" s="1"/>
  <c r="Q675" i="11"/>
  <c r="V675" i="11" s="1"/>
  <c r="Q676" i="11"/>
  <c r="V676" i="11" s="1"/>
  <c r="Q677" i="11"/>
  <c r="V677" i="11" s="1"/>
  <c r="Q678" i="11"/>
  <c r="V678" i="11" s="1"/>
  <c r="Q679" i="11"/>
  <c r="V679" i="11" s="1"/>
  <c r="Q680" i="11"/>
  <c r="V680" i="11" s="1"/>
  <c r="Q681" i="11"/>
  <c r="V681" i="11" s="1"/>
  <c r="Q682" i="11"/>
  <c r="V682" i="11" s="1"/>
  <c r="Q683" i="11"/>
  <c r="V683" i="11" s="1"/>
  <c r="Q684" i="11"/>
  <c r="V684" i="11" s="1"/>
  <c r="Q685" i="11"/>
  <c r="V685" i="11" s="1"/>
  <c r="Q686" i="11"/>
  <c r="V686" i="11" s="1"/>
  <c r="Q687" i="11"/>
  <c r="V687" i="11" s="1"/>
  <c r="Q688" i="11"/>
  <c r="V688" i="11" s="1"/>
  <c r="Q689" i="11"/>
  <c r="V689" i="11" s="1"/>
  <c r="Q690" i="11"/>
  <c r="V690" i="11" s="1"/>
  <c r="Q691" i="11"/>
  <c r="V691" i="11" s="1"/>
  <c r="Q692" i="11"/>
  <c r="V692" i="11" s="1"/>
  <c r="Q693" i="11"/>
  <c r="V693" i="11" s="1"/>
  <c r="Q694" i="11"/>
  <c r="V694" i="11" s="1"/>
  <c r="Q695" i="11"/>
  <c r="V695" i="11" s="1"/>
  <c r="Q696" i="11"/>
  <c r="V696" i="11" s="1"/>
  <c r="Q697" i="11"/>
  <c r="V697" i="11" s="1"/>
  <c r="Q698" i="11"/>
  <c r="V698" i="11" s="1"/>
  <c r="Q699" i="11"/>
  <c r="V699" i="11" s="1"/>
  <c r="Q700" i="11"/>
  <c r="V700" i="11" s="1"/>
  <c r="Q701" i="11"/>
  <c r="V701" i="11" s="1"/>
  <c r="Q702" i="11"/>
  <c r="V702" i="11" s="1"/>
  <c r="Q703" i="11"/>
  <c r="V703" i="11" s="1"/>
  <c r="Q704" i="11"/>
  <c r="V704" i="11" s="1"/>
  <c r="Q705" i="11"/>
  <c r="V705" i="11" s="1"/>
  <c r="Q706" i="11"/>
  <c r="V706" i="11" s="1"/>
  <c r="Q707" i="11"/>
  <c r="V707" i="11" s="1"/>
  <c r="Q708" i="11"/>
  <c r="V708" i="11" s="1"/>
  <c r="Q709" i="11"/>
  <c r="V709" i="11" s="1"/>
  <c r="Q710" i="11"/>
  <c r="V710" i="11" s="1"/>
  <c r="Q711" i="11"/>
  <c r="V711" i="11" s="1"/>
  <c r="Q712" i="11"/>
  <c r="V712" i="11" s="1"/>
  <c r="Q713" i="11"/>
  <c r="V713" i="11" s="1"/>
  <c r="Q714" i="11"/>
  <c r="V714" i="11" s="1"/>
  <c r="Q715" i="11"/>
  <c r="V715" i="11" s="1"/>
  <c r="Q716" i="11"/>
  <c r="V716" i="11" s="1"/>
  <c r="Q717" i="11"/>
  <c r="V717" i="11" s="1"/>
  <c r="Q718" i="11"/>
  <c r="V718" i="11" s="1"/>
  <c r="Q719" i="11"/>
  <c r="V719" i="11" s="1"/>
  <c r="Q720" i="11"/>
  <c r="V720" i="11" s="1"/>
  <c r="Q721" i="11"/>
  <c r="V721" i="11" s="1"/>
  <c r="Q722" i="11"/>
  <c r="V722" i="11" s="1"/>
  <c r="Q723" i="11"/>
  <c r="V723" i="11" s="1"/>
  <c r="Q724" i="11"/>
  <c r="V724" i="11" s="1"/>
  <c r="Q725" i="11"/>
  <c r="V725" i="11" s="1"/>
  <c r="Q726" i="11"/>
  <c r="V726" i="11" s="1"/>
  <c r="Q727" i="11"/>
  <c r="V727" i="11" s="1"/>
  <c r="Q728" i="11"/>
  <c r="V728" i="11" s="1"/>
  <c r="Q729" i="11"/>
  <c r="V729" i="11" s="1"/>
  <c r="Q730" i="11"/>
  <c r="V730" i="11" s="1"/>
  <c r="Q731" i="11"/>
  <c r="V731" i="11" s="1"/>
  <c r="Q732" i="11"/>
  <c r="V732" i="11" s="1"/>
  <c r="Q733" i="11"/>
  <c r="V733" i="11" s="1"/>
  <c r="Q734" i="11"/>
  <c r="V734" i="11" s="1"/>
  <c r="Q735" i="11"/>
  <c r="V735" i="11" s="1"/>
  <c r="Q736" i="11"/>
  <c r="V736" i="11" s="1"/>
  <c r="Q737" i="11"/>
  <c r="V737" i="11" s="1"/>
  <c r="Q738" i="11"/>
  <c r="V738" i="11" s="1"/>
  <c r="Q739" i="11"/>
  <c r="V739" i="11" s="1"/>
  <c r="Q740" i="11"/>
  <c r="V740" i="11" s="1"/>
  <c r="Q741" i="11"/>
  <c r="V741" i="11" s="1"/>
  <c r="Q742" i="11"/>
  <c r="V742" i="11" s="1"/>
  <c r="Q743" i="11"/>
  <c r="V743" i="11" s="1"/>
  <c r="Q744" i="11"/>
  <c r="V744" i="11" s="1"/>
  <c r="Q745" i="11"/>
  <c r="V745" i="11" s="1"/>
  <c r="Q746" i="11"/>
  <c r="V746" i="11" s="1"/>
  <c r="Q747" i="11"/>
  <c r="V747" i="11" s="1"/>
  <c r="Q748" i="11"/>
  <c r="V748" i="11" s="1"/>
  <c r="Q749" i="11"/>
  <c r="V749" i="11" s="1"/>
  <c r="Q750" i="11"/>
  <c r="V750" i="11" s="1"/>
  <c r="Q751" i="11"/>
  <c r="V751" i="11" s="1"/>
  <c r="Q752" i="11"/>
  <c r="V752" i="11" s="1"/>
  <c r="Q753" i="11"/>
  <c r="V753" i="11" s="1"/>
  <c r="Q754" i="11"/>
  <c r="V754" i="11" s="1"/>
  <c r="Q755" i="11"/>
  <c r="V755" i="11" s="1"/>
  <c r="Q756" i="11"/>
  <c r="V756" i="11" s="1"/>
  <c r="Q757" i="11"/>
  <c r="V757" i="11" s="1"/>
  <c r="Q758" i="11"/>
  <c r="V758" i="11" s="1"/>
  <c r="Q759" i="11"/>
  <c r="V759" i="11" s="1"/>
  <c r="Q760" i="11"/>
  <c r="V760" i="11" s="1"/>
  <c r="Q761" i="11"/>
  <c r="V761" i="11" s="1"/>
  <c r="Q762" i="11"/>
  <c r="V762" i="11" s="1"/>
  <c r="Q763" i="11"/>
  <c r="V763" i="11" s="1"/>
  <c r="Q764" i="11"/>
  <c r="V764" i="11" s="1"/>
  <c r="Q765" i="11"/>
  <c r="V765" i="11" s="1"/>
  <c r="Q766" i="11"/>
  <c r="V766" i="11" s="1"/>
  <c r="Q767" i="11"/>
  <c r="V767" i="11" s="1"/>
  <c r="Q768" i="11"/>
  <c r="V768" i="11" s="1"/>
  <c r="Q769" i="11"/>
  <c r="V769" i="11" s="1"/>
  <c r="Q770" i="11"/>
  <c r="V770" i="11" s="1"/>
  <c r="Q771" i="11"/>
  <c r="V771" i="11" s="1"/>
  <c r="Q772" i="11"/>
  <c r="V772" i="11" s="1"/>
  <c r="Q773" i="11"/>
  <c r="V773" i="11" s="1"/>
  <c r="Q774" i="11"/>
  <c r="V774" i="11" s="1"/>
  <c r="Q775" i="11"/>
  <c r="V775" i="11" s="1"/>
  <c r="Q776" i="11"/>
  <c r="V776" i="11" s="1"/>
  <c r="Q777" i="11"/>
  <c r="V777" i="11" s="1"/>
  <c r="Q778" i="11"/>
  <c r="V778" i="11" s="1"/>
  <c r="Q779" i="11"/>
  <c r="V779" i="11" s="1"/>
  <c r="Q780" i="11"/>
  <c r="V780" i="11" s="1"/>
  <c r="Q781" i="11"/>
  <c r="V781" i="11" s="1"/>
  <c r="Q782" i="11"/>
  <c r="V782" i="11" s="1"/>
  <c r="Q783" i="11"/>
  <c r="V783" i="11" s="1"/>
  <c r="Q784" i="11"/>
  <c r="V784" i="11" s="1"/>
  <c r="Q785" i="11"/>
  <c r="V785" i="11" s="1"/>
  <c r="Q786" i="11"/>
  <c r="V786" i="11" s="1"/>
  <c r="Q787" i="11"/>
  <c r="V787" i="11" s="1"/>
  <c r="Q788" i="11"/>
  <c r="V788" i="11" s="1"/>
  <c r="Q789" i="11"/>
  <c r="V789" i="11" s="1"/>
  <c r="Q790" i="11"/>
  <c r="V790" i="11" s="1"/>
  <c r="Q791" i="11"/>
  <c r="V791" i="11" s="1"/>
  <c r="Q792" i="11"/>
  <c r="V792" i="11" s="1"/>
  <c r="Q793" i="11"/>
  <c r="V793" i="11" s="1"/>
  <c r="Q794" i="11"/>
  <c r="V794" i="11" s="1"/>
  <c r="Q795" i="11"/>
  <c r="V795" i="11" s="1"/>
  <c r="Q796" i="11"/>
  <c r="V796" i="11" s="1"/>
  <c r="Q797" i="11"/>
  <c r="V797" i="11" s="1"/>
  <c r="Q798" i="11"/>
  <c r="V798" i="11" s="1"/>
  <c r="Q799" i="11"/>
  <c r="V799" i="11" s="1"/>
  <c r="Q800" i="11"/>
  <c r="V800" i="11" s="1"/>
  <c r="Q801" i="11"/>
  <c r="V801" i="11" s="1"/>
  <c r="Q802" i="11"/>
  <c r="V802" i="11" s="1"/>
  <c r="Q803" i="11"/>
  <c r="V803" i="11" s="1"/>
  <c r="Q804" i="11"/>
  <c r="V804" i="11" s="1"/>
  <c r="Q805" i="11"/>
  <c r="V805" i="11" s="1"/>
  <c r="Q806" i="11"/>
  <c r="V806" i="11" s="1"/>
  <c r="Q807" i="11"/>
  <c r="V807" i="11" s="1"/>
  <c r="Q808" i="11"/>
  <c r="V808" i="11" s="1"/>
  <c r="Q809" i="11"/>
  <c r="V809" i="11" s="1"/>
  <c r="Q810" i="11"/>
  <c r="V810" i="11" s="1"/>
  <c r="Q811" i="11"/>
  <c r="V811" i="11" s="1"/>
  <c r="Q812" i="11"/>
  <c r="V812" i="11" s="1"/>
  <c r="Q813" i="11"/>
  <c r="V813" i="11" s="1"/>
  <c r="Q814" i="11"/>
  <c r="V814" i="11" s="1"/>
  <c r="Q815" i="11"/>
  <c r="V815" i="11" s="1"/>
  <c r="Q816" i="11"/>
  <c r="V816" i="11" s="1"/>
  <c r="Q817" i="11"/>
  <c r="V817" i="11" s="1"/>
  <c r="Q818" i="11"/>
  <c r="V818" i="11" s="1"/>
  <c r="Q819" i="11"/>
  <c r="V819" i="11" s="1"/>
  <c r="Q820" i="11"/>
  <c r="V820" i="11" s="1"/>
  <c r="Q821" i="11"/>
  <c r="V821" i="11" s="1"/>
  <c r="Q822" i="11"/>
  <c r="V822" i="11" s="1"/>
  <c r="Q823" i="11"/>
  <c r="V823" i="11" s="1"/>
  <c r="Q824" i="11"/>
  <c r="V824" i="11" s="1"/>
  <c r="Q825" i="11"/>
  <c r="V825" i="11" s="1"/>
  <c r="Q826" i="11"/>
  <c r="V826" i="11" s="1"/>
  <c r="Q827" i="11"/>
  <c r="V827" i="11" s="1"/>
  <c r="Q828" i="11"/>
  <c r="V828" i="11" s="1"/>
  <c r="Q829" i="11"/>
  <c r="V829" i="11" s="1"/>
  <c r="Q830" i="11"/>
  <c r="V830" i="11" s="1"/>
  <c r="Q831" i="11"/>
  <c r="V831" i="11" s="1"/>
  <c r="Q832" i="11"/>
  <c r="V832" i="11" s="1"/>
  <c r="Q833" i="11"/>
  <c r="V833" i="11" s="1"/>
  <c r="Q834" i="11"/>
  <c r="V834" i="11" s="1"/>
  <c r="Q835" i="11"/>
  <c r="V835" i="11" s="1"/>
  <c r="Q836" i="11"/>
  <c r="V836" i="11" s="1"/>
  <c r="Q837" i="11"/>
  <c r="V837" i="11" s="1"/>
  <c r="Q838" i="11"/>
  <c r="V838" i="11" s="1"/>
  <c r="Q839" i="11"/>
  <c r="V839" i="11" s="1"/>
  <c r="Q840" i="11"/>
  <c r="V840" i="11" s="1"/>
  <c r="Q841" i="11"/>
  <c r="V841" i="11" s="1"/>
  <c r="Q842" i="11"/>
  <c r="V842" i="11" s="1"/>
  <c r="Q843" i="11"/>
  <c r="V843" i="11" s="1"/>
  <c r="Q844" i="11"/>
  <c r="V844" i="11" s="1"/>
  <c r="Q845" i="11"/>
  <c r="V845" i="11" s="1"/>
  <c r="Q846" i="11"/>
  <c r="V846" i="11" s="1"/>
  <c r="Q847" i="11"/>
  <c r="V847" i="11" s="1"/>
  <c r="Q848" i="11"/>
  <c r="V848" i="11" s="1"/>
  <c r="Q849" i="11"/>
  <c r="V849" i="11" s="1"/>
  <c r="Q850" i="11"/>
  <c r="V850" i="11" s="1"/>
  <c r="Q851" i="11"/>
  <c r="V851" i="11" s="1"/>
  <c r="Q852" i="11"/>
  <c r="V852" i="11" s="1"/>
  <c r="Q853" i="11"/>
  <c r="V853" i="11" s="1"/>
  <c r="Q854" i="11"/>
  <c r="V854" i="11" s="1"/>
  <c r="Q855" i="11"/>
  <c r="V855" i="11" s="1"/>
  <c r="Q856" i="11"/>
  <c r="V856" i="11" s="1"/>
  <c r="Q857" i="11"/>
  <c r="V857" i="11" s="1"/>
  <c r="Q858" i="11"/>
  <c r="V858" i="11" s="1"/>
  <c r="Q859" i="11"/>
  <c r="V859" i="11" s="1"/>
  <c r="Q860" i="11"/>
  <c r="V860" i="11" s="1"/>
  <c r="Q861" i="11"/>
  <c r="V861" i="11" s="1"/>
  <c r="Q862" i="11"/>
  <c r="V862" i="11" s="1"/>
  <c r="Q863" i="11"/>
  <c r="V863" i="11" s="1"/>
  <c r="Q864" i="11"/>
  <c r="V864" i="11" s="1"/>
  <c r="Q865" i="11"/>
  <c r="V865" i="11" s="1"/>
  <c r="Q866" i="11"/>
  <c r="V866" i="11" s="1"/>
  <c r="Q867" i="11"/>
  <c r="V867" i="11" s="1"/>
  <c r="Q868" i="11"/>
  <c r="V868" i="11" s="1"/>
  <c r="Q869" i="11"/>
  <c r="V869" i="11" s="1"/>
  <c r="Q870" i="11"/>
  <c r="V870" i="11" s="1"/>
  <c r="Q871" i="11"/>
  <c r="V871" i="11" s="1"/>
  <c r="Q872" i="11"/>
  <c r="V872" i="11" s="1"/>
  <c r="Q873" i="11"/>
  <c r="V873" i="11" s="1"/>
  <c r="Q874" i="11"/>
  <c r="V874" i="11" s="1"/>
  <c r="Q875" i="11"/>
  <c r="V875" i="11" s="1"/>
  <c r="Q876" i="11"/>
  <c r="V876" i="11" s="1"/>
  <c r="Q877" i="11"/>
  <c r="V877" i="11" s="1"/>
  <c r="Q878" i="11"/>
  <c r="V878" i="11" s="1"/>
  <c r="Q879" i="11"/>
  <c r="V879" i="11" s="1"/>
  <c r="Q880" i="11"/>
  <c r="V880" i="11" s="1"/>
  <c r="Q881" i="11"/>
  <c r="V881" i="11" s="1"/>
  <c r="Q882" i="11"/>
  <c r="V882" i="11" s="1"/>
  <c r="Q883" i="11"/>
  <c r="V883" i="11" s="1"/>
  <c r="Q884" i="11"/>
  <c r="V884" i="11" s="1"/>
  <c r="Q885" i="11"/>
  <c r="V885" i="11" s="1"/>
  <c r="Q886" i="11"/>
  <c r="V886" i="11" s="1"/>
  <c r="Q887" i="11"/>
  <c r="V887" i="11" s="1"/>
  <c r="Q888" i="11"/>
  <c r="V888" i="11" s="1"/>
  <c r="Q889" i="11"/>
  <c r="V889" i="11" s="1"/>
  <c r="Q890" i="11"/>
  <c r="V890" i="11" s="1"/>
  <c r="Q891" i="11"/>
  <c r="V891" i="11" s="1"/>
  <c r="Q892" i="11"/>
  <c r="V892" i="11" s="1"/>
  <c r="Q893" i="11"/>
  <c r="V893" i="11" s="1"/>
  <c r="Q894" i="11"/>
  <c r="V894" i="11" s="1"/>
  <c r="Q895" i="11"/>
  <c r="V895" i="11" s="1"/>
  <c r="Q896" i="11"/>
  <c r="V896" i="11" s="1"/>
  <c r="Q897" i="11"/>
  <c r="V897" i="11" s="1"/>
  <c r="Q898" i="11"/>
  <c r="V898" i="11" s="1"/>
  <c r="Q899" i="11"/>
  <c r="V899" i="11" s="1"/>
  <c r="Q900" i="11"/>
  <c r="V900" i="11" s="1"/>
  <c r="Q901" i="11"/>
  <c r="V901" i="11" s="1"/>
  <c r="Q902" i="11"/>
  <c r="V902" i="11" s="1"/>
  <c r="Q903" i="11"/>
  <c r="V903" i="11" s="1"/>
  <c r="Q904" i="11"/>
  <c r="V904" i="11" s="1"/>
  <c r="Q905" i="11"/>
  <c r="V905" i="11" s="1"/>
  <c r="Q906" i="11"/>
  <c r="V906" i="11" s="1"/>
  <c r="Q907" i="11"/>
  <c r="V907" i="11" s="1"/>
  <c r="Q908" i="11"/>
  <c r="V908" i="11" s="1"/>
  <c r="Q909" i="11"/>
  <c r="V909" i="11" s="1"/>
  <c r="Q910" i="11"/>
  <c r="V910" i="11" s="1"/>
  <c r="Q911" i="11"/>
  <c r="V911" i="11" s="1"/>
  <c r="Q912" i="11"/>
  <c r="V912" i="11" s="1"/>
  <c r="Q913" i="11"/>
  <c r="V913" i="11" s="1"/>
  <c r="Q914" i="11"/>
  <c r="V914" i="11" s="1"/>
  <c r="Q915" i="11"/>
  <c r="V915" i="11" s="1"/>
  <c r="Q916" i="11"/>
  <c r="V916" i="11" s="1"/>
  <c r="Q917" i="11"/>
  <c r="V917" i="11" s="1"/>
  <c r="Q918" i="11"/>
  <c r="V918" i="11" s="1"/>
  <c r="Q919" i="11"/>
  <c r="V919" i="11" s="1"/>
  <c r="Q920" i="11"/>
  <c r="V920" i="11" s="1"/>
  <c r="Q921" i="11"/>
  <c r="V921" i="11" s="1"/>
  <c r="Q922" i="11"/>
  <c r="V922" i="11" s="1"/>
  <c r="Q923" i="11"/>
  <c r="V923" i="11" s="1"/>
  <c r="Q924" i="11"/>
  <c r="V924" i="11" s="1"/>
  <c r="Q925" i="11"/>
  <c r="V925" i="11" s="1"/>
  <c r="Q926" i="11"/>
  <c r="V926" i="11" s="1"/>
  <c r="Q927" i="11"/>
  <c r="V927" i="11" s="1"/>
  <c r="Q928" i="11"/>
  <c r="V928" i="11" s="1"/>
  <c r="Q929" i="11"/>
  <c r="V929" i="11" s="1"/>
  <c r="Q930" i="11"/>
  <c r="V930" i="11" s="1"/>
  <c r="Q931" i="11"/>
  <c r="V931" i="11" s="1"/>
  <c r="Q932" i="11"/>
  <c r="V932" i="11" s="1"/>
  <c r="Q933" i="11"/>
  <c r="V933" i="11" s="1"/>
  <c r="Q934" i="11"/>
  <c r="V934" i="11" s="1"/>
  <c r="Q935" i="11"/>
  <c r="V935" i="11" s="1"/>
  <c r="Q936" i="11"/>
  <c r="V936" i="11" s="1"/>
  <c r="Q937" i="11"/>
  <c r="V937" i="11" s="1"/>
  <c r="Q938" i="11"/>
  <c r="V938" i="11" s="1"/>
  <c r="Q939" i="11"/>
  <c r="V939" i="11" s="1"/>
  <c r="Q940" i="11"/>
  <c r="V940" i="11" s="1"/>
  <c r="Q941" i="11"/>
  <c r="V941" i="11" s="1"/>
  <c r="Q942" i="11"/>
  <c r="V942" i="11" s="1"/>
  <c r="Q943" i="11"/>
  <c r="V943" i="11" s="1"/>
  <c r="Q944" i="11"/>
  <c r="V944" i="11" s="1"/>
  <c r="Q945" i="11"/>
  <c r="V945" i="11" s="1"/>
  <c r="Q946" i="11"/>
  <c r="V946" i="11" s="1"/>
  <c r="Q947" i="11"/>
  <c r="V947" i="11" s="1"/>
  <c r="Q948" i="11"/>
  <c r="V948" i="11" s="1"/>
  <c r="Q949" i="11"/>
  <c r="V949" i="11" s="1"/>
  <c r="Q950" i="11"/>
  <c r="V950" i="11" s="1"/>
  <c r="Q951" i="11"/>
  <c r="V951" i="11" s="1"/>
  <c r="Q952" i="11"/>
  <c r="V952" i="11" s="1"/>
  <c r="Q953" i="11"/>
  <c r="V953" i="11" s="1"/>
  <c r="Q954" i="11"/>
  <c r="V954" i="11" s="1"/>
  <c r="Q955" i="11"/>
  <c r="V955" i="11" s="1"/>
  <c r="Q956" i="11"/>
  <c r="V956" i="11" s="1"/>
  <c r="Q957" i="11"/>
  <c r="V957" i="11" s="1"/>
  <c r="Q958" i="11"/>
  <c r="V958" i="11" s="1"/>
  <c r="Q959" i="11"/>
  <c r="V959" i="11" s="1"/>
  <c r="Q960" i="11"/>
  <c r="V960" i="11" s="1"/>
  <c r="Q961" i="11"/>
  <c r="V961" i="11" s="1"/>
  <c r="Q962" i="11"/>
  <c r="V962" i="11" s="1"/>
  <c r="Q963" i="11"/>
  <c r="V963" i="11" s="1"/>
  <c r="Q964" i="11"/>
  <c r="V964" i="11" s="1"/>
  <c r="Q965" i="11"/>
  <c r="V965" i="11" s="1"/>
  <c r="Q966" i="11"/>
  <c r="V966" i="11" s="1"/>
  <c r="Q967" i="11"/>
  <c r="V967" i="11" s="1"/>
  <c r="Q968" i="11"/>
  <c r="V968" i="11" s="1"/>
  <c r="Q969" i="11"/>
  <c r="V969" i="11" s="1"/>
  <c r="Q970" i="11"/>
  <c r="V970" i="11" s="1"/>
  <c r="Q971" i="11"/>
  <c r="V971" i="11" s="1"/>
  <c r="Q972" i="11"/>
  <c r="V972" i="11" s="1"/>
  <c r="Q973" i="11"/>
  <c r="V973" i="11" s="1"/>
  <c r="Q974" i="11"/>
  <c r="V974" i="11" s="1"/>
  <c r="Q975" i="11"/>
  <c r="V975" i="11" s="1"/>
  <c r="Q976" i="11"/>
  <c r="V976" i="11" s="1"/>
  <c r="Q977" i="11"/>
  <c r="V977" i="11" s="1"/>
  <c r="Q978" i="11"/>
  <c r="V978" i="11" s="1"/>
  <c r="Q979" i="11"/>
  <c r="V979" i="11" s="1"/>
  <c r="Q980" i="11"/>
  <c r="V980" i="11" s="1"/>
  <c r="Q981" i="11"/>
  <c r="V981" i="11" s="1"/>
  <c r="Q982" i="11"/>
  <c r="V982" i="11" s="1"/>
  <c r="Q983" i="11"/>
  <c r="V983" i="11" s="1"/>
  <c r="Q984" i="11"/>
  <c r="V984" i="11" s="1"/>
  <c r="Q985" i="11"/>
  <c r="V985" i="11" s="1"/>
  <c r="Q986" i="11"/>
  <c r="V986" i="11" s="1"/>
  <c r="Q987" i="11"/>
  <c r="V987" i="11" s="1"/>
  <c r="Q988" i="11"/>
  <c r="V988" i="11" s="1"/>
  <c r="Q989" i="11"/>
  <c r="V989" i="11" s="1"/>
  <c r="Q990" i="11"/>
  <c r="V990" i="11" s="1"/>
  <c r="Q991" i="11"/>
  <c r="V991" i="11" s="1"/>
  <c r="Q992" i="11"/>
  <c r="V992" i="11" s="1"/>
  <c r="Q993" i="11"/>
  <c r="V993" i="11" s="1"/>
  <c r="Q5" i="11"/>
  <c r="V5" i="11" s="1"/>
  <c r="Q6" i="11"/>
  <c r="V6" i="11" s="1"/>
  <c r="Q7" i="11"/>
  <c r="V7" i="11" s="1"/>
  <c r="Q8" i="11"/>
  <c r="V8" i="11" s="1"/>
  <c r="Q10" i="11"/>
  <c r="V10" i="11" s="1"/>
  <c r="Q11" i="11"/>
  <c r="V11" i="11" s="1"/>
  <c r="Q12" i="11"/>
  <c r="V12" i="11" s="1"/>
  <c r="Q13" i="11"/>
  <c r="V13" i="11" s="1"/>
  <c r="Q14" i="11"/>
  <c r="V14" i="11" s="1"/>
  <c r="Q15" i="11"/>
  <c r="V15" i="11" s="1"/>
  <c r="Q16" i="11"/>
  <c r="V16" i="11" s="1"/>
  <c r="Q17" i="11"/>
  <c r="V17" i="11" s="1"/>
  <c r="Q18" i="11"/>
  <c r="V18" i="11" s="1"/>
  <c r="Q19" i="11"/>
  <c r="V19" i="11" s="1"/>
  <c r="Q20" i="11"/>
  <c r="V20" i="11" s="1"/>
  <c r="Q21" i="11"/>
  <c r="V21" i="11" s="1"/>
  <c r="Q22" i="11"/>
  <c r="V22" i="11" s="1"/>
  <c r="Q23" i="11"/>
  <c r="V23" i="11" s="1"/>
  <c r="Q24" i="11"/>
  <c r="V24" i="11" s="1"/>
  <c r="Q25" i="11"/>
  <c r="V25" i="11" s="1"/>
  <c r="Q26" i="11"/>
  <c r="V26" i="11" s="1"/>
  <c r="Q27" i="11"/>
  <c r="V27" i="11" s="1"/>
  <c r="Q28" i="11"/>
  <c r="V28" i="11" s="1"/>
  <c r="Q29" i="11"/>
  <c r="V29" i="11" s="1"/>
  <c r="Q30" i="11"/>
  <c r="V30" i="11" s="1"/>
  <c r="Q31" i="11"/>
  <c r="V31" i="11" s="1"/>
  <c r="Q32" i="11"/>
  <c r="V32" i="11" s="1"/>
  <c r="Q33" i="11"/>
  <c r="V33" i="11" s="1"/>
  <c r="Q34" i="11"/>
  <c r="V34" i="11" s="1"/>
  <c r="Q35" i="11"/>
  <c r="V35" i="11" s="1"/>
  <c r="Q36" i="11"/>
  <c r="V36" i="11" s="1"/>
  <c r="Q37" i="11"/>
  <c r="V37" i="11" s="1"/>
  <c r="Q38" i="11"/>
  <c r="V38" i="11" s="1"/>
  <c r="Q39" i="11"/>
  <c r="V39" i="11" s="1"/>
  <c r="Q40" i="11"/>
  <c r="V40" i="11" s="1"/>
  <c r="Q41" i="11"/>
  <c r="V41" i="11" s="1"/>
  <c r="Q42" i="11"/>
  <c r="V42" i="11" s="1"/>
  <c r="Q43" i="11"/>
  <c r="V43" i="11" s="1"/>
  <c r="Q44" i="11"/>
  <c r="V44" i="11" s="1"/>
  <c r="Q45" i="11"/>
  <c r="V45" i="11" s="1"/>
  <c r="Q46" i="11"/>
  <c r="V46" i="11" s="1"/>
  <c r="Q47" i="11"/>
  <c r="V47" i="11" s="1"/>
  <c r="Q48" i="11"/>
  <c r="V48" i="11" s="1"/>
  <c r="Q49" i="11"/>
  <c r="V49" i="11" s="1"/>
  <c r="Q4" i="11"/>
  <c r="V4" i="11" s="1"/>
  <c r="O150" i="11"/>
  <c r="T150" i="11" s="1"/>
  <c r="O151" i="11"/>
  <c r="T151" i="11" s="1"/>
  <c r="O152" i="11"/>
  <c r="T152" i="11" s="1"/>
  <c r="O153" i="11"/>
  <c r="T153" i="11" s="1"/>
  <c r="O154" i="11"/>
  <c r="T154" i="11" s="1"/>
  <c r="O155" i="11"/>
  <c r="T155" i="11" s="1"/>
  <c r="O156" i="11"/>
  <c r="T156" i="11" s="1"/>
  <c r="O157" i="11"/>
  <c r="T157" i="11" s="1"/>
  <c r="O158" i="11"/>
  <c r="T158" i="11" s="1"/>
  <c r="O159" i="11"/>
  <c r="T159" i="11" s="1"/>
  <c r="O160" i="11"/>
  <c r="T160" i="11" s="1"/>
  <c r="O161" i="11"/>
  <c r="T161" i="11" s="1"/>
  <c r="O162" i="11"/>
  <c r="T162" i="11" s="1"/>
  <c r="O163" i="11"/>
  <c r="T163" i="11" s="1"/>
  <c r="O164" i="11"/>
  <c r="T164" i="11" s="1"/>
  <c r="O165" i="11"/>
  <c r="T165" i="11" s="1"/>
  <c r="O166" i="11"/>
  <c r="T166" i="11" s="1"/>
  <c r="O167" i="11"/>
  <c r="T167" i="11" s="1"/>
  <c r="O168" i="11"/>
  <c r="T168" i="11" s="1"/>
  <c r="O169" i="11"/>
  <c r="T169" i="11" s="1"/>
  <c r="O170" i="11"/>
  <c r="T170" i="11" s="1"/>
  <c r="O171" i="11"/>
  <c r="T171" i="11" s="1"/>
  <c r="O172" i="11"/>
  <c r="T172" i="11" s="1"/>
  <c r="O173" i="11"/>
  <c r="T173" i="11" s="1"/>
  <c r="O174" i="11"/>
  <c r="T174" i="11" s="1"/>
  <c r="O175" i="11"/>
  <c r="T175" i="11" s="1"/>
  <c r="O176" i="11"/>
  <c r="T176" i="11" s="1"/>
  <c r="O177" i="11"/>
  <c r="T177" i="11" s="1"/>
  <c r="O178" i="11"/>
  <c r="T178" i="11" s="1"/>
  <c r="O179" i="11"/>
  <c r="T179" i="11" s="1"/>
  <c r="O180" i="11"/>
  <c r="T180" i="11" s="1"/>
  <c r="O181" i="11"/>
  <c r="T181" i="11" s="1"/>
  <c r="O182" i="11"/>
  <c r="T182" i="11" s="1"/>
  <c r="O183" i="11"/>
  <c r="T183" i="11" s="1"/>
  <c r="O184" i="11"/>
  <c r="T184" i="11" s="1"/>
  <c r="O185" i="11"/>
  <c r="T185" i="11" s="1"/>
  <c r="O186" i="11"/>
  <c r="T186" i="11" s="1"/>
  <c r="O187" i="11"/>
  <c r="T187" i="11" s="1"/>
  <c r="O188" i="11"/>
  <c r="T188" i="11" s="1"/>
  <c r="O189" i="11"/>
  <c r="T189" i="11" s="1"/>
  <c r="O190" i="11"/>
  <c r="T190" i="11" s="1"/>
  <c r="O191" i="11"/>
  <c r="T191" i="11" s="1"/>
  <c r="O192" i="11"/>
  <c r="T192" i="11" s="1"/>
  <c r="O193" i="11"/>
  <c r="T193" i="11" s="1"/>
  <c r="O194" i="11"/>
  <c r="T194" i="11" s="1"/>
  <c r="O195" i="11"/>
  <c r="T195" i="11" s="1"/>
  <c r="O196" i="11"/>
  <c r="T196" i="11" s="1"/>
  <c r="O197" i="11"/>
  <c r="T197" i="11" s="1"/>
  <c r="O198" i="11"/>
  <c r="T198" i="11" s="1"/>
  <c r="O199" i="11"/>
  <c r="T199" i="11" s="1"/>
  <c r="O200" i="11"/>
  <c r="T200" i="11" s="1"/>
  <c r="O201" i="11"/>
  <c r="T201" i="11" s="1"/>
  <c r="O202" i="11"/>
  <c r="T202" i="11" s="1"/>
  <c r="O203" i="11"/>
  <c r="T203" i="11" s="1"/>
  <c r="O204" i="11"/>
  <c r="T204" i="11" s="1"/>
  <c r="O205" i="11"/>
  <c r="T205" i="11" s="1"/>
  <c r="O206" i="11"/>
  <c r="T206" i="11" s="1"/>
  <c r="O207" i="11"/>
  <c r="T207" i="11" s="1"/>
  <c r="O208" i="11"/>
  <c r="T208" i="11" s="1"/>
  <c r="O209" i="11"/>
  <c r="T209" i="11" s="1"/>
  <c r="O210" i="11"/>
  <c r="T210" i="11" s="1"/>
  <c r="O211" i="11"/>
  <c r="T211" i="11" s="1"/>
  <c r="O212" i="11"/>
  <c r="T212" i="11" s="1"/>
  <c r="O213" i="11"/>
  <c r="T213" i="11" s="1"/>
  <c r="O214" i="11"/>
  <c r="T214" i="11" s="1"/>
  <c r="O215" i="11"/>
  <c r="T215" i="11" s="1"/>
  <c r="O216" i="11"/>
  <c r="T216" i="11" s="1"/>
  <c r="O217" i="11"/>
  <c r="T217" i="11" s="1"/>
  <c r="O218" i="11"/>
  <c r="T218" i="11" s="1"/>
  <c r="O219" i="11"/>
  <c r="T219" i="11" s="1"/>
  <c r="O220" i="11"/>
  <c r="T220" i="11" s="1"/>
  <c r="O221" i="11"/>
  <c r="T221" i="11" s="1"/>
  <c r="O222" i="11"/>
  <c r="T222" i="11" s="1"/>
  <c r="O223" i="11"/>
  <c r="T223" i="11" s="1"/>
  <c r="O224" i="11"/>
  <c r="T224" i="11" s="1"/>
  <c r="O225" i="11"/>
  <c r="T225" i="11" s="1"/>
  <c r="O226" i="11"/>
  <c r="T226" i="11" s="1"/>
  <c r="O227" i="11"/>
  <c r="T227" i="11" s="1"/>
  <c r="O228" i="11"/>
  <c r="T228" i="11" s="1"/>
  <c r="O229" i="11"/>
  <c r="T229" i="11" s="1"/>
  <c r="O230" i="11"/>
  <c r="T230" i="11" s="1"/>
  <c r="O231" i="11"/>
  <c r="T231" i="11" s="1"/>
  <c r="O232" i="11"/>
  <c r="T232" i="11" s="1"/>
  <c r="O233" i="11"/>
  <c r="T233" i="11" s="1"/>
  <c r="O234" i="11"/>
  <c r="T234" i="11" s="1"/>
  <c r="O235" i="11"/>
  <c r="T235" i="11" s="1"/>
  <c r="O236" i="11"/>
  <c r="T236" i="11" s="1"/>
  <c r="O237" i="11"/>
  <c r="T237" i="11" s="1"/>
  <c r="O238" i="11"/>
  <c r="T238" i="11" s="1"/>
  <c r="O239" i="11"/>
  <c r="T239" i="11" s="1"/>
  <c r="O240" i="11"/>
  <c r="T240" i="11" s="1"/>
  <c r="O241" i="11"/>
  <c r="T241" i="11" s="1"/>
  <c r="O242" i="11"/>
  <c r="T242" i="11" s="1"/>
  <c r="O243" i="11"/>
  <c r="T243" i="11" s="1"/>
  <c r="O244" i="11"/>
  <c r="T244" i="11" s="1"/>
  <c r="O245" i="11"/>
  <c r="T245" i="11" s="1"/>
  <c r="O246" i="11"/>
  <c r="T246" i="11" s="1"/>
  <c r="O247" i="11"/>
  <c r="T247" i="11" s="1"/>
  <c r="O248" i="11"/>
  <c r="T248" i="11" s="1"/>
  <c r="O249" i="11"/>
  <c r="T249" i="11" s="1"/>
  <c r="O250" i="11"/>
  <c r="T250" i="11" s="1"/>
  <c r="O251" i="11"/>
  <c r="T251" i="11" s="1"/>
  <c r="O252" i="11"/>
  <c r="T252" i="11" s="1"/>
  <c r="O253" i="11"/>
  <c r="T253" i="11" s="1"/>
  <c r="O254" i="11"/>
  <c r="T254" i="11" s="1"/>
  <c r="O255" i="11"/>
  <c r="T255" i="11" s="1"/>
  <c r="O256" i="11"/>
  <c r="T256" i="11" s="1"/>
  <c r="O257" i="11"/>
  <c r="T257" i="11" s="1"/>
  <c r="O258" i="11"/>
  <c r="T258" i="11" s="1"/>
  <c r="O259" i="11"/>
  <c r="T259" i="11" s="1"/>
  <c r="O260" i="11"/>
  <c r="T260" i="11" s="1"/>
  <c r="O261" i="11"/>
  <c r="T261" i="11" s="1"/>
  <c r="O262" i="11"/>
  <c r="T262" i="11" s="1"/>
  <c r="O263" i="11"/>
  <c r="T263" i="11" s="1"/>
  <c r="O264" i="11"/>
  <c r="T264" i="11" s="1"/>
  <c r="O265" i="11"/>
  <c r="T265" i="11" s="1"/>
  <c r="O266" i="11"/>
  <c r="T266" i="11" s="1"/>
  <c r="O267" i="11"/>
  <c r="T267" i="11" s="1"/>
  <c r="O268" i="11"/>
  <c r="T268" i="11" s="1"/>
  <c r="O269" i="11"/>
  <c r="T269" i="11" s="1"/>
  <c r="O270" i="11"/>
  <c r="T270" i="11" s="1"/>
  <c r="O271" i="11"/>
  <c r="T271" i="11" s="1"/>
  <c r="O272" i="11"/>
  <c r="T272" i="11" s="1"/>
  <c r="O273" i="11"/>
  <c r="T273" i="11" s="1"/>
  <c r="O274" i="11"/>
  <c r="T274" i="11" s="1"/>
  <c r="O275" i="11"/>
  <c r="T275" i="11" s="1"/>
  <c r="O276" i="11"/>
  <c r="T276" i="11" s="1"/>
  <c r="O277" i="11"/>
  <c r="T277" i="11" s="1"/>
  <c r="O278" i="11"/>
  <c r="T278" i="11" s="1"/>
  <c r="O279" i="11"/>
  <c r="T279" i="11" s="1"/>
  <c r="O280" i="11"/>
  <c r="T280" i="11" s="1"/>
  <c r="O281" i="11"/>
  <c r="T281" i="11" s="1"/>
  <c r="O282" i="11"/>
  <c r="T282" i="11" s="1"/>
  <c r="O283" i="11"/>
  <c r="T283" i="11" s="1"/>
  <c r="O284" i="11"/>
  <c r="T284" i="11" s="1"/>
  <c r="O285" i="11"/>
  <c r="T285" i="11" s="1"/>
  <c r="O286" i="11"/>
  <c r="T286" i="11" s="1"/>
  <c r="O287" i="11"/>
  <c r="T287" i="11" s="1"/>
  <c r="O288" i="11"/>
  <c r="T288" i="11" s="1"/>
  <c r="O289" i="11"/>
  <c r="T289" i="11" s="1"/>
  <c r="O290" i="11"/>
  <c r="T290" i="11" s="1"/>
  <c r="O291" i="11"/>
  <c r="T291" i="11" s="1"/>
  <c r="O292" i="11"/>
  <c r="T292" i="11" s="1"/>
  <c r="O293" i="11"/>
  <c r="T293" i="11" s="1"/>
  <c r="O294" i="11"/>
  <c r="T294" i="11" s="1"/>
  <c r="O295" i="11"/>
  <c r="T295" i="11" s="1"/>
  <c r="O296" i="11"/>
  <c r="T296" i="11" s="1"/>
  <c r="O297" i="11"/>
  <c r="T297" i="11" s="1"/>
  <c r="O298" i="11"/>
  <c r="T298" i="11" s="1"/>
  <c r="O299" i="11"/>
  <c r="T299" i="11" s="1"/>
  <c r="O300" i="11"/>
  <c r="T300" i="11" s="1"/>
  <c r="O301" i="11"/>
  <c r="T301" i="11" s="1"/>
  <c r="O302" i="11"/>
  <c r="T302" i="11" s="1"/>
  <c r="O303" i="11"/>
  <c r="T303" i="11" s="1"/>
  <c r="O304" i="11"/>
  <c r="T304" i="11" s="1"/>
  <c r="O305" i="11"/>
  <c r="T305" i="11" s="1"/>
  <c r="O306" i="11"/>
  <c r="T306" i="11" s="1"/>
  <c r="O307" i="11"/>
  <c r="T307" i="11" s="1"/>
  <c r="O308" i="11"/>
  <c r="T308" i="11" s="1"/>
  <c r="O309" i="11"/>
  <c r="T309" i="11" s="1"/>
  <c r="O310" i="11"/>
  <c r="T310" i="11" s="1"/>
  <c r="O311" i="11"/>
  <c r="T311" i="11" s="1"/>
  <c r="O312" i="11"/>
  <c r="T312" i="11" s="1"/>
  <c r="O313" i="11"/>
  <c r="T313" i="11" s="1"/>
  <c r="O314" i="11"/>
  <c r="T314" i="11" s="1"/>
  <c r="O315" i="11"/>
  <c r="T315" i="11" s="1"/>
  <c r="O316" i="11"/>
  <c r="T316" i="11" s="1"/>
  <c r="O317" i="11"/>
  <c r="T317" i="11" s="1"/>
  <c r="O318" i="11"/>
  <c r="T318" i="11" s="1"/>
  <c r="O319" i="11"/>
  <c r="T319" i="11" s="1"/>
  <c r="O320" i="11"/>
  <c r="T320" i="11" s="1"/>
  <c r="O321" i="11"/>
  <c r="T321" i="11" s="1"/>
  <c r="O322" i="11"/>
  <c r="T322" i="11" s="1"/>
  <c r="O323" i="11"/>
  <c r="T323" i="11" s="1"/>
  <c r="O324" i="11"/>
  <c r="T324" i="11" s="1"/>
  <c r="O325" i="11"/>
  <c r="T325" i="11" s="1"/>
  <c r="O326" i="11"/>
  <c r="T326" i="11" s="1"/>
  <c r="O327" i="11"/>
  <c r="T327" i="11" s="1"/>
  <c r="O328" i="11"/>
  <c r="T328" i="11" s="1"/>
  <c r="O329" i="11"/>
  <c r="T329" i="11" s="1"/>
  <c r="O330" i="11"/>
  <c r="T330" i="11" s="1"/>
  <c r="O331" i="11"/>
  <c r="T331" i="11" s="1"/>
  <c r="O332" i="11"/>
  <c r="T332" i="11" s="1"/>
  <c r="O333" i="11"/>
  <c r="T333" i="11" s="1"/>
  <c r="O334" i="11"/>
  <c r="T334" i="11" s="1"/>
  <c r="O335" i="11"/>
  <c r="T335" i="11" s="1"/>
  <c r="O336" i="11"/>
  <c r="T336" i="11" s="1"/>
  <c r="O337" i="11"/>
  <c r="T337" i="11" s="1"/>
  <c r="O338" i="11"/>
  <c r="T338" i="11" s="1"/>
  <c r="O339" i="11"/>
  <c r="T339" i="11" s="1"/>
  <c r="O340" i="11"/>
  <c r="T340" i="11" s="1"/>
  <c r="O341" i="11"/>
  <c r="T341" i="11" s="1"/>
  <c r="O342" i="11"/>
  <c r="T342" i="11" s="1"/>
  <c r="O343" i="11"/>
  <c r="T343" i="11" s="1"/>
  <c r="O344" i="11"/>
  <c r="T344" i="11" s="1"/>
  <c r="O345" i="11"/>
  <c r="T345" i="11" s="1"/>
  <c r="O346" i="11"/>
  <c r="T346" i="11" s="1"/>
  <c r="O347" i="11"/>
  <c r="T347" i="11" s="1"/>
  <c r="O348" i="11"/>
  <c r="T348" i="11" s="1"/>
  <c r="O349" i="11"/>
  <c r="T349" i="11" s="1"/>
  <c r="O350" i="11"/>
  <c r="T350" i="11" s="1"/>
  <c r="O351" i="11"/>
  <c r="T351" i="11" s="1"/>
  <c r="O352" i="11"/>
  <c r="T352" i="11" s="1"/>
  <c r="O353" i="11"/>
  <c r="T353" i="11" s="1"/>
  <c r="O354" i="11"/>
  <c r="T354" i="11" s="1"/>
  <c r="O355" i="11"/>
  <c r="T355" i="11" s="1"/>
  <c r="O356" i="11"/>
  <c r="T356" i="11" s="1"/>
  <c r="O357" i="11"/>
  <c r="T357" i="11" s="1"/>
  <c r="O358" i="11"/>
  <c r="T358" i="11" s="1"/>
  <c r="O359" i="11"/>
  <c r="T359" i="11" s="1"/>
  <c r="O360" i="11"/>
  <c r="T360" i="11" s="1"/>
  <c r="O361" i="11"/>
  <c r="T361" i="11" s="1"/>
  <c r="O362" i="11"/>
  <c r="T362" i="11" s="1"/>
  <c r="O363" i="11"/>
  <c r="T363" i="11" s="1"/>
  <c r="O364" i="11"/>
  <c r="T364" i="11" s="1"/>
  <c r="O365" i="11"/>
  <c r="T365" i="11" s="1"/>
  <c r="O366" i="11"/>
  <c r="T366" i="11" s="1"/>
  <c r="O367" i="11"/>
  <c r="T367" i="11" s="1"/>
  <c r="O368" i="11"/>
  <c r="T368" i="11" s="1"/>
  <c r="O369" i="11"/>
  <c r="T369" i="11" s="1"/>
  <c r="O370" i="11"/>
  <c r="T370" i="11" s="1"/>
  <c r="O371" i="11"/>
  <c r="T371" i="11" s="1"/>
  <c r="O372" i="11"/>
  <c r="T372" i="11" s="1"/>
  <c r="O373" i="11"/>
  <c r="T373" i="11" s="1"/>
  <c r="O374" i="11"/>
  <c r="T374" i="11" s="1"/>
  <c r="O375" i="11"/>
  <c r="T375" i="11" s="1"/>
  <c r="O376" i="11"/>
  <c r="T376" i="11" s="1"/>
  <c r="O377" i="11"/>
  <c r="T377" i="11" s="1"/>
  <c r="O378" i="11"/>
  <c r="T378" i="11" s="1"/>
  <c r="O379" i="11"/>
  <c r="T379" i="11" s="1"/>
  <c r="O380" i="11"/>
  <c r="T380" i="11" s="1"/>
  <c r="O381" i="11"/>
  <c r="T381" i="11" s="1"/>
  <c r="O382" i="11"/>
  <c r="T382" i="11" s="1"/>
  <c r="O383" i="11"/>
  <c r="T383" i="11" s="1"/>
  <c r="O384" i="11"/>
  <c r="T384" i="11" s="1"/>
  <c r="O385" i="11"/>
  <c r="T385" i="11" s="1"/>
  <c r="O386" i="11"/>
  <c r="T386" i="11" s="1"/>
  <c r="O387" i="11"/>
  <c r="T387" i="11" s="1"/>
  <c r="O388" i="11"/>
  <c r="T388" i="11" s="1"/>
  <c r="O389" i="11"/>
  <c r="T389" i="11" s="1"/>
  <c r="O390" i="11"/>
  <c r="T390" i="11" s="1"/>
  <c r="O391" i="11"/>
  <c r="T391" i="11" s="1"/>
  <c r="O392" i="11"/>
  <c r="T392" i="11" s="1"/>
  <c r="O393" i="11"/>
  <c r="T393" i="11" s="1"/>
  <c r="O394" i="11"/>
  <c r="T394" i="11" s="1"/>
  <c r="O395" i="11"/>
  <c r="T395" i="11" s="1"/>
  <c r="O396" i="11"/>
  <c r="T396" i="11" s="1"/>
  <c r="O397" i="11"/>
  <c r="T397" i="11" s="1"/>
  <c r="O398" i="11"/>
  <c r="T398" i="11" s="1"/>
  <c r="O399" i="11"/>
  <c r="T399" i="11" s="1"/>
  <c r="O400" i="11"/>
  <c r="T400" i="11" s="1"/>
  <c r="O401" i="11"/>
  <c r="T401" i="11" s="1"/>
  <c r="O402" i="11"/>
  <c r="T402" i="11" s="1"/>
  <c r="O403" i="11"/>
  <c r="T403" i="11" s="1"/>
  <c r="O404" i="11"/>
  <c r="T404" i="11" s="1"/>
  <c r="O405" i="11"/>
  <c r="T405" i="11" s="1"/>
  <c r="O406" i="11"/>
  <c r="T406" i="11" s="1"/>
  <c r="O407" i="11"/>
  <c r="T407" i="11" s="1"/>
  <c r="O408" i="11"/>
  <c r="T408" i="11" s="1"/>
  <c r="O409" i="11"/>
  <c r="T409" i="11" s="1"/>
  <c r="O410" i="11"/>
  <c r="T410" i="11" s="1"/>
  <c r="O411" i="11"/>
  <c r="T411" i="11" s="1"/>
  <c r="O412" i="11"/>
  <c r="T412" i="11" s="1"/>
  <c r="O413" i="11"/>
  <c r="T413" i="11" s="1"/>
  <c r="O414" i="11"/>
  <c r="T414" i="11" s="1"/>
  <c r="O415" i="11"/>
  <c r="T415" i="11" s="1"/>
  <c r="O416" i="11"/>
  <c r="T416" i="11" s="1"/>
  <c r="O417" i="11"/>
  <c r="T417" i="11" s="1"/>
  <c r="O418" i="11"/>
  <c r="T418" i="11" s="1"/>
  <c r="O419" i="11"/>
  <c r="T419" i="11" s="1"/>
  <c r="O420" i="11"/>
  <c r="T420" i="11" s="1"/>
  <c r="O421" i="11"/>
  <c r="T421" i="11" s="1"/>
  <c r="O422" i="11"/>
  <c r="T422" i="11" s="1"/>
  <c r="O423" i="11"/>
  <c r="T423" i="11" s="1"/>
  <c r="O424" i="11"/>
  <c r="T424" i="11" s="1"/>
  <c r="O425" i="11"/>
  <c r="T425" i="11" s="1"/>
  <c r="O426" i="11"/>
  <c r="T426" i="11" s="1"/>
  <c r="O427" i="11"/>
  <c r="T427" i="11" s="1"/>
  <c r="O428" i="11"/>
  <c r="T428" i="11" s="1"/>
  <c r="O429" i="11"/>
  <c r="T429" i="11" s="1"/>
  <c r="O430" i="11"/>
  <c r="T430" i="11" s="1"/>
  <c r="O431" i="11"/>
  <c r="T431" i="11" s="1"/>
  <c r="O432" i="11"/>
  <c r="T432" i="11" s="1"/>
  <c r="O433" i="11"/>
  <c r="T433" i="11" s="1"/>
  <c r="O434" i="11"/>
  <c r="T434" i="11" s="1"/>
  <c r="O435" i="11"/>
  <c r="T435" i="11" s="1"/>
  <c r="O436" i="11"/>
  <c r="T436" i="11" s="1"/>
  <c r="O437" i="11"/>
  <c r="T437" i="11" s="1"/>
  <c r="O438" i="11"/>
  <c r="T438" i="11" s="1"/>
  <c r="O439" i="11"/>
  <c r="T439" i="11" s="1"/>
  <c r="O440" i="11"/>
  <c r="T440" i="11" s="1"/>
  <c r="O441" i="11"/>
  <c r="T441" i="11" s="1"/>
  <c r="O442" i="11"/>
  <c r="T442" i="11" s="1"/>
  <c r="O443" i="11"/>
  <c r="T443" i="11" s="1"/>
  <c r="O444" i="11"/>
  <c r="T444" i="11" s="1"/>
  <c r="O445" i="11"/>
  <c r="T445" i="11" s="1"/>
  <c r="O446" i="11"/>
  <c r="T446" i="11" s="1"/>
  <c r="O447" i="11"/>
  <c r="T447" i="11" s="1"/>
  <c r="O448" i="11"/>
  <c r="T448" i="11" s="1"/>
  <c r="O449" i="11"/>
  <c r="T449" i="11" s="1"/>
  <c r="O450" i="11"/>
  <c r="T450" i="11" s="1"/>
  <c r="O451" i="11"/>
  <c r="T451" i="11" s="1"/>
  <c r="O452" i="11"/>
  <c r="T452" i="11" s="1"/>
  <c r="O453" i="11"/>
  <c r="T453" i="11" s="1"/>
  <c r="O454" i="11"/>
  <c r="T454" i="11" s="1"/>
  <c r="O455" i="11"/>
  <c r="T455" i="11" s="1"/>
  <c r="O456" i="11"/>
  <c r="T456" i="11" s="1"/>
  <c r="O457" i="11"/>
  <c r="T457" i="11" s="1"/>
  <c r="O458" i="11"/>
  <c r="T458" i="11" s="1"/>
  <c r="O459" i="11"/>
  <c r="T459" i="11" s="1"/>
  <c r="O460" i="11"/>
  <c r="T460" i="11" s="1"/>
  <c r="O461" i="11"/>
  <c r="T461" i="11" s="1"/>
  <c r="O462" i="11"/>
  <c r="T462" i="11" s="1"/>
  <c r="O463" i="11"/>
  <c r="T463" i="11" s="1"/>
  <c r="O464" i="11"/>
  <c r="T464" i="11" s="1"/>
  <c r="O465" i="11"/>
  <c r="T465" i="11" s="1"/>
  <c r="O466" i="11"/>
  <c r="T466" i="11" s="1"/>
  <c r="O467" i="11"/>
  <c r="T467" i="11" s="1"/>
  <c r="O468" i="11"/>
  <c r="T468" i="11" s="1"/>
  <c r="O469" i="11"/>
  <c r="T469" i="11" s="1"/>
  <c r="O470" i="11"/>
  <c r="T470" i="11" s="1"/>
  <c r="O471" i="11"/>
  <c r="T471" i="11" s="1"/>
  <c r="O472" i="11"/>
  <c r="T472" i="11" s="1"/>
  <c r="O473" i="11"/>
  <c r="T473" i="11" s="1"/>
  <c r="O474" i="11"/>
  <c r="T474" i="11" s="1"/>
  <c r="O475" i="11"/>
  <c r="T475" i="11" s="1"/>
  <c r="O476" i="11"/>
  <c r="T476" i="11" s="1"/>
  <c r="O477" i="11"/>
  <c r="T477" i="11" s="1"/>
  <c r="O478" i="11"/>
  <c r="T478" i="11" s="1"/>
  <c r="O479" i="11"/>
  <c r="T479" i="11" s="1"/>
  <c r="O480" i="11"/>
  <c r="T480" i="11" s="1"/>
  <c r="O481" i="11"/>
  <c r="T481" i="11" s="1"/>
  <c r="O482" i="11"/>
  <c r="T482" i="11" s="1"/>
  <c r="O483" i="11"/>
  <c r="T483" i="11" s="1"/>
  <c r="O484" i="11"/>
  <c r="T484" i="11" s="1"/>
  <c r="O485" i="11"/>
  <c r="T485" i="11" s="1"/>
  <c r="O486" i="11"/>
  <c r="T486" i="11" s="1"/>
  <c r="O487" i="11"/>
  <c r="T487" i="11" s="1"/>
  <c r="O488" i="11"/>
  <c r="T488" i="11" s="1"/>
  <c r="O489" i="11"/>
  <c r="T489" i="11" s="1"/>
  <c r="O490" i="11"/>
  <c r="T490" i="11" s="1"/>
  <c r="O491" i="11"/>
  <c r="T491" i="11" s="1"/>
  <c r="O492" i="11"/>
  <c r="T492" i="11" s="1"/>
  <c r="O493" i="11"/>
  <c r="T493" i="11" s="1"/>
  <c r="O494" i="11"/>
  <c r="T494" i="11" s="1"/>
  <c r="O495" i="11"/>
  <c r="T495" i="11" s="1"/>
  <c r="O496" i="11"/>
  <c r="T496" i="11" s="1"/>
  <c r="O497" i="11"/>
  <c r="T497" i="11" s="1"/>
  <c r="O498" i="11"/>
  <c r="T498" i="11" s="1"/>
  <c r="O499" i="11"/>
  <c r="T499" i="11" s="1"/>
  <c r="O500" i="11"/>
  <c r="T500" i="11" s="1"/>
  <c r="O501" i="11"/>
  <c r="T501" i="11" s="1"/>
  <c r="O502" i="11"/>
  <c r="T502" i="11" s="1"/>
  <c r="O503" i="11"/>
  <c r="T503" i="11" s="1"/>
  <c r="O504" i="11"/>
  <c r="T504" i="11" s="1"/>
  <c r="O505" i="11"/>
  <c r="T505" i="11" s="1"/>
  <c r="O506" i="11"/>
  <c r="T506" i="11" s="1"/>
  <c r="O507" i="11"/>
  <c r="T507" i="11" s="1"/>
  <c r="O508" i="11"/>
  <c r="T508" i="11" s="1"/>
  <c r="O509" i="11"/>
  <c r="T509" i="11" s="1"/>
  <c r="O510" i="11"/>
  <c r="T510" i="11" s="1"/>
  <c r="O511" i="11"/>
  <c r="T511" i="11" s="1"/>
  <c r="O512" i="11"/>
  <c r="T512" i="11" s="1"/>
  <c r="O513" i="11"/>
  <c r="T513" i="11" s="1"/>
  <c r="O514" i="11"/>
  <c r="T514" i="11" s="1"/>
  <c r="O515" i="11"/>
  <c r="T515" i="11" s="1"/>
  <c r="O516" i="11"/>
  <c r="T516" i="11" s="1"/>
  <c r="O517" i="11"/>
  <c r="T517" i="11" s="1"/>
  <c r="O518" i="11"/>
  <c r="T518" i="11" s="1"/>
  <c r="O519" i="11"/>
  <c r="T519" i="11" s="1"/>
  <c r="O520" i="11"/>
  <c r="T520" i="11" s="1"/>
  <c r="O521" i="11"/>
  <c r="T521" i="11" s="1"/>
  <c r="O522" i="11"/>
  <c r="T522" i="11" s="1"/>
  <c r="O523" i="11"/>
  <c r="T523" i="11" s="1"/>
  <c r="O524" i="11"/>
  <c r="T524" i="11" s="1"/>
  <c r="O525" i="11"/>
  <c r="T525" i="11" s="1"/>
  <c r="O526" i="11"/>
  <c r="T526" i="11" s="1"/>
  <c r="O527" i="11"/>
  <c r="T527" i="11" s="1"/>
  <c r="O528" i="11"/>
  <c r="T528" i="11" s="1"/>
  <c r="O529" i="11"/>
  <c r="T529" i="11" s="1"/>
  <c r="O530" i="11"/>
  <c r="T530" i="11" s="1"/>
  <c r="O531" i="11"/>
  <c r="T531" i="11" s="1"/>
  <c r="O532" i="11"/>
  <c r="T532" i="11" s="1"/>
  <c r="O533" i="11"/>
  <c r="T533" i="11" s="1"/>
  <c r="O534" i="11"/>
  <c r="T534" i="11" s="1"/>
  <c r="O535" i="11"/>
  <c r="T535" i="11" s="1"/>
  <c r="O536" i="11"/>
  <c r="T536" i="11" s="1"/>
  <c r="O537" i="11"/>
  <c r="T537" i="11" s="1"/>
  <c r="O538" i="11"/>
  <c r="T538" i="11" s="1"/>
  <c r="O539" i="11"/>
  <c r="T539" i="11" s="1"/>
  <c r="O540" i="11"/>
  <c r="T540" i="11" s="1"/>
  <c r="O541" i="11"/>
  <c r="T541" i="11" s="1"/>
  <c r="O542" i="11"/>
  <c r="T542" i="11" s="1"/>
  <c r="O543" i="11"/>
  <c r="T543" i="11" s="1"/>
  <c r="O544" i="11"/>
  <c r="T544" i="11" s="1"/>
  <c r="O545" i="11"/>
  <c r="T545" i="11" s="1"/>
  <c r="O546" i="11"/>
  <c r="T546" i="11" s="1"/>
  <c r="O547" i="11"/>
  <c r="T547" i="11" s="1"/>
  <c r="O548" i="11"/>
  <c r="T548" i="11" s="1"/>
  <c r="O549" i="11"/>
  <c r="T549" i="11" s="1"/>
  <c r="O550" i="11"/>
  <c r="T550" i="11" s="1"/>
  <c r="O551" i="11"/>
  <c r="T551" i="11" s="1"/>
  <c r="O552" i="11"/>
  <c r="T552" i="11" s="1"/>
  <c r="O553" i="11"/>
  <c r="T553" i="11" s="1"/>
  <c r="O554" i="11"/>
  <c r="T554" i="11" s="1"/>
  <c r="O555" i="11"/>
  <c r="T555" i="11" s="1"/>
  <c r="O556" i="11"/>
  <c r="T556" i="11" s="1"/>
  <c r="O557" i="11"/>
  <c r="T557" i="11" s="1"/>
  <c r="O558" i="11"/>
  <c r="T558" i="11" s="1"/>
  <c r="O559" i="11"/>
  <c r="T559" i="11" s="1"/>
  <c r="O560" i="11"/>
  <c r="T560" i="11" s="1"/>
  <c r="O561" i="11"/>
  <c r="T561" i="11" s="1"/>
  <c r="O562" i="11"/>
  <c r="T562" i="11" s="1"/>
  <c r="O563" i="11"/>
  <c r="T563" i="11" s="1"/>
  <c r="O564" i="11"/>
  <c r="T564" i="11" s="1"/>
  <c r="O565" i="11"/>
  <c r="T565" i="11" s="1"/>
  <c r="O566" i="11"/>
  <c r="T566" i="11" s="1"/>
  <c r="O567" i="11"/>
  <c r="T567" i="11" s="1"/>
  <c r="O568" i="11"/>
  <c r="T568" i="11" s="1"/>
  <c r="O569" i="11"/>
  <c r="T569" i="11" s="1"/>
  <c r="O570" i="11"/>
  <c r="T570" i="11" s="1"/>
  <c r="O571" i="11"/>
  <c r="T571" i="11" s="1"/>
  <c r="O572" i="11"/>
  <c r="T572" i="11" s="1"/>
  <c r="O573" i="11"/>
  <c r="T573" i="11" s="1"/>
  <c r="O574" i="11"/>
  <c r="T574" i="11" s="1"/>
  <c r="O575" i="11"/>
  <c r="T575" i="11" s="1"/>
  <c r="O576" i="11"/>
  <c r="T576" i="11" s="1"/>
  <c r="O577" i="11"/>
  <c r="T577" i="11" s="1"/>
  <c r="O578" i="11"/>
  <c r="T578" i="11" s="1"/>
  <c r="O579" i="11"/>
  <c r="T579" i="11" s="1"/>
  <c r="O580" i="11"/>
  <c r="T580" i="11" s="1"/>
  <c r="O581" i="11"/>
  <c r="T581" i="11" s="1"/>
  <c r="O582" i="11"/>
  <c r="T582" i="11" s="1"/>
  <c r="O583" i="11"/>
  <c r="T583" i="11" s="1"/>
  <c r="O584" i="11"/>
  <c r="T584" i="11" s="1"/>
  <c r="O585" i="11"/>
  <c r="T585" i="11" s="1"/>
  <c r="O586" i="11"/>
  <c r="T586" i="11" s="1"/>
  <c r="O587" i="11"/>
  <c r="T587" i="11" s="1"/>
  <c r="O588" i="11"/>
  <c r="T588" i="11" s="1"/>
  <c r="O589" i="11"/>
  <c r="T589" i="11" s="1"/>
  <c r="O590" i="11"/>
  <c r="T590" i="11" s="1"/>
  <c r="O591" i="11"/>
  <c r="T591" i="11" s="1"/>
  <c r="O592" i="11"/>
  <c r="T592" i="11" s="1"/>
  <c r="O593" i="11"/>
  <c r="T593" i="11" s="1"/>
  <c r="O594" i="11"/>
  <c r="T594" i="11" s="1"/>
  <c r="O595" i="11"/>
  <c r="T595" i="11" s="1"/>
  <c r="O596" i="11"/>
  <c r="T596" i="11" s="1"/>
  <c r="O597" i="11"/>
  <c r="T597" i="11" s="1"/>
  <c r="O598" i="11"/>
  <c r="T598" i="11" s="1"/>
  <c r="O599" i="11"/>
  <c r="T599" i="11" s="1"/>
  <c r="O600" i="11"/>
  <c r="T600" i="11" s="1"/>
  <c r="O601" i="11"/>
  <c r="T601" i="11" s="1"/>
  <c r="O602" i="11"/>
  <c r="T602" i="11" s="1"/>
  <c r="O603" i="11"/>
  <c r="T603" i="11" s="1"/>
  <c r="O604" i="11"/>
  <c r="T604" i="11" s="1"/>
  <c r="O605" i="11"/>
  <c r="T605" i="11" s="1"/>
  <c r="O606" i="11"/>
  <c r="T606" i="11" s="1"/>
  <c r="O607" i="11"/>
  <c r="T607" i="11" s="1"/>
  <c r="O608" i="11"/>
  <c r="T608" i="11" s="1"/>
  <c r="O609" i="11"/>
  <c r="T609" i="11" s="1"/>
  <c r="O610" i="11"/>
  <c r="T610" i="11" s="1"/>
  <c r="O611" i="11"/>
  <c r="T611" i="11" s="1"/>
  <c r="O612" i="11"/>
  <c r="T612" i="11" s="1"/>
  <c r="O613" i="11"/>
  <c r="T613" i="11" s="1"/>
  <c r="O614" i="11"/>
  <c r="T614" i="11" s="1"/>
  <c r="O615" i="11"/>
  <c r="T615" i="11" s="1"/>
  <c r="O616" i="11"/>
  <c r="T616" i="11" s="1"/>
  <c r="O617" i="11"/>
  <c r="T617" i="11" s="1"/>
  <c r="O618" i="11"/>
  <c r="T618" i="11" s="1"/>
  <c r="O619" i="11"/>
  <c r="T619" i="11" s="1"/>
  <c r="O620" i="11"/>
  <c r="T620" i="11" s="1"/>
  <c r="O621" i="11"/>
  <c r="T621" i="11" s="1"/>
  <c r="O622" i="11"/>
  <c r="T622" i="11" s="1"/>
  <c r="O623" i="11"/>
  <c r="T623" i="11" s="1"/>
  <c r="O624" i="11"/>
  <c r="T624" i="11" s="1"/>
  <c r="O625" i="11"/>
  <c r="T625" i="11" s="1"/>
  <c r="O626" i="11"/>
  <c r="T626" i="11" s="1"/>
  <c r="O627" i="11"/>
  <c r="T627" i="11" s="1"/>
  <c r="O628" i="11"/>
  <c r="T628" i="11" s="1"/>
  <c r="O629" i="11"/>
  <c r="T629" i="11" s="1"/>
  <c r="O630" i="11"/>
  <c r="T630" i="11" s="1"/>
  <c r="O631" i="11"/>
  <c r="T631" i="11" s="1"/>
  <c r="O632" i="11"/>
  <c r="T632" i="11" s="1"/>
  <c r="O633" i="11"/>
  <c r="T633" i="11" s="1"/>
  <c r="O634" i="11"/>
  <c r="T634" i="11" s="1"/>
  <c r="O635" i="11"/>
  <c r="T635" i="11" s="1"/>
  <c r="O636" i="11"/>
  <c r="T636" i="11" s="1"/>
  <c r="O637" i="11"/>
  <c r="T637" i="11" s="1"/>
  <c r="O638" i="11"/>
  <c r="T638" i="11" s="1"/>
  <c r="O639" i="11"/>
  <c r="T639" i="11" s="1"/>
  <c r="O640" i="11"/>
  <c r="T640" i="11" s="1"/>
  <c r="O641" i="11"/>
  <c r="T641" i="11" s="1"/>
  <c r="O642" i="11"/>
  <c r="T642" i="11" s="1"/>
  <c r="O643" i="11"/>
  <c r="T643" i="11" s="1"/>
  <c r="O644" i="11"/>
  <c r="T644" i="11" s="1"/>
  <c r="O645" i="11"/>
  <c r="T645" i="11" s="1"/>
  <c r="O646" i="11"/>
  <c r="T646" i="11" s="1"/>
  <c r="O647" i="11"/>
  <c r="T647" i="11" s="1"/>
  <c r="O648" i="11"/>
  <c r="T648" i="11" s="1"/>
  <c r="O649" i="11"/>
  <c r="T649" i="11" s="1"/>
  <c r="O650" i="11"/>
  <c r="T650" i="11" s="1"/>
  <c r="O651" i="11"/>
  <c r="T651" i="11" s="1"/>
  <c r="O652" i="11"/>
  <c r="T652" i="11" s="1"/>
  <c r="O653" i="11"/>
  <c r="T653" i="11" s="1"/>
  <c r="O654" i="11"/>
  <c r="T654" i="11" s="1"/>
  <c r="O655" i="11"/>
  <c r="T655" i="11" s="1"/>
  <c r="O656" i="11"/>
  <c r="T656" i="11" s="1"/>
  <c r="O657" i="11"/>
  <c r="T657" i="11" s="1"/>
  <c r="O658" i="11"/>
  <c r="T658" i="11" s="1"/>
  <c r="O659" i="11"/>
  <c r="T659" i="11" s="1"/>
  <c r="O660" i="11"/>
  <c r="T660" i="11" s="1"/>
  <c r="O661" i="11"/>
  <c r="T661" i="11" s="1"/>
  <c r="O662" i="11"/>
  <c r="T662" i="11" s="1"/>
  <c r="O663" i="11"/>
  <c r="T663" i="11" s="1"/>
  <c r="O664" i="11"/>
  <c r="T664" i="11" s="1"/>
  <c r="O665" i="11"/>
  <c r="T665" i="11" s="1"/>
  <c r="O666" i="11"/>
  <c r="T666" i="11" s="1"/>
  <c r="O667" i="11"/>
  <c r="T667" i="11" s="1"/>
  <c r="O668" i="11"/>
  <c r="T668" i="11" s="1"/>
  <c r="O669" i="11"/>
  <c r="T669" i="11" s="1"/>
  <c r="O670" i="11"/>
  <c r="T670" i="11" s="1"/>
  <c r="O671" i="11"/>
  <c r="T671" i="11" s="1"/>
  <c r="O672" i="11"/>
  <c r="T672" i="11" s="1"/>
  <c r="O673" i="11"/>
  <c r="T673" i="11" s="1"/>
  <c r="O674" i="11"/>
  <c r="T674" i="11" s="1"/>
  <c r="O675" i="11"/>
  <c r="T675" i="11" s="1"/>
  <c r="O676" i="11"/>
  <c r="T676" i="11" s="1"/>
  <c r="O677" i="11"/>
  <c r="T677" i="11" s="1"/>
  <c r="O678" i="11"/>
  <c r="T678" i="11" s="1"/>
  <c r="O679" i="11"/>
  <c r="T679" i="11" s="1"/>
  <c r="O680" i="11"/>
  <c r="T680" i="11" s="1"/>
  <c r="O681" i="11"/>
  <c r="T681" i="11" s="1"/>
  <c r="O682" i="11"/>
  <c r="T682" i="11" s="1"/>
  <c r="O683" i="11"/>
  <c r="T683" i="11" s="1"/>
  <c r="O684" i="11"/>
  <c r="T684" i="11" s="1"/>
  <c r="O685" i="11"/>
  <c r="T685" i="11" s="1"/>
  <c r="O686" i="11"/>
  <c r="T686" i="11" s="1"/>
  <c r="O687" i="11"/>
  <c r="T687" i="11" s="1"/>
  <c r="O688" i="11"/>
  <c r="T688" i="11" s="1"/>
  <c r="O689" i="11"/>
  <c r="T689" i="11" s="1"/>
  <c r="O690" i="11"/>
  <c r="T690" i="11" s="1"/>
  <c r="O691" i="11"/>
  <c r="T691" i="11" s="1"/>
  <c r="O692" i="11"/>
  <c r="T692" i="11" s="1"/>
  <c r="O693" i="11"/>
  <c r="T693" i="11" s="1"/>
  <c r="O694" i="11"/>
  <c r="T694" i="11" s="1"/>
  <c r="O695" i="11"/>
  <c r="T695" i="11" s="1"/>
  <c r="O696" i="11"/>
  <c r="T696" i="11" s="1"/>
  <c r="O697" i="11"/>
  <c r="T697" i="11" s="1"/>
  <c r="O698" i="11"/>
  <c r="T698" i="11" s="1"/>
  <c r="O699" i="11"/>
  <c r="T699" i="11" s="1"/>
  <c r="O700" i="11"/>
  <c r="T700" i="11" s="1"/>
  <c r="O701" i="11"/>
  <c r="T701" i="11" s="1"/>
  <c r="O702" i="11"/>
  <c r="T702" i="11" s="1"/>
  <c r="O703" i="11"/>
  <c r="T703" i="11" s="1"/>
  <c r="O704" i="11"/>
  <c r="T704" i="11" s="1"/>
  <c r="O705" i="11"/>
  <c r="T705" i="11" s="1"/>
  <c r="O706" i="11"/>
  <c r="T706" i="11" s="1"/>
  <c r="O707" i="11"/>
  <c r="T707" i="11" s="1"/>
  <c r="O708" i="11"/>
  <c r="T708" i="11" s="1"/>
  <c r="O709" i="11"/>
  <c r="T709" i="11" s="1"/>
  <c r="O710" i="11"/>
  <c r="T710" i="11" s="1"/>
  <c r="O711" i="11"/>
  <c r="T711" i="11" s="1"/>
  <c r="O712" i="11"/>
  <c r="T712" i="11" s="1"/>
  <c r="O713" i="11"/>
  <c r="T713" i="11" s="1"/>
  <c r="O714" i="11"/>
  <c r="T714" i="11" s="1"/>
  <c r="O715" i="11"/>
  <c r="T715" i="11" s="1"/>
  <c r="O716" i="11"/>
  <c r="T716" i="11" s="1"/>
  <c r="O717" i="11"/>
  <c r="T717" i="11" s="1"/>
  <c r="O718" i="11"/>
  <c r="T718" i="11" s="1"/>
  <c r="O719" i="11"/>
  <c r="T719" i="11" s="1"/>
  <c r="O720" i="11"/>
  <c r="T720" i="11" s="1"/>
  <c r="O721" i="11"/>
  <c r="T721" i="11" s="1"/>
  <c r="O722" i="11"/>
  <c r="T722" i="11" s="1"/>
  <c r="O723" i="11"/>
  <c r="T723" i="11" s="1"/>
  <c r="O724" i="11"/>
  <c r="T724" i="11" s="1"/>
  <c r="O725" i="11"/>
  <c r="T725" i="11" s="1"/>
  <c r="O726" i="11"/>
  <c r="T726" i="11" s="1"/>
  <c r="O727" i="11"/>
  <c r="T727" i="11" s="1"/>
  <c r="O728" i="11"/>
  <c r="T728" i="11" s="1"/>
  <c r="O729" i="11"/>
  <c r="T729" i="11" s="1"/>
  <c r="O730" i="11"/>
  <c r="T730" i="11" s="1"/>
  <c r="O731" i="11"/>
  <c r="T731" i="11" s="1"/>
  <c r="O732" i="11"/>
  <c r="T732" i="11" s="1"/>
  <c r="O733" i="11"/>
  <c r="T733" i="11" s="1"/>
  <c r="O734" i="11"/>
  <c r="T734" i="11" s="1"/>
  <c r="O735" i="11"/>
  <c r="T735" i="11" s="1"/>
  <c r="O736" i="11"/>
  <c r="T736" i="11" s="1"/>
  <c r="O737" i="11"/>
  <c r="T737" i="11" s="1"/>
  <c r="O738" i="11"/>
  <c r="T738" i="11" s="1"/>
  <c r="O739" i="11"/>
  <c r="T739" i="11" s="1"/>
  <c r="O740" i="11"/>
  <c r="T740" i="11" s="1"/>
  <c r="O741" i="11"/>
  <c r="T741" i="11" s="1"/>
  <c r="O742" i="11"/>
  <c r="T742" i="11" s="1"/>
  <c r="O743" i="11"/>
  <c r="T743" i="11" s="1"/>
  <c r="O744" i="11"/>
  <c r="T744" i="11" s="1"/>
  <c r="O745" i="11"/>
  <c r="T745" i="11" s="1"/>
  <c r="O746" i="11"/>
  <c r="T746" i="11" s="1"/>
  <c r="O747" i="11"/>
  <c r="T747" i="11" s="1"/>
  <c r="O748" i="11"/>
  <c r="T748" i="11" s="1"/>
  <c r="O749" i="11"/>
  <c r="T749" i="11" s="1"/>
  <c r="O750" i="11"/>
  <c r="T750" i="11" s="1"/>
  <c r="O751" i="11"/>
  <c r="T751" i="11" s="1"/>
  <c r="O752" i="11"/>
  <c r="T752" i="11" s="1"/>
  <c r="O753" i="11"/>
  <c r="T753" i="11" s="1"/>
  <c r="O754" i="11"/>
  <c r="T754" i="11" s="1"/>
  <c r="O755" i="11"/>
  <c r="T755" i="11" s="1"/>
  <c r="O756" i="11"/>
  <c r="T756" i="11" s="1"/>
  <c r="O757" i="11"/>
  <c r="T757" i="11" s="1"/>
  <c r="O758" i="11"/>
  <c r="T758" i="11" s="1"/>
  <c r="O759" i="11"/>
  <c r="T759" i="11" s="1"/>
  <c r="O760" i="11"/>
  <c r="T760" i="11" s="1"/>
  <c r="O761" i="11"/>
  <c r="T761" i="11" s="1"/>
  <c r="O762" i="11"/>
  <c r="T762" i="11" s="1"/>
  <c r="O763" i="11"/>
  <c r="T763" i="11" s="1"/>
  <c r="O764" i="11"/>
  <c r="T764" i="11" s="1"/>
  <c r="O765" i="11"/>
  <c r="T765" i="11" s="1"/>
  <c r="O766" i="11"/>
  <c r="T766" i="11" s="1"/>
  <c r="O767" i="11"/>
  <c r="T767" i="11" s="1"/>
  <c r="O768" i="11"/>
  <c r="T768" i="11" s="1"/>
  <c r="O769" i="11"/>
  <c r="T769" i="11" s="1"/>
  <c r="O770" i="11"/>
  <c r="T770" i="11" s="1"/>
  <c r="O771" i="11"/>
  <c r="T771" i="11" s="1"/>
  <c r="O772" i="11"/>
  <c r="T772" i="11" s="1"/>
  <c r="O773" i="11"/>
  <c r="T773" i="11" s="1"/>
  <c r="O774" i="11"/>
  <c r="T774" i="11" s="1"/>
  <c r="O775" i="11"/>
  <c r="T775" i="11" s="1"/>
  <c r="O776" i="11"/>
  <c r="T776" i="11" s="1"/>
  <c r="O777" i="11"/>
  <c r="T777" i="11" s="1"/>
  <c r="O778" i="11"/>
  <c r="T778" i="11" s="1"/>
  <c r="O779" i="11"/>
  <c r="T779" i="11" s="1"/>
  <c r="O780" i="11"/>
  <c r="T780" i="11" s="1"/>
  <c r="O781" i="11"/>
  <c r="T781" i="11" s="1"/>
  <c r="O782" i="11"/>
  <c r="T782" i="11" s="1"/>
  <c r="O783" i="11"/>
  <c r="T783" i="11" s="1"/>
  <c r="O784" i="11"/>
  <c r="T784" i="11" s="1"/>
  <c r="O785" i="11"/>
  <c r="T785" i="11" s="1"/>
  <c r="O786" i="11"/>
  <c r="T786" i="11" s="1"/>
  <c r="O787" i="11"/>
  <c r="T787" i="11" s="1"/>
  <c r="O788" i="11"/>
  <c r="T788" i="11" s="1"/>
  <c r="O789" i="11"/>
  <c r="T789" i="11" s="1"/>
  <c r="O790" i="11"/>
  <c r="T790" i="11" s="1"/>
  <c r="O791" i="11"/>
  <c r="T791" i="11" s="1"/>
  <c r="O792" i="11"/>
  <c r="T792" i="11" s="1"/>
  <c r="O793" i="11"/>
  <c r="T793" i="11" s="1"/>
  <c r="O794" i="11"/>
  <c r="T794" i="11" s="1"/>
  <c r="O795" i="11"/>
  <c r="T795" i="11" s="1"/>
  <c r="O796" i="11"/>
  <c r="T796" i="11" s="1"/>
  <c r="O797" i="11"/>
  <c r="T797" i="11" s="1"/>
  <c r="O798" i="11"/>
  <c r="T798" i="11" s="1"/>
  <c r="O799" i="11"/>
  <c r="T799" i="11" s="1"/>
  <c r="O800" i="11"/>
  <c r="T800" i="11" s="1"/>
  <c r="O801" i="11"/>
  <c r="T801" i="11" s="1"/>
  <c r="O802" i="11"/>
  <c r="T802" i="11" s="1"/>
  <c r="O803" i="11"/>
  <c r="T803" i="11" s="1"/>
  <c r="O804" i="11"/>
  <c r="T804" i="11" s="1"/>
  <c r="O805" i="11"/>
  <c r="T805" i="11" s="1"/>
  <c r="O806" i="11"/>
  <c r="T806" i="11" s="1"/>
  <c r="O807" i="11"/>
  <c r="T807" i="11" s="1"/>
  <c r="O808" i="11"/>
  <c r="T808" i="11" s="1"/>
  <c r="O809" i="11"/>
  <c r="T809" i="11" s="1"/>
  <c r="O810" i="11"/>
  <c r="T810" i="11" s="1"/>
  <c r="O811" i="11"/>
  <c r="T811" i="11" s="1"/>
  <c r="O812" i="11"/>
  <c r="T812" i="11" s="1"/>
  <c r="O813" i="11"/>
  <c r="T813" i="11" s="1"/>
  <c r="O814" i="11"/>
  <c r="T814" i="11" s="1"/>
  <c r="O815" i="11"/>
  <c r="T815" i="11" s="1"/>
  <c r="O816" i="11"/>
  <c r="T816" i="11" s="1"/>
  <c r="O817" i="11"/>
  <c r="T817" i="11" s="1"/>
  <c r="O818" i="11"/>
  <c r="T818" i="11" s="1"/>
  <c r="O819" i="11"/>
  <c r="T819" i="11" s="1"/>
  <c r="O820" i="11"/>
  <c r="T820" i="11" s="1"/>
  <c r="O821" i="11"/>
  <c r="T821" i="11" s="1"/>
  <c r="O822" i="11"/>
  <c r="T822" i="11" s="1"/>
  <c r="O823" i="11"/>
  <c r="T823" i="11" s="1"/>
  <c r="O824" i="11"/>
  <c r="T824" i="11" s="1"/>
  <c r="O825" i="11"/>
  <c r="T825" i="11" s="1"/>
  <c r="O826" i="11"/>
  <c r="T826" i="11" s="1"/>
  <c r="O827" i="11"/>
  <c r="T827" i="11" s="1"/>
  <c r="O828" i="11"/>
  <c r="T828" i="11" s="1"/>
  <c r="O829" i="11"/>
  <c r="T829" i="11" s="1"/>
  <c r="O830" i="11"/>
  <c r="T830" i="11" s="1"/>
  <c r="O831" i="11"/>
  <c r="T831" i="11" s="1"/>
  <c r="O832" i="11"/>
  <c r="T832" i="11" s="1"/>
  <c r="O833" i="11"/>
  <c r="T833" i="11" s="1"/>
  <c r="O834" i="11"/>
  <c r="T834" i="11" s="1"/>
  <c r="O835" i="11"/>
  <c r="T835" i="11" s="1"/>
  <c r="O836" i="11"/>
  <c r="T836" i="11" s="1"/>
  <c r="O837" i="11"/>
  <c r="T837" i="11" s="1"/>
  <c r="O838" i="11"/>
  <c r="T838" i="11" s="1"/>
  <c r="O839" i="11"/>
  <c r="T839" i="11" s="1"/>
  <c r="O840" i="11"/>
  <c r="T840" i="11" s="1"/>
  <c r="O841" i="11"/>
  <c r="T841" i="11" s="1"/>
  <c r="O842" i="11"/>
  <c r="T842" i="11" s="1"/>
  <c r="O843" i="11"/>
  <c r="T843" i="11" s="1"/>
  <c r="O844" i="11"/>
  <c r="T844" i="11" s="1"/>
  <c r="O845" i="11"/>
  <c r="T845" i="11" s="1"/>
  <c r="O846" i="11"/>
  <c r="T846" i="11" s="1"/>
  <c r="O847" i="11"/>
  <c r="T847" i="11" s="1"/>
  <c r="O848" i="11"/>
  <c r="T848" i="11" s="1"/>
  <c r="O849" i="11"/>
  <c r="T849" i="11" s="1"/>
  <c r="O850" i="11"/>
  <c r="T850" i="11" s="1"/>
  <c r="O851" i="11"/>
  <c r="T851" i="11" s="1"/>
  <c r="O852" i="11"/>
  <c r="T852" i="11" s="1"/>
  <c r="O853" i="11"/>
  <c r="T853" i="11" s="1"/>
  <c r="O854" i="11"/>
  <c r="T854" i="11" s="1"/>
  <c r="O855" i="11"/>
  <c r="T855" i="11" s="1"/>
  <c r="O856" i="11"/>
  <c r="T856" i="11" s="1"/>
  <c r="O857" i="11"/>
  <c r="T857" i="11" s="1"/>
  <c r="O858" i="11"/>
  <c r="T858" i="11" s="1"/>
  <c r="O859" i="11"/>
  <c r="T859" i="11" s="1"/>
  <c r="O860" i="11"/>
  <c r="T860" i="11" s="1"/>
  <c r="O861" i="11"/>
  <c r="T861" i="11" s="1"/>
  <c r="O862" i="11"/>
  <c r="T862" i="11" s="1"/>
  <c r="O863" i="11"/>
  <c r="T863" i="11" s="1"/>
  <c r="O864" i="11"/>
  <c r="T864" i="11" s="1"/>
  <c r="O865" i="11"/>
  <c r="T865" i="11" s="1"/>
  <c r="O866" i="11"/>
  <c r="T866" i="11" s="1"/>
  <c r="O867" i="11"/>
  <c r="T867" i="11" s="1"/>
  <c r="O868" i="11"/>
  <c r="T868" i="11" s="1"/>
  <c r="O869" i="11"/>
  <c r="T869" i="11" s="1"/>
  <c r="O870" i="11"/>
  <c r="T870" i="11" s="1"/>
  <c r="O871" i="11"/>
  <c r="T871" i="11" s="1"/>
  <c r="O872" i="11"/>
  <c r="T872" i="11" s="1"/>
  <c r="O873" i="11"/>
  <c r="T873" i="11" s="1"/>
  <c r="O874" i="11"/>
  <c r="T874" i="11" s="1"/>
  <c r="O875" i="11"/>
  <c r="T875" i="11" s="1"/>
  <c r="O876" i="11"/>
  <c r="T876" i="11" s="1"/>
  <c r="O877" i="11"/>
  <c r="T877" i="11" s="1"/>
  <c r="O878" i="11"/>
  <c r="T878" i="11" s="1"/>
  <c r="O879" i="11"/>
  <c r="T879" i="11" s="1"/>
  <c r="O880" i="11"/>
  <c r="T880" i="11" s="1"/>
  <c r="O881" i="11"/>
  <c r="T881" i="11" s="1"/>
  <c r="O882" i="11"/>
  <c r="T882" i="11" s="1"/>
  <c r="O883" i="11"/>
  <c r="T883" i="11" s="1"/>
  <c r="O884" i="11"/>
  <c r="T884" i="11" s="1"/>
  <c r="O885" i="11"/>
  <c r="T885" i="11" s="1"/>
  <c r="O886" i="11"/>
  <c r="T886" i="11" s="1"/>
  <c r="O887" i="11"/>
  <c r="T887" i="11" s="1"/>
  <c r="O888" i="11"/>
  <c r="T888" i="11" s="1"/>
  <c r="O889" i="11"/>
  <c r="T889" i="11" s="1"/>
  <c r="O890" i="11"/>
  <c r="T890" i="11" s="1"/>
  <c r="O891" i="11"/>
  <c r="T891" i="11" s="1"/>
  <c r="O892" i="11"/>
  <c r="T892" i="11" s="1"/>
  <c r="O893" i="11"/>
  <c r="T893" i="11" s="1"/>
  <c r="O894" i="11"/>
  <c r="T894" i="11" s="1"/>
  <c r="O895" i="11"/>
  <c r="T895" i="11" s="1"/>
  <c r="O896" i="11"/>
  <c r="T896" i="11" s="1"/>
  <c r="O897" i="11"/>
  <c r="T897" i="11" s="1"/>
  <c r="O898" i="11"/>
  <c r="T898" i="11" s="1"/>
  <c r="O899" i="11"/>
  <c r="T899" i="11" s="1"/>
  <c r="O900" i="11"/>
  <c r="T900" i="11" s="1"/>
  <c r="O901" i="11"/>
  <c r="T901" i="11" s="1"/>
  <c r="O902" i="11"/>
  <c r="T902" i="11" s="1"/>
  <c r="O903" i="11"/>
  <c r="T903" i="11" s="1"/>
  <c r="O904" i="11"/>
  <c r="T904" i="11" s="1"/>
  <c r="O905" i="11"/>
  <c r="T905" i="11" s="1"/>
  <c r="O906" i="11"/>
  <c r="T906" i="11" s="1"/>
  <c r="O907" i="11"/>
  <c r="T907" i="11" s="1"/>
  <c r="O908" i="11"/>
  <c r="T908" i="11" s="1"/>
  <c r="O909" i="11"/>
  <c r="T909" i="11" s="1"/>
  <c r="O910" i="11"/>
  <c r="T910" i="11" s="1"/>
  <c r="O911" i="11"/>
  <c r="T911" i="11" s="1"/>
  <c r="O912" i="11"/>
  <c r="T912" i="11" s="1"/>
  <c r="O913" i="11"/>
  <c r="T913" i="11" s="1"/>
  <c r="O914" i="11"/>
  <c r="T914" i="11" s="1"/>
  <c r="O915" i="11"/>
  <c r="T915" i="11" s="1"/>
  <c r="O916" i="11"/>
  <c r="T916" i="11" s="1"/>
  <c r="O917" i="11"/>
  <c r="T917" i="11" s="1"/>
  <c r="O918" i="11"/>
  <c r="T918" i="11" s="1"/>
  <c r="O919" i="11"/>
  <c r="T919" i="11" s="1"/>
  <c r="O920" i="11"/>
  <c r="T920" i="11" s="1"/>
  <c r="O921" i="11"/>
  <c r="T921" i="11" s="1"/>
  <c r="O922" i="11"/>
  <c r="T922" i="11" s="1"/>
  <c r="O923" i="11"/>
  <c r="T923" i="11" s="1"/>
  <c r="O924" i="11"/>
  <c r="T924" i="11" s="1"/>
  <c r="O925" i="11"/>
  <c r="T925" i="11" s="1"/>
  <c r="O926" i="11"/>
  <c r="T926" i="11" s="1"/>
  <c r="O927" i="11"/>
  <c r="T927" i="11" s="1"/>
  <c r="O928" i="11"/>
  <c r="T928" i="11" s="1"/>
  <c r="O929" i="11"/>
  <c r="T929" i="11" s="1"/>
  <c r="O930" i="11"/>
  <c r="T930" i="11" s="1"/>
  <c r="O931" i="11"/>
  <c r="T931" i="11" s="1"/>
  <c r="O932" i="11"/>
  <c r="T932" i="11" s="1"/>
  <c r="O933" i="11"/>
  <c r="T933" i="11" s="1"/>
  <c r="O934" i="11"/>
  <c r="T934" i="11" s="1"/>
  <c r="O935" i="11"/>
  <c r="T935" i="11" s="1"/>
  <c r="O936" i="11"/>
  <c r="T936" i="11" s="1"/>
  <c r="O937" i="11"/>
  <c r="T937" i="11" s="1"/>
  <c r="O938" i="11"/>
  <c r="T938" i="11" s="1"/>
  <c r="O939" i="11"/>
  <c r="T939" i="11" s="1"/>
  <c r="O940" i="11"/>
  <c r="T940" i="11" s="1"/>
  <c r="O941" i="11"/>
  <c r="T941" i="11" s="1"/>
  <c r="O942" i="11"/>
  <c r="T942" i="11" s="1"/>
  <c r="O943" i="11"/>
  <c r="T943" i="11" s="1"/>
  <c r="O944" i="11"/>
  <c r="T944" i="11" s="1"/>
  <c r="O945" i="11"/>
  <c r="T945" i="11" s="1"/>
  <c r="O946" i="11"/>
  <c r="T946" i="11" s="1"/>
  <c r="O947" i="11"/>
  <c r="T947" i="11" s="1"/>
  <c r="O948" i="11"/>
  <c r="T948" i="11" s="1"/>
  <c r="O949" i="11"/>
  <c r="T949" i="11" s="1"/>
  <c r="O950" i="11"/>
  <c r="T950" i="11" s="1"/>
  <c r="O951" i="11"/>
  <c r="T951" i="11" s="1"/>
  <c r="O952" i="11"/>
  <c r="T952" i="11" s="1"/>
  <c r="O953" i="11"/>
  <c r="T953" i="11" s="1"/>
  <c r="O954" i="11"/>
  <c r="T954" i="11" s="1"/>
  <c r="O955" i="11"/>
  <c r="T955" i="11" s="1"/>
  <c r="O956" i="11"/>
  <c r="T956" i="11" s="1"/>
  <c r="O957" i="11"/>
  <c r="T957" i="11" s="1"/>
  <c r="O958" i="11"/>
  <c r="T958" i="11" s="1"/>
  <c r="O959" i="11"/>
  <c r="T959" i="11" s="1"/>
  <c r="O960" i="11"/>
  <c r="T960" i="11" s="1"/>
  <c r="O961" i="11"/>
  <c r="T961" i="11" s="1"/>
  <c r="O962" i="11"/>
  <c r="T962" i="11" s="1"/>
  <c r="O963" i="11"/>
  <c r="T963" i="11" s="1"/>
  <c r="O964" i="11"/>
  <c r="T964" i="11" s="1"/>
  <c r="O965" i="11"/>
  <c r="T965" i="11" s="1"/>
  <c r="O966" i="11"/>
  <c r="T966" i="11" s="1"/>
  <c r="O967" i="11"/>
  <c r="T967" i="11" s="1"/>
  <c r="O968" i="11"/>
  <c r="T968" i="11" s="1"/>
  <c r="O969" i="11"/>
  <c r="T969" i="11" s="1"/>
  <c r="O970" i="11"/>
  <c r="T970" i="11" s="1"/>
  <c r="O971" i="11"/>
  <c r="T971" i="11" s="1"/>
  <c r="O972" i="11"/>
  <c r="T972" i="11" s="1"/>
  <c r="O973" i="11"/>
  <c r="T973" i="11" s="1"/>
  <c r="O974" i="11"/>
  <c r="T974" i="11" s="1"/>
  <c r="O975" i="11"/>
  <c r="T975" i="11" s="1"/>
  <c r="O976" i="11"/>
  <c r="T976" i="11" s="1"/>
  <c r="O977" i="11"/>
  <c r="T977" i="11" s="1"/>
  <c r="O978" i="11"/>
  <c r="T978" i="11" s="1"/>
  <c r="O979" i="11"/>
  <c r="T979" i="11" s="1"/>
  <c r="O980" i="11"/>
  <c r="T980" i="11" s="1"/>
  <c r="O981" i="11"/>
  <c r="T981" i="11" s="1"/>
  <c r="O982" i="11"/>
  <c r="T982" i="11" s="1"/>
  <c r="O983" i="11"/>
  <c r="T983" i="11" s="1"/>
  <c r="O984" i="11"/>
  <c r="T984" i="11" s="1"/>
  <c r="O985" i="11"/>
  <c r="T985" i="11" s="1"/>
  <c r="O986" i="11"/>
  <c r="T986" i="11" s="1"/>
  <c r="O987" i="11"/>
  <c r="T987" i="11" s="1"/>
  <c r="O988" i="11"/>
  <c r="T988" i="11" s="1"/>
  <c r="O989" i="11"/>
  <c r="T989" i="11" s="1"/>
  <c r="O990" i="11"/>
  <c r="T990" i="11" s="1"/>
  <c r="O991" i="11"/>
  <c r="T991" i="11" s="1"/>
  <c r="O992" i="11"/>
  <c r="T992" i="11" s="1"/>
  <c r="O993" i="11"/>
  <c r="T993" i="11" s="1"/>
  <c r="O11" i="11"/>
  <c r="T11" i="11" s="1"/>
  <c r="O12" i="11"/>
  <c r="T12" i="11" s="1"/>
  <c r="O13" i="11"/>
  <c r="T13" i="11" s="1"/>
  <c r="O14" i="11"/>
  <c r="T14" i="11" s="1"/>
  <c r="O15" i="11"/>
  <c r="T15" i="11" s="1"/>
  <c r="O16" i="11"/>
  <c r="T16" i="11" s="1"/>
  <c r="O17" i="11"/>
  <c r="T17" i="11" s="1"/>
  <c r="O18" i="11"/>
  <c r="T18" i="11" s="1"/>
  <c r="O19" i="11"/>
  <c r="T19" i="11" s="1"/>
  <c r="O20" i="11"/>
  <c r="T20" i="11" s="1"/>
  <c r="O21" i="11"/>
  <c r="T21" i="11" s="1"/>
  <c r="O22" i="11"/>
  <c r="T22" i="11" s="1"/>
  <c r="O23" i="11"/>
  <c r="T23" i="11" s="1"/>
  <c r="O24" i="11"/>
  <c r="T24" i="11" s="1"/>
  <c r="O25" i="11"/>
  <c r="T25" i="11" s="1"/>
  <c r="O26" i="11"/>
  <c r="T26" i="11" s="1"/>
  <c r="O27" i="11"/>
  <c r="T27" i="11" s="1"/>
  <c r="O28" i="11"/>
  <c r="T28" i="11" s="1"/>
  <c r="O29" i="11"/>
  <c r="T29" i="11" s="1"/>
  <c r="O30" i="11"/>
  <c r="T30" i="11" s="1"/>
  <c r="O31" i="11"/>
  <c r="T31" i="11" s="1"/>
  <c r="O32" i="11"/>
  <c r="T32" i="11" s="1"/>
  <c r="O33" i="11"/>
  <c r="T33" i="11" s="1"/>
  <c r="O34" i="11"/>
  <c r="T34" i="11" s="1"/>
  <c r="O35" i="11"/>
  <c r="T35" i="11" s="1"/>
  <c r="O36" i="11"/>
  <c r="T36" i="11" s="1"/>
  <c r="O37" i="11"/>
  <c r="T37" i="11" s="1"/>
  <c r="O38" i="11"/>
  <c r="T38" i="11" s="1"/>
  <c r="O39" i="11"/>
  <c r="T39" i="11" s="1"/>
  <c r="O40" i="11"/>
  <c r="T40" i="11" s="1"/>
  <c r="O41" i="11"/>
  <c r="T41" i="11" s="1"/>
  <c r="O42" i="11"/>
  <c r="T42" i="11" s="1"/>
  <c r="O43" i="11"/>
  <c r="T43" i="11" s="1"/>
  <c r="O44" i="11"/>
  <c r="T44" i="11" s="1"/>
  <c r="O45" i="11"/>
  <c r="T45" i="11" s="1"/>
  <c r="O46" i="11"/>
  <c r="T46" i="11" s="1"/>
  <c r="O47" i="11"/>
  <c r="T47" i="11" s="1"/>
  <c r="O48" i="11"/>
  <c r="T48" i="11" s="1"/>
  <c r="O49" i="11"/>
  <c r="T49" i="11" s="1"/>
  <c r="O50" i="11"/>
  <c r="T50" i="11" s="1"/>
  <c r="O51" i="11"/>
  <c r="T51" i="11" s="1"/>
  <c r="O52" i="11"/>
  <c r="T52" i="11" s="1"/>
  <c r="O53" i="11"/>
  <c r="T53" i="11" s="1"/>
  <c r="O54" i="11"/>
  <c r="T54" i="11" s="1"/>
  <c r="O55" i="11"/>
  <c r="T55" i="11" s="1"/>
  <c r="O56" i="11"/>
  <c r="T56" i="11" s="1"/>
  <c r="O57" i="11"/>
  <c r="T57" i="11" s="1"/>
  <c r="O58" i="11"/>
  <c r="T58" i="11" s="1"/>
  <c r="O59" i="11"/>
  <c r="T59" i="11" s="1"/>
  <c r="O60" i="11"/>
  <c r="T60" i="11" s="1"/>
  <c r="O61" i="11"/>
  <c r="T61" i="11" s="1"/>
  <c r="O62" i="11"/>
  <c r="T62" i="11" s="1"/>
  <c r="O63" i="11"/>
  <c r="T63" i="11" s="1"/>
  <c r="O64" i="11"/>
  <c r="T64" i="11" s="1"/>
  <c r="O65" i="11"/>
  <c r="T65" i="11" s="1"/>
  <c r="O66" i="11"/>
  <c r="T66" i="11" s="1"/>
  <c r="O67" i="11"/>
  <c r="T67" i="11" s="1"/>
  <c r="O68" i="11"/>
  <c r="T68" i="11" s="1"/>
  <c r="O69" i="11"/>
  <c r="T69" i="11" s="1"/>
  <c r="O70" i="11"/>
  <c r="T70" i="11" s="1"/>
  <c r="O71" i="11"/>
  <c r="T71" i="11" s="1"/>
  <c r="O72" i="11"/>
  <c r="T72" i="11" s="1"/>
  <c r="O73" i="11"/>
  <c r="T73" i="11" s="1"/>
  <c r="O74" i="11"/>
  <c r="T74" i="11" s="1"/>
  <c r="O75" i="11"/>
  <c r="T75" i="11" s="1"/>
  <c r="O76" i="11"/>
  <c r="T76" i="11" s="1"/>
  <c r="O77" i="11"/>
  <c r="T77" i="11" s="1"/>
  <c r="O78" i="11"/>
  <c r="T78" i="11" s="1"/>
  <c r="O79" i="11"/>
  <c r="T79" i="11" s="1"/>
  <c r="O80" i="11"/>
  <c r="T80" i="11" s="1"/>
  <c r="O81" i="11"/>
  <c r="T81" i="11" s="1"/>
  <c r="O82" i="11"/>
  <c r="T82" i="11" s="1"/>
  <c r="O83" i="11"/>
  <c r="T83" i="11" s="1"/>
  <c r="O84" i="11"/>
  <c r="T84" i="11" s="1"/>
  <c r="O85" i="11"/>
  <c r="T85" i="11" s="1"/>
  <c r="O86" i="11"/>
  <c r="T86" i="11" s="1"/>
  <c r="O87" i="11"/>
  <c r="T87" i="11" s="1"/>
  <c r="O88" i="11"/>
  <c r="T88" i="11" s="1"/>
  <c r="O89" i="11"/>
  <c r="T89" i="11" s="1"/>
  <c r="O90" i="11"/>
  <c r="T90" i="11" s="1"/>
  <c r="O91" i="11"/>
  <c r="T91" i="11" s="1"/>
  <c r="O92" i="11"/>
  <c r="T92" i="11" s="1"/>
  <c r="O93" i="11"/>
  <c r="T93" i="11" s="1"/>
  <c r="O94" i="11"/>
  <c r="T94" i="11" s="1"/>
  <c r="O95" i="11"/>
  <c r="T95" i="11" s="1"/>
  <c r="O96" i="11"/>
  <c r="T96" i="11" s="1"/>
  <c r="O97" i="11"/>
  <c r="T97" i="11" s="1"/>
  <c r="O98" i="11"/>
  <c r="T98" i="11" s="1"/>
  <c r="O99" i="11"/>
  <c r="T99" i="11" s="1"/>
  <c r="O100" i="11"/>
  <c r="T100" i="11" s="1"/>
  <c r="O101" i="11"/>
  <c r="T101" i="11" s="1"/>
  <c r="O102" i="11"/>
  <c r="T102" i="11" s="1"/>
  <c r="O103" i="11"/>
  <c r="T103" i="11" s="1"/>
  <c r="O104" i="11"/>
  <c r="T104" i="11" s="1"/>
  <c r="O105" i="11"/>
  <c r="T105" i="11" s="1"/>
  <c r="O106" i="11"/>
  <c r="T106" i="11" s="1"/>
  <c r="O107" i="11"/>
  <c r="T107" i="11" s="1"/>
  <c r="O108" i="11"/>
  <c r="T108" i="11" s="1"/>
  <c r="O109" i="11"/>
  <c r="T109" i="11" s="1"/>
  <c r="O110" i="11"/>
  <c r="T110" i="11" s="1"/>
  <c r="O111" i="11"/>
  <c r="T111" i="11" s="1"/>
  <c r="O112" i="11"/>
  <c r="T112" i="11" s="1"/>
  <c r="O113" i="11"/>
  <c r="T113" i="11" s="1"/>
  <c r="O114" i="11"/>
  <c r="T114" i="11" s="1"/>
  <c r="O115" i="11"/>
  <c r="T115" i="11" s="1"/>
  <c r="O116" i="11"/>
  <c r="T116" i="11" s="1"/>
  <c r="O117" i="11"/>
  <c r="T117" i="11" s="1"/>
  <c r="O118" i="11"/>
  <c r="T118" i="11" s="1"/>
  <c r="O119" i="11"/>
  <c r="T119" i="11" s="1"/>
  <c r="O120" i="11"/>
  <c r="T120" i="11" s="1"/>
  <c r="O121" i="11"/>
  <c r="T121" i="11" s="1"/>
  <c r="O122" i="11"/>
  <c r="T122" i="11" s="1"/>
  <c r="O123" i="11"/>
  <c r="T123" i="11" s="1"/>
  <c r="O124" i="11"/>
  <c r="T124" i="11" s="1"/>
  <c r="O125" i="11"/>
  <c r="T125" i="11" s="1"/>
  <c r="O126" i="11"/>
  <c r="T126" i="11" s="1"/>
  <c r="O127" i="11"/>
  <c r="T127" i="11" s="1"/>
  <c r="O128" i="11"/>
  <c r="T128" i="11" s="1"/>
  <c r="O129" i="11"/>
  <c r="T129" i="11" s="1"/>
  <c r="O130" i="11"/>
  <c r="T130" i="11" s="1"/>
  <c r="O131" i="11"/>
  <c r="T131" i="11" s="1"/>
  <c r="O132" i="11"/>
  <c r="T132" i="11" s="1"/>
  <c r="O133" i="11"/>
  <c r="T133" i="11" s="1"/>
  <c r="O134" i="11"/>
  <c r="T134" i="11" s="1"/>
  <c r="O135" i="11"/>
  <c r="T135" i="11" s="1"/>
  <c r="O136" i="11"/>
  <c r="T136" i="11" s="1"/>
  <c r="O137" i="11"/>
  <c r="T137" i="11" s="1"/>
  <c r="O138" i="11"/>
  <c r="T138" i="11" s="1"/>
  <c r="O139" i="11"/>
  <c r="T139" i="11" s="1"/>
  <c r="O140" i="11"/>
  <c r="T140" i="11" s="1"/>
  <c r="O141" i="11"/>
  <c r="T141" i="11" s="1"/>
  <c r="O142" i="11"/>
  <c r="T142" i="11" s="1"/>
  <c r="O143" i="11"/>
  <c r="T143" i="11" s="1"/>
  <c r="O144" i="11"/>
  <c r="T144" i="11" s="1"/>
  <c r="O145" i="11"/>
  <c r="T145" i="11" s="1"/>
  <c r="O146" i="11"/>
  <c r="T146" i="11" s="1"/>
  <c r="O147" i="11"/>
  <c r="T147" i="11" s="1"/>
  <c r="O148" i="11"/>
  <c r="T148" i="11" s="1"/>
  <c r="O149" i="11"/>
  <c r="T149" i="11" s="1"/>
  <c r="O4" i="11"/>
  <c r="T4" i="11" s="1"/>
  <c r="O5" i="11"/>
  <c r="T5" i="11" s="1"/>
  <c r="O6" i="11"/>
  <c r="T6" i="11" s="1"/>
  <c r="O7" i="11"/>
  <c r="T7" i="11" s="1"/>
  <c r="O8" i="11"/>
  <c r="T8" i="11" s="1"/>
  <c r="O9" i="11"/>
  <c r="T9" i="11" s="1"/>
  <c r="O10" i="11"/>
  <c r="T10" i="11" s="1"/>
  <c r="E9" i="5" l="1"/>
  <c r="S8" i="14"/>
  <c r="K6" i="14"/>
  <c r="F7" i="14" s="1"/>
  <c r="I7" i="14" s="1"/>
  <c r="S7" i="14"/>
  <c r="H4" i="12"/>
  <c r="L4" i="12" s="1"/>
  <c r="E10" i="5"/>
  <c r="O5" i="12"/>
  <c r="P5" i="12" s="1"/>
  <c r="Q5" i="12" s="1"/>
  <c r="N6" i="12" s="1"/>
  <c r="P7" i="11"/>
  <c r="P11" i="11"/>
  <c r="P15" i="11"/>
  <c r="P19" i="11"/>
  <c r="P23" i="11"/>
  <c r="P27" i="11"/>
  <c r="P31" i="11"/>
  <c r="P35" i="11"/>
  <c r="P39" i="11"/>
  <c r="P43" i="11"/>
  <c r="P47" i="11"/>
  <c r="P51" i="11"/>
  <c r="P55" i="11"/>
  <c r="P59" i="11"/>
  <c r="P63" i="11"/>
  <c r="P67" i="11"/>
  <c r="P71" i="11"/>
  <c r="P75" i="11"/>
  <c r="P79" i="11"/>
  <c r="P83" i="11"/>
  <c r="P87" i="11"/>
  <c r="P91" i="11"/>
  <c r="P95" i="11"/>
  <c r="P99" i="11"/>
  <c r="P103" i="11"/>
  <c r="P107" i="11"/>
  <c r="P111" i="11"/>
  <c r="P115" i="11"/>
  <c r="P119" i="11"/>
  <c r="P123" i="11"/>
  <c r="P127" i="11"/>
  <c r="P131" i="11"/>
  <c r="P135" i="11"/>
  <c r="P139" i="11"/>
  <c r="P143" i="11"/>
  <c r="P147" i="11"/>
  <c r="P151" i="11"/>
  <c r="P155" i="11"/>
  <c r="P159" i="11"/>
  <c r="P163" i="11"/>
  <c r="P167" i="11"/>
  <c r="P171" i="11"/>
  <c r="P175" i="11"/>
  <c r="P179" i="11"/>
  <c r="P183" i="11"/>
  <c r="P187" i="11"/>
  <c r="P191" i="11"/>
  <c r="P195" i="11"/>
  <c r="P199" i="11"/>
  <c r="P203" i="11"/>
  <c r="P207" i="11"/>
  <c r="P211" i="11"/>
  <c r="P215" i="11"/>
  <c r="P219" i="11"/>
  <c r="P223" i="11"/>
  <c r="P227" i="11"/>
  <c r="P231" i="11"/>
  <c r="P235" i="11"/>
  <c r="P239" i="11"/>
  <c r="P243" i="11"/>
  <c r="P247" i="11"/>
  <c r="P251" i="11"/>
  <c r="P255" i="11"/>
  <c r="P259" i="11"/>
  <c r="P263" i="11"/>
  <c r="P267" i="11"/>
  <c r="P271" i="11"/>
  <c r="P275" i="11"/>
  <c r="P279" i="11"/>
  <c r="P283" i="11"/>
  <c r="P287" i="11"/>
  <c r="P291" i="11"/>
  <c r="P295" i="11"/>
  <c r="P299" i="11"/>
  <c r="P303" i="11"/>
  <c r="P307" i="11"/>
  <c r="P311" i="11"/>
  <c r="P315" i="11"/>
  <c r="P319" i="11"/>
  <c r="P323" i="11"/>
  <c r="P327" i="11"/>
  <c r="P331" i="11"/>
  <c r="P335" i="11"/>
  <c r="P339" i="11"/>
  <c r="P343" i="11"/>
  <c r="P347" i="11"/>
  <c r="P351" i="11"/>
  <c r="P355" i="11"/>
  <c r="P359" i="11"/>
  <c r="P363" i="11"/>
  <c r="P367" i="11"/>
  <c r="P371" i="11"/>
  <c r="P375" i="11"/>
  <c r="P379" i="11"/>
  <c r="P383" i="11"/>
  <c r="P387" i="11"/>
  <c r="P391" i="11"/>
  <c r="P395" i="11"/>
  <c r="P399" i="11"/>
  <c r="P403" i="11"/>
  <c r="P407" i="11"/>
  <c r="P411" i="11"/>
  <c r="P415" i="11"/>
  <c r="P419" i="11"/>
  <c r="P423" i="11"/>
  <c r="P427" i="11"/>
  <c r="P431" i="11"/>
  <c r="P435" i="11"/>
  <c r="P439" i="11"/>
  <c r="P443" i="11"/>
  <c r="P447" i="11"/>
  <c r="P451" i="11"/>
  <c r="P455" i="11"/>
  <c r="P459" i="11"/>
  <c r="P463" i="11"/>
  <c r="P467" i="11"/>
  <c r="P471" i="11"/>
  <c r="P475" i="11"/>
  <c r="P479" i="11"/>
  <c r="P483" i="11"/>
  <c r="P487" i="11"/>
  <c r="P491" i="11"/>
  <c r="P495" i="11"/>
  <c r="P499" i="11"/>
  <c r="P503" i="11"/>
  <c r="P507" i="11"/>
  <c r="P511" i="11"/>
  <c r="P515" i="11"/>
  <c r="P519" i="11"/>
  <c r="P523" i="11"/>
  <c r="P527" i="11"/>
  <c r="P531" i="11"/>
  <c r="P535" i="11"/>
  <c r="P539" i="11"/>
  <c r="P543" i="11"/>
  <c r="P547" i="11"/>
  <c r="P551" i="11"/>
  <c r="P555" i="11"/>
  <c r="P559" i="11"/>
  <c r="P563" i="11"/>
  <c r="P567" i="11"/>
  <c r="P571" i="11"/>
  <c r="P575" i="11"/>
  <c r="P4" i="11"/>
  <c r="P8" i="11"/>
  <c r="P12" i="11"/>
  <c r="P16" i="11"/>
  <c r="P20" i="11"/>
  <c r="P24" i="11"/>
  <c r="P28" i="11"/>
  <c r="P32" i="11"/>
  <c r="P36" i="11"/>
  <c r="P40" i="11"/>
  <c r="P44" i="11"/>
  <c r="P48" i="11"/>
  <c r="P52" i="11"/>
  <c r="P56" i="11"/>
  <c r="P60" i="11"/>
  <c r="P64" i="11"/>
  <c r="P68" i="11"/>
  <c r="P72" i="11"/>
  <c r="P76" i="11"/>
  <c r="P80" i="11"/>
  <c r="P84" i="11"/>
  <c r="P88" i="11"/>
  <c r="P92" i="11"/>
  <c r="P96" i="11"/>
  <c r="P100" i="11"/>
  <c r="P104" i="11"/>
  <c r="P108" i="11"/>
  <c r="P112" i="11"/>
  <c r="P116" i="11"/>
  <c r="P120" i="11"/>
  <c r="P124" i="11"/>
  <c r="P128" i="11"/>
  <c r="P132" i="11"/>
  <c r="P136" i="11"/>
  <c r="P140" i="11"/>
  <c r="P144" i="11"/>
  <c r="P148" i="11"/>
  <c r="P152" i="11"/>
  <c r="P156" i="11"/>
  <c r="P160" i="11"/>
  <c r="P164" i="11"/>
  <c r="P168" i="11"/>
  <c r="P172" i="11"/>
  <c r="P176" i="11"/>
  <c r="P180" i="11"/>
  <c r="P184" i="11"/>
  <c r="P188" i="11"/>
  <c r="P192" i="11"/>
  <c r="P196" i="11"/>
  <c r="P200" i="11"/>
  <c r="P204" i="11"/>
  <c r="P208" i="11"/>
  <c r="P212" i="11"/>
  <c r="P216" i="11"/>
  <c r="P220" i="11"/>
  <c r="P224" i="11"/>
  <c r="P228" i="11"/>
  <c r="P232" i="11"/>
  <c r="P236" i="11"/>
  <c r="P240" i="11"/>
  <c r="P244" i="11"/>
  <c r="P248" i="11"/>
  <c r="P252" i="11"/>
  <c r="P256" i="11"/>
  <c r="P260" i="11"/>
  <c r="P264" i="11"/>
  <c r="P268" i="11"/>
  <c r="P272" i="11"/>
  <c r="P276" i="11"/>
  <c r="P280" i="11"/>
  <c r="P284" i="11"/>
  <c r="P288" i="11"/>
  <c r="P292" i="11"/>
  <c r="P296" i="11"/>
  <c r="P300" i="11"/>
  <c r="P304" i="11"/>
  <c r="P308" i="11"/>
  <c r="P312" i="11"/>
  <c r="P316" i="11"/>
  <c r="P320" i="11"/>
  <c r="P324" i="11"/>
  <c r="P328" i="11"/>
  <c r="P332" i="11"/>
  <c r="P336" i="11"/>
  <c r="P340" i="11"/>
  <c r="P344" i="11"/>
  <c r="P348" i="11"/>
  <c r="P352" i="11"/>
  <c r="P356" i="11"/>
  <c r="P360" i="11"/>
  <c r="P364" i="11"/>
  <c r="P368" i="11"/>
  <c r="P372" i="11"/>
  <c r="P376" i="11"/>
  <c r="P380" i="11"/>
  <c r="P384" i="11"/>
  <c r="P388" i="11"/>
  <c r="P392" i="11"/>
  <c r="P396" i="11"/>
  <c r="P400" i="11"/>
  <c r="P404" i="11"/>
  <c r="P408" i="11"/>
  <c r="P412" i="11"/>
  <c r="P416" i="11"/>
  <c r="P420" i="11"/>
  <c r="P424" i="11"/>
  <c r="P428" i="11"/>
  <c r="P432" i="11"/>
  <c r="P436" i="11"/>
  <c r="P440" i="11"/>
  <c r="P444" i="11"/>
  <c r="P448" i="11"/>
  <c r="P452" i="11"/>
  <c r="P456" i="11"/>
  <c r="P460" i="11"/>
  <c r="P464" i="11"/>
  <c r="P468" i="11"/>
  <c r="P472" i="11"/>
  <c r="P476" i="11"/>
  <c r="P480" i="11"/>
  <c r="P484" i="11"/>
  <c r="P488" i="11"/>
  <c r="P492" i="11"/>
  <c r="P496" i="11"/>
  <c r="P500" i="11"/>
  <c r="P504" i="11"/>
  <c r="P508" i="11"/>
  <c r="P512" i="11"/>
  <c r="P516" i="11"/>
  <c r="P520" i="11"/>
  <c r="P524" i="11"/>
  <c r="P528" i="11"/>
  <c r="P532" i="11"/>
  <c r="P536" i="11"/>
  <c r="P540" i="11"/>
  <c r="P544" i="11"/>
  <c r="P548" i="11"/>
  <c r="P552" i="11"/>
  <c r="P556" i="11"/>
  <c r="P560" i="11"/>
  <c r="P564" i="11"/>
  <c r="P568" i="11"/>
  <c r="P572" i="11"/>
  <c r="P576" i="11"/>
  <c r="P5" i="11"/>
  <c r="P9" i="11"/>
  <c r="P13" i="11"/>
  <c r="P17" i="11"/>
  <c r="P21" i="11"/>
  <c r="P25" i="11"/>
  <c r="P29" i="11"/>
  <c r="P33" i="11"/>
  <c r="P37" i="11"/>
  <c r="P41" i="11"/>
  <c r="P45" i="11"/>
  <c r="P49" i="11"/>
  <c r="P53" i="11"/>
  <c r="P57" i="11"/>
  <c r="P61" i="11"/>
  <c r="P65" i="11"/>
  <c r="P69" i="11"/>
  <c r="P73" i="11"/>
  <c r="P77" i="11"/>
  <c r="P81" i="11"/>
  <c r="P85" i="11"/>
  <c r="P89" i="11"/>
  <c r="P93" i="11"/>
  <c r="P97" i="11"/>
  <c r="P101" i="11"/>
  <c r="P105" i="11"/>
  <c r="P109" i="11"/>
  <c r="P113" i="11"/>
  <c r="P117" i="11"/>
  <c r="P121" i="11"/>
  <c r="P125" i="11"/>
  <c r="P129" i="11"/>
  <c r="P133" i="11"/>
  <c r="P137" i="11"/>
  <c r="P141" i="11"/>
  <c r="P145" i="11"/>
  <c r="P149" i="11"/>
  <c r="P153" i="11"/>
  <c r="P157" i="11"/>
  <c r="P161" i="11"/>
  <c r="P165" i="11"/>
  <c r="P169" i="11"/>
  <c r="P173" i="11"/>
  <c r="P177" i="11"/>
  <c r="P181" i="11"/>
  <c r="P185" i="11"/>
  <c r="P189" i="11"/>
  <c r="P193" i="11"/>
  <c r="P197" i="11"/>
  <c r="P201" i="11"/>
  <c r="P205" i="11"/>
  <c r="P209" i="11"/>
  <c r="P213" i="11"/>
  <c r="P217" i="11"/>
  <c r="P221" i="11"/>
  <c r="P225" i="11"/>
  <c r="P229" i="11"/>
  <c r="P233" i="11"/>
  <c r="P237" i="11"/>
  <c r="P241" i="11"/>
  <c r="P245" i="11"/>
  <c r="P249" i="11"/>
  <c r="P253" i="11"/>
  <c r="P257" i="11"/>
  <c r="P261" i="11"/>
  <c r="P265" i="11"/>
  <c r="P269" i="11"/>
  <c r="P273" i="11"/>
  <c r="P277" i="11"/>
  <c r="P281" i="11"/>
  <c r="P285" i="11"/>
  <c r="P289" i="11"/>
  <c r="P293" i="11"/>
  <c r="P297" i="11"/>
  <c r="P301" i="11"/>
  <c r="P305" i="11"/>
  <c r="P309" i="11"/>
  <c r="P313" i="11"/>
  <c r="P317" i="11"/>
  <c r="P321" i="11"/>
  <c r="P325" i="11"/>
  <c r="P329" i="11"/>
  <c r="P333" i="11"/>
  <c r="P337" i="11"/>
  <c r="P341" i="11"/>
  <c r="P345" i="11"/>
  <c r="P349" i="11"/>
  <c r="P353" i="11"/>
  <c r="P357" i="11"/>
  <c r="P361" i="11"/>
  <c r="P365" i="11"/>
  <c r="P369" i="11"/>
  <c r="P373" i="11"/>
  <c r="P377" i="11"/>
  <c r="P381" i="11"/>
  <c r="P385" i="11"/>
  <c r="P389" i="11"/>
  <c r="P393" i="11"/>
  <c r="P397" i="11"/>
  <c r="P401" i="11"/>
  <c r="P405" i="11"/>
  <c r="P409" i="11"/>
  <c r="P413" i="11"/>
  <c r="P417" i="11"/>
  <c r="P421" i="11"/>
  <c r="P425" i="11"/>
  <c r="P429" i="11"/>
  <c r="P433" i="11"/>
  <c r="P437" i="11"/>
  <c r="P441" i="11"/>
  <c r="P445" i="11"/>
  <c r="P449" i="11"/>
  <c r="P453" i="11"/>
  <c r="P457" i="11"/>
  <c r="P461" i="11"/>
  <c r="P465" i="11"/>
  <c r="P469" i="11"/>
  <c r="P473" i="11"/>
  <c r="P477" i="11"/>
  <c r="P481" i="11"/>
  <c r="P485" i="11"/>
  <c r="P489" i="11"/>
  <c r="P493" i="11"/>
  <c r="P497" i="11"/>
  <c r="P501" i="11"/>
  <c r="P505" i="11"/>
  <c r="P509" i="11"/>
  <c r="P513" i="11"/>
  <c r="P517" i="11"/>
  <c r="P521" i="11"/>
  <c r="P525" i="11"/>
  <c r="P529" i="11"/>
  <c r="P533" i="11"/>
  <c r="P537" i="11"/>
  <c r="P541" i="11"/>
  <c r="P545" i="11"/>
  <c r="P549" i="11"/>
  <c r="P553" i="11"/>
  <c r="P557" i="11"/>
  <c r="P561" i="11"/>
  <c r="P565" i="11"/>
  <c r="P569" i="11"/>
  <c r="P573" i="11"/>
  <c r="P577" i="11"/>
  <c r="P6" i="11"/>
  <c r="P10" i="11"/>
  <c r="P14" i="11"/>
  <c r="P18" i="11"/>
  <c r="P22" i="11"/>
  <c r="P26" i="11"/>
  <c r="P30" i="11"/>
  <c r="P34" i="11"/>
  <c r="P38" i="11"/>
  <c r="P42" i="11"/>
  <c r="P46" i="11"/>
  <c r="P50" i="11"/>
  <c r="P54" i="11"/>
  <c r="P58" i="11"/>
  <c r="P62" i="11"/>
  <c r="P66" i="11"/>
  <c r="P70" i="11"/>
  <c r="P74" i="11"/>
  <c r="P78" i="11"/>
  <c r="P82" i="11"/>
  <c r="P86" i="11"/>
  <c r="P90" i="11"/>
  <c r="P94" i="11"/>
  <c r="P98" i="11"/>
  <c r="P102" i="11"/>
  <c r="P106" i="11"/>
  <c r="P110" i="11"/>
  <c r="P114" i="11"/>
  <c r="P118" i="11"/>
  <c r="P122" i="11"/>
  <c r="P126" i="11"/>
  <c r="P130" i="11"/>
  <c r="P134" i="11"/>
  <c r="P138" i="11"/>
  <c r="P142" i="11"/>
  <c r="P146" i="11"/>
  <c r="P150" i="11"/>
  <c r="P154" i="11"/>
  <c r="P158" i="11"/>
  <c r="P162" i="11"/>
  <c r="P166" i="11"/>
  <c r="P170" i="11"/>
  <c r="P174" i="11"/>
  <c r="P178" i="11"/>
  <c r="P182" i="11"/>
  <c r="P186" i="11"/>
  <c r="P190" i="11"/>
  <c r="P194" i="11"/>
  <c r="P198" i="11"/>
  <c r="P202" i="11"/>
  <c r="P206" i="11"/>
  <c r="P210" i="11"/>
  <c r="P214" i="11"/>
  <c r="P218" i="11"/>
  <c r="P222" i="11"/>
  <c r="P226" i="11"/>
  <c r="P230" i="11"/>
  <c r="P234" i="11"/>
  <c r="P238" i="11"/>
  <c r="P242" i="11"/>
  <c r="P246" i="11"/>
  <c r="P250" i="11"/>
  <c r="P254" i="11"/>
  <c r="P258" i="11"/>
  <c r="P262" i="11"/>
  <c r="P266" i="11"/>
  <c r="P270" i="11"/>
  <c r="P274" i="11"/>
  <c r="P278" i="11"/>
  <c r="P282" i="11"/>
  <c r="P286" i="11"/>
  <c r="P290" i="11"/>
  <c r="P294" i="11"/>
  <c r="P298" i="11"/>
  <c r="P302" i="11"/>
  <c r="P306" i="11"/>
  <c r="P310" i="11"/>
  <c r="P314" i="11"/>
  <c r="P318" i="11"/>
  <c r="P322" i="11"/>
  <c r="P326" i="11"/>
  <c r="P330" i="11"/>
  <c r="P334" i="11"/>
  <c r="P338" i="11"/>
  <c r="P342" i="11"/>
  <c r="P346" i="11"/>
  <c r="P350" i="11"/>
  <c r="P354" i="11"/>
  <c r="P358" i="11"/>
  <c r="P362" i="11"/>
  <c r="P366" i="11"/>
  <c r="P370" i="11"/>
  <c r="P374" i="11"/>
  <c r="P378" i="11"/>
  <c r="P382" i="11"/>
  <c r="P386" i="11"/>
  <c r="P390" i="11"/>
  <c r="P394" i="11"/>
  <c r="P398" i="11"/>
  <c r="P402" i="11"/>
  <c r="P406" i="11"/>
  <c r="P410" i="11"/>
  <c r="P414" i="11"/>
  <c r="P418" i="11"/>
  <c r="P422" i="11"/>
  <c r="P426" i="11"/>
  <c r="P430" i="11"/>
  <c r="P434" i="11"/>
  <c r="P438" i="11"/>
  <c r="P442" i="11"/>
  <c r="P446" i="11"/>
  <c r="P450" i="11"/>
  <c r="P454" i="11"/>
  <c r="P458" i="11"/>
  <c r="P462" i="11"/>
  <c r="P466" i="11"/>
  <c r="P470" i="11"/>
  <c r="P474" i="11"/>
  <c r="P478" i="11"/>
  <c r="P482" i="11"/>
  <c r="P486" i="11"/>
  <c r="P490" i="11"/>
  <c r="P494" i="11"/>
  <c r="P498" i="11"/>
  <c r="P502" i="11"/>
  <c r="P506" i="11"/>
  <c r="P510" i="11"/>
  <c r="P514" i="11"/>
  <c r="P518" i="11"/>
  <c r="P522" i="11"/>
  <c r="P526" i="11"/>
  <c r="P530" i="11"/>
  <c r="P534" i="11"/>
  <c r="P538" i="11"/>
  <c r="P542" i="11"/>
  <c r="P546" i="11"/>
  <c r="P550" i="11"/>
  <c r="P554" i="11"/>
  <c r="P558" i="11"/>
  <c r="P562" i="11"/>
  <c r="P566" i="11"/>
  <c r="P570" i="11"/>
  <c r="P574" i="11"/>
  <c r="P578" i="11"/>
  <c r="P993" i="11"/>
  <c r="P989" i="11"/>
  <c r="P985" i="11"/>
  <c r="P981" i="11"/>
  <c r="P977" i="11"/>
  <c r="P973" i="11"/>
  <c r="P969" i="11"/>
  <c r="P965" i="11"/>
  <c r="P961" i="11"/>
  <c r="P957" i="11"/>
  <c r="P953" i="11"/>
  <c r="P949" i="11"/>
  <c r="P945" i="11"/>
  <c r="P941" i="11"/>
  <c r="P937" i="11"/>
  <c r="P933" i="11"/>
  <c r="P929" i="11"/>
  <c r="P925" i="11"/>
  <c r="P921" i="11"/>
  <c r="P917" i="11"/>
  <c r="P913" i="11"/>
  <c r="P909" i="11"/>
  <c r="P905" i="11"/>
  <c r="P901" i="11"/>
  <c r="P897" i="11"/>
  <c r="P893" i="11"/>
  <c r="P889" i="11"/>
  <c r="P885" i="11"/>
  <c r="P881" i="11"/>
  <c r="P877" i="11"/>
  <c r="P873" i="11"/>
  <c r="P869" i="11"/>
  <c r="P865" i="11"/>
  <c r="P861" i="11"/>
  <c r="P857" i="11"/>
  <c r="P853" i="11"/>
  <c r="P849" i="11"/>
  <c r="P845" i="11"/>
  <c r="P841" i="11"/>
  <c r="P837" i="11"/>
  <c r="P833" i="11"/>
  <c r="P829" i="11"/>
  <c r="P825" i="11"/>
  <c r="P821" i="11"/>
  <c r="P817" i="11"/>
  <c r="P813" i="11"/>
  <c r="P809" i="11"/>
  <c r="P805" i="11"/>
  <c r="P801" i="11"/>
  <c r="P797" i="11"/>
  <c r="P793" i="11"/>
  <c r="P789" i="11"/>
  <c r="P785" i="11"/>
  <c r="P781" i="11"/>
  <c r="P777" i="11"/>
  <c r="P773" i="11"/>
  <c r="P769" i="11"/>
  <c r="P765" i="11"/>
  <c r="P761" i="11"/>
  <c r="P757" i="11"/>
  <c r="P753" i="11"/>
  <c r="P749" i="11"/>
  <c r="P745" i="11"/>
  <c r="P741" i="11"/>
  <c r="P737" i="11"/>
  <c r="P733" i="11"/>
  <c r="P729" i="11"/>
  <c r="P725" i="11"/>
  <c r="P721" i="11"/>
  <c r="P717" i="11"/>
  <c r="P713" i="11"/>
  <c r="P709" i="11"/>
  <c r="P705" i="11"/>
  <c r="P701" i="11"/>
  <c r="P697" i="11"/>
  <c r="P693" i="11"/>
  <c r="P689" i="11"/>
  <c r="P685" i="11"/>
  <c r="P681" i="11"/>
  <c r="P677" i="11"/>
  <c r="P673" i="11"/>
  <c r="P669" i="11"/>
  <c r="P665" i="11"/>
  <c r="P661" i="11"/>
  <c r="P657" i="11"/>
  <c r="P653" i="11"/>
  <c r="P649" i="11"/>
  <c r="P645" i="11"/>
  <c r="P641" i="11"/>
  <c r="P637" i="11"/>
  <c r="P633" i="11"/>
  <c r="P629" i="11"/>
  <c r="P625" i="11"/>
  <c r="P621" i="11"/>
  <c r="P617" i="11"/>
  <c r="P613" i="11"/>
  <c r="P609" i="11"/>
  <c r="P605" i="11"/>
  <c r="P601" i="11"/>
  <c r="P597" i="11"/>
  <c r="P593" i="11"/>
  <c r="P589" i="11"/>
  <c r="P585" i="11"/>
  <c r="P581" i="11"/>
  <c r="P992" i="11"/>
  <c r="P988" i="11"/>
  <c r="P984" i="11"/>
  <c r="P980" i="11"/>
  <c r="P976" i="11"/>
  <c r="P972" i="11"/>
  <c r="P968" i="11"/>
  <c r="P964" i="11"/>
  <c r="P960" i="11"/>
  <c r="P956" i="11"/>
  <c r="P952" i="11"/>
  <c r="P948" i="11"/>
  <c r="P944" i="11"/>
  <c r="P940" i="11"/>
  <c r="P936" i="11"/>
  <c r="P932" i="11"/>
  <c r="P928" i="11"/>
  <c r="P924" i="11"/>
  <c r="P920" i="11"/>
  <c r="P916" i="11"/>
  <c r="P912" i="11"/>
  <c r="P908" i="11"/>
  <c r="P904" i="11"/>
  <c r="P900" i="11"/>
  <c r="P896" i="11"/>
  <c r="P892" i="11"/>
  <c r="P888" i="11"/>
  <c r="P884" i="11"/>
  <c r="P880" i="11"/>
  <c r="P876" i="11"/>
  <c r="P872" i="11"/>
  <c r="P868" i="11"/>
  <c r="P864" i="11"/>
  <c r="P860" i="11"/>
  <c r="P856" i="11"/>
  <c r="P852" i="11"/>
  <c r="P848" i="11"/>
  <c r="P844" i="11"/>
  <c r="P840" i="11"/>
  <c r="P836" i="11"/>
  <c r="P832" i="11"/>
  <c r="P828" i="11"/>
  <c r="P824" i="11"/>
  <c r="P820" i="11"/>
  <c r="P816" i="11"/>
  <c r="P812" i="11"/>
  <c r="P808" i="11"/>
  <c r="P804" i="11"/>
  <c r="P800" i="11"/>
  <c r="P796" i="11"/>
  <c r="P792" i="11"/>
  <c r="P788" i="11"/>
  <c r="P784" i="11"/>
  <c r="P780" i="11"/>
  <c r="P776" i="11"/>
  <c r="P772" i="11"/>
  <c r="P768" i="11"/>
  <c r="P764" i="11"/>
  <c r="P760" i="11"/>
  <c r="P756" i="11"/>
  <c r="P752" i="11"/>
  <c r="P748" i="11"/>
  <c r="P744" i="11"/>
  <c r="P740" i="11"/>
  <c r="P736" i="11"/>
  <c r="P732" i="11"/>
  <c r="P728" i="11"/>
  <c r="P724" i="11"/>
  <c r="P720" i="11"/>
  <c r="P716" i="11"/>
  <c r="P712" i="11"/>
  <c r="P708" i="11"/>
  <c r="P704" i="11"/>
  <c r="P700" i="11"/>
  <c r="P696" i="11"/>
  <c r="P692" i="11"/>
  <c r="P688" i="11"/>
  <c r="P684" i="11"/>
  <c r="P680" i="11"/>
  <c r="P676" i="11"/>
  <c r="P672" i="11"/>
  <c r="P668" i="11"/>
  <c r="P664" i="11"/>
  <c r="P660" i="11"/>
  <c r="P656" i="11"/>
  <c r="P652" i="11"/>
  <c r="P648" i="11"/>
  <c r="P644" i="11"/>
  <c r="P640" i="11"/>
  <c r="P636" i="11"/>
  <c r="P632" i="11"/>
  <c r="P628" i="11"/>
  <c r="P624" i="11"/>
  <c r="P620" i="11"/>
  <c r="P616" i="11"/>
  <c r="P612" i="11"/>
  <c r="P608" i="11"/>
  <c r="P604" i="11"/>
  <c r="P600" i="11"/>
  <c r="P596" i="11"/>
  <c r="P592" i="11"/>
  <c r="P588" i="11"/>
  <c r="P584" i="11"/>
  <c r="P580" i="11"/>
  <c r="P991" i="11"/>
  <c r="P987" i="11"/>
  <c r="P983" i="11"/>
  <c r="P979" i="11"/>
  <c r="P975" i="11"/>
  <c r="P971" i="11"/>
  <c r="P967" i="11"/>
  <c r="P963" i="11"/>
  <c r="P959" i="11"/>
  <c r="P955" i="11"/>
  <c r="P951" i="11"/>
  <c r="P947" i="11"/>
  <c r="P943" i="11"/>
  <c r="P939" i="11"/>
  <c r="P935" i="11"/>
  <c r="P931" i="11"/>
  <c r="P927" i="11"/>
  <c r="P923" i="11"/>
  <c r="P919" i="11"/>
  <c r="P915" i="11"/>
  <c r="P911" i="11"/>
  <c r="P907" i="11"/>
  <c r="P903" i="11"/>
  <c r="P899" i="11"/>
  <c r="P895" i="11"/>
  <c r="P891" i="11"/>
  <c r="P887" i="11"/>
  <c r="P883" i="11"/>
  <c r="P879" i="11"/>
  <c r="P875" i="11"/>
  <c r="P871" i="11"/>
  <c r="P867" i="11"/>
  <c r="P863" i="11"/>
  <c r="P859" i="11"/>
  <c r="P855" i="11"/>
  <c r="P851" i="11"/>
  <c r="P847" i="11"/>
  <c r="P843" i="11"/>
  <c r="P839" i="11"/>
  <c r="P835" i="11"/>
  <c r="P831" i="11"/>
  <c r="P827" i="11"/>
  <c r="P823" i="11"/>
  <c r="P819" i="11"/>
  <c r="P815" i="11"/>
  <c r="P811" i="11"/>
  <c r="P807" i="11"/>
  <c r="P803" i="11"/>
  <c r="P799" i="11"/>
  <c r="P795" i="11"/>
  <c r="P791" i="11"/>
  <c r="P787" i="11"/>
  <c r="P783" i="11"/>
  <c r="P779" i="11"/>
  <c r="P775" i="11"/>
  <c r="P771" i="11"/>
  <c r="P767" i="11"/>
  <c r="P763" i="11"/>
  <c r="P759" i="11"/>
  <c r="P755" i="11"/>
  <c r="P751" i="11"/>
  <c r="P747" i="11"/>
  <c r="P743" i="11"/>
  <c r="P739" i="11"/>
  <c r="P735" i="11"/>
  <c r="P731" i="11"/>
  <c r="P727" i="11"/>
  <c r="P723" i="11"/>
  <c r="P719" i="11"/>
  <c r="P715" i="11"/>
  <c r="P711" i="11"/>
  <c r="P707" i="11"/>
  <c r="P703" i="11"/>
  <c r="P699" i="11"/>
  <c r="P695" i="11"/>
  <c r="P691" i="11"/>
  <c r="P687" i="11"/>
  <c r="P683" i="11"/>
  <c r="P679" i="11"/>
  <c r="P675" i="11"/>
  <c r="P671" i="11"/>
  <c r="P667" i="11"/>
  <c r="P663" i="11"/>
  <c r="P659" i="11"/>
  <c r="P655" i="11"/>
  <c r="P651" i="11"/>
  <c r="P647" i="11"/>
  <c r="P643" i="11"/>
  <c r="P639" i="11"/>
  <c r="P635" i="11"/>
  <c r="P631" i="11"/>
  <c r="P627" i="11"/>
  <c r="P623" i="11"/>
  <c r="P619" i="11"/>
  <c r="P615" i="11"/>
  <c r="P611" i="11"/>
  <c r="P607" i="11"/>
  <c r="P603" i="11"/>
  <c r="P599" i="11"/>
  <c r="P595" i="11"/>
  <c r="P591" i="11"/>
  <c r="P587" i="11"/>
  <c r="P583" i="11"/>
  <c r="P579" i="11"/>
  <c r="P990" i="11"/>
  <c r="P986" i="11"/>
  <c r="P982" i="11"/>
  <c r="P978" i="11"/>
  <c r="P974" i="11"/>
  <c r="P970" i="11"/>
  <c r="P966" i="11"/>
  <c r="P962" i="11"/>
  <c r="P958" i="11"/>
  <c r="P954" i="11"/>
  <c r="P950" i="11"/>
  <c r="P946" i="11"/>
  <c r="P942" i="11"/>
  <c r="P938" i="11"/>
  <c r="P934" i="11"/>
  <c r="P930" i="11"/>
  <c r="P926" i="11"/>
  <c r="P922" i="11"/>
  <c r="P918" i="11"/>
  <c r="P914" i="11"/>
  <c r="P910" i="11"/>
  <c r="P906" i="11"/>
  <c r="P902" i="11"/>
  <c r="P898" i="11"/>
  <c r="P894" i="11"/>
  <c r="P890" i="11"/>
  <c r="P886" i="11"/>
  <c r="P882" i="11"/>
  <c r="P878" i="11"/>
  <c r="P874" i="11"/>
  <c r="P870" i="11"/>
  <c r="P866" i="11"/>
  <c r="P862" i="11"/>
  <c r="P858" i="11"/>
  <c r="P854" i="11"/>
  <c r="P850" i="11"/>
  <c r="P846" i="11"/>
  <c r="P842" i="11"/>
  <c r="P838" i="11"/>
  <c r="P834" i="11"/>
  <c r="P830" i="11"/>
  <c r="P826" i="11"/>
  <c r="P822" i="11"/>
  <c r="P818" i="11"/>
  <c r="P814" i="11"/>
  <c r="P810" i="11"/>
  <c r="P806" i="11"/>
  <c r="P802" i="11"/>
  <c r="P798" i="11"/>
  <c r="P794" i="11"/>
  <c r="P790" i="11"/>
  <c r="P786" i="11"/>
  <c r="P782" i="11"/>
  <c r="P778" i="11"/>
  <c r="P774" i="11"/>
  <c r="P770" i="11"/>
  <c r="P766" i="11"/>
  <c r="P762" i="11"/>
  <c r="P758" i="11"/>
  <c r="P754" i="11"/>
  <c r="P750" i="11"/>
  <c r="P746" i="11"/>
  <c r="P742" i="11"/>
  <c r="P738" i="11"/>
  <c r="P734" i="11"/>
  <c r="P730" i="11"/>
  <c r="P726" i="11"/>
  <c r="P722" i="11"/>
  <c r="P718" i="11"/>
  <c r="P714" i="11"/>
  <c r="P710" i="11"/>
  <c r="P706" i="11"/>
  <c r="P702" i="11"/>
  <c r="P698" i="11"/>
  <c r="P694" i="11"/>
  <c r="P690" i="11"/>
  <c r="P686" i="11"/>
  <c r="P682" i="11"/>
  <c r="P678" i="11"/>
  <c r="P674" i="11"/>
  <c r="P670" i="11"/>
  <c r="P666" i="11"/>
  <c r="P662" i="11"/>
  <c r="P658" i="11"/>
  <c r="P654" i="11"/>
  <c r="P650" i="11"/>
  <c r="P646" i="11"/>
  <c r="P642" i="11"/>
  <c r="P638" i="11"/>
  <c r="P634" i="11"/>
  <c r="P630" i="11"/>
  <c r="P626" i="11"/>
  <c r="P622" i="11"/>
  <c r="P618" i="11"/>
  <c r="P614" i="11"/>
  <c r="P610" i="11"/>
  <c r="P606" i="11"/>
  <c r="P602" i="11"/>
  <c r="P598" i="11"/>
  <c r="P594" i="11"/>
  <c r="P590" i="11"/>
  <c r="P586" i="11"/>
  <c r="P582" i="11"/>
  <c r="I3" i="13"/>
  <c r="P3" i="13"/>
  <c r="Q3" i="13" s="1"/>
  <c r="H4" i="13"/>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J7" i="14" l="1"/>
  <c r="J6" i="14"/>
  <c r="T8" i="14"/>
  <c r="O9" i="14" s="1"/>
  <c r="R9" i="14" s="1"/>
  <c r="I4" i="12"/>
  <c r="J4" i="12" s="1"/>
  <c r="G5" i="12" s="1"/>
  <c r="E11" i="5"/>
  <c r="O6" i="12"/>
  <c r="P6" i="12" s="1"/>
  <c r="Q6" i="12" s="1"/>
  <c r="N7" i="12" s="1"/>
  <c r="R3" i="13"/>
  <c r="M4" i="13" s="1"/>
  <c r="O4" i="13" s="1"/>
  <c r="J4" i="13"/>
  <c r="E5" i="13" s="1"/>
  <c r="G5" i="13" s="1"/>
  <c r="I4" i="13"/>
  <c r="AH3" i="12"/>
  <c r="AH4" i="12" s="1"/>
  <c r="AH5" i="12" s="1"/>
  <c r="AH6" i="12" s="1"/>
  <c r="AH7" i="12" s="1"/>
  <c r="AH8" i="12" s="1"/>
  <c r="AH9" i="12" s="1"/>
  <c r="AH10" i="12" s="1"/>
  <c r="AH11" i="12" s="1"/>
  <c r="AH12" i="12" s="1"/>
  <c r="AH13" i="12" s="1"/>
  <c r="AH14" i="12" s="1"/>
  <c r="AH15" i="12" s="1"/>
  <c r="AH16" i="12" s="1"/>
  <c r="AH17" i="12" s="1"/>
  <c r="AH18" i="12" s="1"/>
  <c r="AH19" i="12" s="1"/>
  <c r="AH20" i="12" s="1"/>
  <c r="AH21" i="12" s="1"/>
  <c r="AH22" i="12" s="1"/>
  <c r="AH23" i="12" s="1"/>
  <c r="AH24" i="12" s="1"/>
  <c r="AH25" i="12" s="1"/>
  <c r="AH26" i="12" s="1"/>
  <c r="AH27" i="12" s="1"/>
  <c r="AH28" i="12" s="1"/>
  <c r="AH29" i="12" s="1"/>
  <c r="AH30" i="12" s="1"/>
  <c r="AH31" i="12" s="1"/>
  <c r="AH32" i="12" s="1"/>
  <c r="AH33" i="12" s="1"/>
  <c r="AH34" i="12" s="1"/>
  <c r="AH35" i="12" s="1"/>
  <c r="AH36" i="12" s="1"/>
  <c r="AH37" i="12" s="1"/>
  <c r="AH38" i="12" s="1"/>
  <c r="AH39" i="12" s="1"/>
  <c r="AH40" i="12" s="1"/>
  <c r="AH41" i="12" s="1"/>
  <c r="AH42" i="12" s="1"/>
  <c r="AH43" i="12" s="1"/>
  <c r="AH44" i="12" s="1"/>
  <c r="AH45" i="12" s="1"/>
  <c r="AH46" i="12" s="1"/>
  <c r="AH47" i="12" s="1"/>
  <c r="AH48" i="12" s="1"/>
  <c r="AH49" i="12" s="1"/>
  <c r="AH50" i="12" s="1"/>
  <c r="AH51" i="12" s="1"/>
  <c r="AG3" i="12"/>
  <c r="AG4" i="12" s="1"/>
  <c r="AG5" i="12" s="1"/>
  <c r="AG6" i="12" s="1"/>
  <c r="AG7" i="12" s="1"/>
  <c r="AG8" i="12" s="1"/>
  <c r="AG9" i="12" s="1"/>
  <c r="AG10" i="12" s="1"/>
  <c r="AG11" i="12" s="1"/>
  <c r="AG12" i="12" s="1"/>
  <c r="AG13" i="12" s="1"/>
  <c r="AG14" i="12" s="1"/>
  <c r="AG15" i="12" s="1"/>
  <c r="AG16" i="12" s="1"/>
  <c r="AG17" i="12" s="1"/>
  <c r="AG18" i="12" s="1"/>
  <c r="AG19" i="12" s="1"/>
  <c r="AG20" i="12" s="1"/>
  <c r="AG21" i="12" s="1"/>
  <c r="AG22" i="12" s="1"/>
  <c r="AG23" i="12" s="1"/>
  <c r="AG24" i="12" s="1"/>
  <c r="AG25" i="12" s="1"/>
  <c r="AG26" i="12" s="1"/>
  <c r="AG27" i="12" s="1"/>
  <c r="AG28" i="12" s="1"/>
  <c r="AG29" i="12" s="1"/>
  <c r="AG30" i="12" s="1"/>
  <c r="AG31" i="12" s="1"/>
  <c r="AG32" i="12" s="1"/>
  <c r="AG33" i="12" s="1"/>
  <c r="AG34" i="12" s="1"/>
  <c r="AG35" i="12" s="1"/>
  <c r="AG36" i="12" s="1"/>
  <c r="AG37" i="12" s="1"/>
  <c r="AG38" i="12" s="1"/>
  <c r="AG39" i="12" s="1"/>
  <c r="AG40" i="12" s="1"/>
  <c r="AG41" i="12" s="1"/>
  <c r="AG42" i="12" s="1"/>
  <c r="AG43" i="12" s="1"/>
  <c r="AG44" i="12" s="1"/>
  <c r="AG45" i="12" s="1"/>
  <c r="AG46" i="12" s="1"/>
  <c r="AG47" i="12" s="1"/>
  <c r="AG48" i="12" s="1"/>
  <c r="AG49" i="12" s="1"/>
  <c r="AG50" i="12" s="1"/>
  <c r="AG51" i="12" s="1"/>
  <c r="AF3" i="12"/>
  <c r="AF4" i="12" s="1"/>
  <c r="AF5" i="12" s="1"/>
  <c r="AF6" i="12" s="1"/>
  <c r="AF7" i="12" s="1"/>
  <c r="AF8" i="12" s="1"/>
  <c r="AF9" i="12" s="1"/>
  <c r="AF10" i="12" s="1"/>
  <c r="AF11" i="12" s="1"/>
  <c r="AF12" i="12" s="1"/>
  <c r="AF13" i="12" s="1"/>
  <c r="AF14" i="12" s="1"/>
  <c r="AF15" i="12" s="1"/>
  <c r="AF16" i="12" s="1"/>
  <c r="AF17" i="12" s="1"/>
  <c r="AF18" i="12" s="1"/>
  <c r="AF19" i="12" s="1"/>
  <c r="AF20" i="12" s="1"/>
  <c r="AF21" i="12" s="1"/>
  <c r="AF22" i="12" s="1"/>
  <c r="AF23" i="12" s="1"/>
  <c r="AF24" i="12" s="1"/>
  <c r="AF25" i="12" s="1"/>
  <c r="AF26" i="12" s="1"/>
  <c r="AF27" i="12" s="1"/>
  <c r="AF28" i="12" s="1"/>
  <c r="AF29" i="12" s="1"/>
  <c r="AF30" i="12" s="1"/>
  <c r="AF31" i="12" s="1"/>
  <c r="AF32" i="12" s="1"/>
  <c r="AF33" i="12" s="1"/>
  <c r="AF34" i="12" s="1"/>
  <c r="AF35" i="12" s="1"/>
  <c r="AF36" i="12" s="1"/>
  <c r="AF37" i="12" s="1"/>
  <c r="AF38" i="12" s="1"/>
  <c r="AF39" i="12" s="1"/>
  <c r="AF40" i="12" s="1"/>
  <c r="AF41" i="12" s="1"/>
  <c r="AF42" i="12" s="1"/>
  <c r="AF43" i="12" s="1"/>
  <c r="AF44" i="12" s="1"/>
  <c r="AF45" i="12" s="1"/>
  <c r="AF46" i="12" s="1"/>
  <c r="AF47" i="12" s="1"/>
  <c r="AF48" i="12" s="1"/>
  <c r="AF49" i="12" s="1"/>
  <c r="AF50" i="12" s="1"/>
  <c r="AF51" i="12" s="1"/>
  <c r="AE3" i="12"/>
  <c r="AE4" i="12" s="1"/>
  <c r="AE5" i="12" s="1"/>
  <c r="AE6" i="12" s="1"/>
  <c r="AE7" i="12" s="1"/>
  <c r="AE8" i="12" s="1"/>
  <c r="AE9" i="12" s="1"/>
  <c r="AE10" i="12" s="1"/>
  <c r="AE11" i="12" s="1"/>
  <c r="AE12" i="12" s="1"/>
  <c r="AE13" i="12" s="1"/>
  <c r="AE14" i="12" s="1"/>
  <c r="AE15" i="12" s="1"/>
  <c r="AE16" i="12" s="1"/>
  <c r="AE17" i="12" s="1"/>
  <c r="AE18" i="12" s="1"/>
  <c r="AE19" i="12" s="1"/>
  <c r="AE20" i="12" s="1"/>
  <c r="AE21" i="12" s="1"/>
  <c r="AE22" i="12" s="1"/>
  <c r="AE23" i="12" s="1"/>
  <c r="AE24" i="12" s="1"/>
  <c r="AE25" i="12" s="1"/>
  <c r="AE26" i="12" s="1"/>
  <c r="AE27" i="12" s="1"/>
  <c r="AE28" i="12" s="1"/>
  <c r="AE29" i="12" s="1"/>
  <c r="AE30" i="12" s="1"/>
  <c r="AE31" i="12" s="1"/>
  <c r="AE32" i="12" s="1"/>
  <c r="AE33" i="12" s="1"/>
  <c r="AE34" i="12" s="1"/>
  <c r="AE35" i="12" s="1"/>
  <c r="AE36" i="12" s="1"/>
  <c r="AE37" i="12" s="1"/>
  <c r="AE38" i="12" s="1"/>
  <c r="AE39" i="12" s="1"/>
  <c r="AE40" i="12" s="1"/>
  <c r="AE41" i="12" s="1"/>
  <c r="AE42" i="12" s="1"/>
  <c r="AE43" i="12" s="1"/>
  <c r="AE44" i="12" s="1"/>
  <c r="AE45" i="12" s="1"/>
  <c r="AE46" i="12" s="1"/>
  <c r="AE47" i="12" s="1"/>
  <c r="AE48" i="12" s="1"/>
  <c r="AE49" i="12" s="1"/>
  <c r="AE50" i="12" s="1"/>
  <c r="AE51" i="12" s="1"/>
  <c r="X3" i="12"/>
  <c r="X4" i="12" s="1"/>
  <c r="X5" i="12" s="1"/>
  <c r="X6" i="12" s="1"/>
  <c r="X7" i="12" s="1"/>
  <c r="X8" i="12" s="1"/>
  <c r="X9" i="12" s="1"/>
  <c r="X10" i="12" s="1"/>
  <c r="X11" i="12" s="1"/>
  <c r="X12" i="12" s="1"/>
  <c r="X13" i="12" s="1"/>
  <c r="X14" i="12" s="1"/>
  <c r="X15" i="12" s="1"/>
  <c r="X16" i="12" s="1"/>
  <c r="X17" i="12" s="1"/>
  <c r="X18" i="12" s="1"/>
  <c r="X19" i="12" s="1"/>
  <c r="X20" i="12" s="1"/>
  <c r="X21" i="12" s="1"/>
  <c r="X22" i="12" s="1"/>
  <c r="X23" i="12" s="1"/>
  <c r="X24" i="12" s="1"/>
  <c r="X25" i="12" s="1"/>
  <c r="X26" i="12" s="1"/>
  <c r="X27" i="12" s="1"/>
  <c r="X28" i="12" s="1"/>
  <c r="X29" i="12" s="1"/>
  <c r="X30" i="12" s="1"/>
  <c r="X31" i="12" s="1"/>
  <c r="X32" i="12" s="1"/>
  <c r="X33" i="12" s="1"/>
  <c r="X34" i="12" s="1"/>
  <c r="X35" i="12" s="1"/>
  <c r="X36" i="12" s="1"/>
  <c r="X37" i="12" s="1"/>
  <c r="X38" i="12" s="1"/>
  <c r="X39" i="12" s="1"/>
  <c r="X40" i="12" s="1"/>
  <c r="X41" i="12" s="1"/>
  <c r="X42" i="12" s="1"/>
  <c r="X43" i="12" s="1"/>
  <c r="X44" i="12" s="1"/>
  <c r="X45" i="12" s="1"/>
  <c r="X46" i="12" s="1"/>
  <c r="X47" i="12" s="1"/>
  <c r="X48" i="12" s="1"/>
  <c r="X49" i="12" s="1"/>
  <c r="X50" i="12" s="1"/>
  <c r="X51" i="12" s="1"/>
  <c r="A25" i="12"/>
  <c r="A24" i="12"/>
  <c r="A23" i="12"/>
  <c r="A22" i="12"/>
  <c r="A19" i="12"/>
  <c r="A18" i="12"/>
  <c r="A17" i="12"/>
  <c r="A16" i="12"/>
  <c r="A15" i="12"/>
  <c r="B494" i="11"/>
  <c r="C494" i="11"/>
  <c r="D494" i="11"/>
  <c r="F494" i="11"/>
  <c r="H494" i="11"/>
  <c r="I494" i="11"/>
  <c r="J494" i="11"/>
  <c r="K494" i="11"/>
  <c r="B495" i="11"/>
  <c r="C495" i="11"/>
  <c r="D495" i="11"/>
  <c r="F495" i="11"/>
  <c r="H495" i="11"/>
  <c r="I495" i="11"/>
  <c r="J495" i="11"/>
  <c r="K495" i="11"/>
  <c r="B496" i="11"/>
  <c r="C496" i="11"/>
  <c r="D496" i="11"/>
  <c r="F496" i="11"/>
  <c r="H496" i="11"/>
  <c r="I496" i="11"/>
  <c r="J496" i="11"/>
  <c r="K496" i="11"/>
  <c r="B497" i="11"/>
  <c r="C497" i="11"/>
  <c r="D497" i="11"/>
  <c r="F497" i="11"/>
  <c r="H497" i="11"/>
  <c r="I497" i="11"/>
  <c r="J497" i="11"/>
  <c r="K497" i="11"/>
  <c r="B498" i="11"/>
  <c r="C498" i="11"/>
  <c r="D498" i="11"/>
  <c r="F498" i="11"/>
  <c r="H498" i="11"/>
  <c r="I498" i="11"/>
  <c r="J498" i="11"/>
  <c r="K498" i="11"/>
  <c r="B499" i="11"/>
  <c r="C499" i="11"/>
  <c r="D499" i="11"/>
  <c r="F499" i="11"/>
  <c r="H499" i="11"/>
  <c r="I499" i="11"/>
  <c r="J499" i="11"/>
  <c r="K499" i="11"/>
  <c r="B500" i="11"/>
  <c r="C500" i="11"/>
  <c r="D500" i="11"/>
  <c r="F500" i="11"/>
  <c r="H500" i="11"/>
  <c r="I500" i="11"/>
  <c r="J500" i="11"/>
  <c r="K500" i="11"/>
  <c r="B501" i="11"/>
  <c r="C501" i="11"/>
  <c r="D501" i="11"/>
  <c r="F501" i="11"/>
  <c r="H501" i="11"/>
  <c r="I501" i="11"/>
  <c r="J501" i="11"/>
  <c r="K501" i="11"/>
  <c r="B502" i="11"/>
  <c r="C502" i="11"/>
  <c r="D502" i="11"/>
  <c r="F502" i="11"/>
  <c r="H502" i="11"/>
  <c r="I502" i="11"/>
  <c r="J502" i="11"/>
  <c r="K502" i="11"/>
  <c r="B503" i="11"/>
  <c r="C503" i="11"/>
  <c r="D503" i="11"/>
  <c r="F503" i="11"/>
  <c r="H503" i="11"/>
  <c r="I503" i="11"/>
  <c r="J503" i="11"/>
  <c r="K503" i="11"/>
  <c r="B504" i="11"/>
  <c r="C504" i="11"/>
  <c r="D504" i="11"/>
  <c r="F504" i="11"/>
  <c r="H504" i="11"/>
  <c r="I504" i="11"/>
  <c r="J504" i="11"/>
  <c r="K504" i="11"/>
  <c r="B505" i="11"/>
  <c r="C505" i="11"/>
  <c r="D505" i="11"/>
  <c r="F505" i="11"/>
  <c r="H505" i="11"/>
  <c r="I505" i="11"/>
  <c r="J505" i="11"/>
  <c r="K505" i="11"/>
  <c r="B506" i="11"/>
  <c r="C506" i="11"/>
  <c r="D506" i="11"/>
  <c r="F506" i="11"/>
  <c r="H506" i="11"/>
  <c r="I506" i="11"/>
  <c r="J506" i="11"/>
  <c r="K506" i="11"/>
  <c r="B507" i="11"/>
  <c r="C507" i="11"/>
  <c r="D507" i="11"/>
  <c r="F507" i="11"/>
  <c r="H507" i="11"/>
  <c r="I507" i="11"/>
  <c r="J507" i="11"/>
  <c r="K507" i="11"/>
  <c r="B508" i="11"/>
  <c r="C508" i="11"/>
  <c r="D508" i="11"/>
  <c r="F508" i="11"/>
  <c r="H508" i="11"/>
  <c r="I508" i="11"/>
  <c r="J508" i="11"/>
  <c r="K508" i="11"/>
  <c r="B509" i="11"/>
  <c r="C509" i="11"/>
  <c r="D509" i="11"/>
  <c r="F509" i="11"/>
  <c r="H509" i="11"/>
  <c r="I509" i="11"/>
  <c r="J509" i="11"/>
  <c r="K509" i="11"/>
  <c r="B510" i="11"/>
  <c r="C510" i="11"/>
  <c r="D510" i="11"/>
  <c r="F510" i="11"/>
  <c r="H510" i="11"/>
  <c r="I510" i="11"/>
  <c r="J510" i="11"/>
  <c r="K510" i="11"/>
  <c r="B511" i="11"/>
  <c r="C511" i="11"/>
  <c r="D511" i="11"/>
  <c r="F511" i="11"/>
  <c r="H511" i="11"/>
  <c r="I511" i="11"/>
  <c r="J511" i="11"/>
  <c r="K511" i="11"/>
  <c r="B512" i="11"/>
  <c r="C512" i="11"/>
  <c r="D512" i="11"/>
  <c r="F512" i="11"/>
  <c r="H512" i="11"/>
  <c r="I512" i="11"/>
  <c r="J512" i="11"/>
  <c r="K512" i="11"/>
  <c r="B513" i="11"/>
  <c r="C513" i="11"/>
  <c r="D513" i="11"/>
  <c r="F513" i="11"/>
  <c r="H513" i="11"/>
  <c r="I513" i="11"/>
  <c r="J513" i="11"/>
  <c r="K513" i="11"/>
  <c r="B514" i="11"/>
  <c r="C514" i="11"/>
  <c r="D514" i="11"/>
  <c r="F514" i="11"/>
  <c r="H514" i="11"/>
  <c r="I514" i="11"/>
  <c r="J514" i="11"/>
  <c r="K514" i="11"/>
  <c r="B515" i="11"/>
  <c r="C515" i="11"/>
  <c r="D515" i="11"/>
  <c r="F515" i="11"/>
  <c r="H515" i="11"/>
  <c r="I515" i="11"/>
  <c r="J515" i="11"/>
  <c r="K515" i="11"/>
  <c r="B516" i="11"/>
  <c r="C516" i="11"/>
  <c r="D516" i="11"/>
  <c r="F516" i="11"/>
  <c r="H516" i="11"/>
  <c r="I516" i="11"/>
  <c r="J516" i="11"/>
  <c r="K516" i="11"/>
  <c r="B517" i="11"/>
  <c r="C517" i="11"/>
  <c r="D517" i="11"/>
  <c r="F517" i="11"/>
  <c r="H517" i="11"/>
  <c r="I517" i="11"/>
  <c r="J517" i="11"/>
  <c r="K517" i="11"/>
  <c r="B518" i="11"/>
  <c r="C518" i="11"/>
  <c r="D518" i="11"/>
  <c r="F518" i="11"/>
  <c r="H518" i="11"/>
  <c r="I518" i="11"/>
  <c r="J518" i="11"/>
  <c r="K518" i="11"/>
  <c r="B519" i="11"/>
  <c r="C519" i="11"/>
  <c r="D519" i="11"/>
  <c r="F519" i="11"/>
  <c r="H519" i="11"/>
  <c r="I519" i="11"/>
  <c r="J519" i="11"/>
  <c r="K519" i="11"/>
  <c r="B520" i="11"/>
  <c r="C520" i="11"/>
  <c r="D520" i="11"/>
  <c r="F520" i="11"/>
  <c r="H520" i="11"/>
  <c r="I520" i="11"/>
  <c r="J520" i="11"/>
  <c r="K520" i="11"/>
  <c r="B521" i="11"/>
  <c r="C521" i="11"/>
  <c r="D521" i="11"/>
  <c r="F521" i="11"/>
  <c r="H521" i="11"/>
  <c r="I521" i="11"/>
  <c r="J521" i="11"/>
  <c r="K521" i="11"/>
  <c r="B522" i="11"/>
  <c r="C522" i="11"/>
  <c r="D522" i="11"/>
  <c r="F522" i="11"/>
  <c r="H522" i="11"/>
  <c r="I522" i="11"/>
  <c r="J522" i="11"/>
  <c r="K522" i="11"/>
  <c r="B523" i="11"/>
  <c r="C523" i="11"/>
  <c r="D523" i="11"/>
  <c r="F523" i="11"/>
  <c r="H523" i="11"/>
  <c r="I523" i="11"/>
  <c r="J523" i="11"/>
  <c r="K523" i="11"/>
  <c r="B524" i="11"/>
  <c r="C524" i="11"/>
  <c r="D524" i="11"/>
  <c r="F524" i="11"/>
  <c r="H524" i="11"/>
  <c r="I524" i="11"/>
  <c r="J524" i="11"/>
  <c r="K524" i="11"/>
  <c r="B525" i="11"/>
  <c r="C525" i="11"/>
  <c r="D525" i="11"/>
  <c r="F525" i="11"/>
  <c r="H525" i="11"/>
  <c r="I525" i="11"/>
  <c r="J525" i="11"/>
  <c r="K525" i="11"/>
  <c r="B526" i="11"/>
  <c r="C526" i="11"/>
  <c r="D526" i="11"/>
  <c r="F526" i="11"/>
  <c r="H526" i="11"/>
  <c r="I526" i="11"/>
  <c r="J526" i="11"/>
  <c r="K526" i="11"/>
  <c r="B527" i="11"/>
  <c r="C527" i="11"/>
  <c r="D527" i="11"/>
  <c r="F527" i="11"/>
  <c r="H527" i="11"/>
  <c r="I527" i="11"/>
  <c r="J527" i="11"/>
  <c r="K527" i="11"/>
  <c r="B528" i="11"/>
  <c r="C528" i="11"/>
  <c r="D528" i="11"/>
  <c r="F528" i="11"/>
  <c r="H528" i="11"/>
  <c r="I528" i="11"/>
  <c r="J528" i="11"/>
  <c r="K528" i="11"/>
  <c r="B529" i="11"/>
  <c r="C529" i="11"/>
  <c r="D529" i="11"/>
  <c r="F529" i="11"/>
  <c r="H529" i="11"/>
  <c r="I529" i="11"/>
  <c r="J529" i="11"/>
  <c r="K529" i="11"/>
  <c r="B530" i="11"/>
  <c r="C530" i="11"/>
  <c r="D530" i="11"/>
  <c r="F530" i="11"/>
  <c r="H530" i="11"/>
  <c r="I530" i="11"/>
  <c r="J530" i="11"/>
  <c r="K530" i="11"/>
  <c r="B531" i="11"/>
  <c r="C531" i="11"/>
  <c r="D531" i="11"/>
  <c r="F531" i="11"/>
  <c r="H531" i="11"/>
  <c r="I531" i="11"/>
  <c r="J531" i="11"/>
  <c r="K531" i="11"/>
  <c r="B532" i="11"/>
  <c r="C532" i="11"/>
  <c r="D532" i="11"/>
  <c r="F532" i="11"/>
  <c r="H532" i="11"/>
  <c r="I532" i="11"/>
  <c r="J532" i="11"/>
  <c r="K532" i="11"/>
  <c r="B533" i="11"/>
  <c r="C533" i="11"/>
  <c r="D533" i="11"/>
  <c r="F533" i="11"/>
  <c r="H533" i="11"/>
  <c r="I533" i="11"/>
  <c r="J533" i="11"/>
  <c r="K533" i="11"/>
  <c r="B534" i="11"/>
  <c r="C534" i="11"/>
  <c r="D534" i="11"/>
  <c r="F534" i="11"/>
  <c r="H534" i="11"/>
  <c r="I534" i="11"/>
  <c r="J534" i="11"/>
  <c r="K534" i="11"/>
  <c r="B535" i="11"/>
  <c r="C535" i="11"/>
  <c r="D535" i="11"/>
  <c r="F535" i="11"/>
  <c r="H535" i="11"/>
  <c r="I535" i="11"/>
  <c r="J535" i="11"/>
  <c r="K535" i="11"/>
  <c r="B536" i="11"/>
  <c r="C536" i="11"/>
  <c r="D536" i="11"/>
  <c r="F536" i="11"/>
  <c r="H536" i="11"/>
  <c r="I536" i="11"/>
  <c r="J536" i="11"/>
  <c r="K536" i="11"/>
  <c r="B537" i="11"/>
  <c r="C537" i="11"/>
  <c r="D537" i="11"/>
  <c r="F537" i="11"/>
  <c r="H537" i="11"/>
  <c r="I537" i="11"/>
  <c r="J537" i="11"/>
  <c r="K537" i="11"/>
  <c r="B538" i="11"/>
  <c r="C538" i="11"/>
  <c r="D538" i="11"/>
  <c r="F538" i="11"/>
  <c r="H538" i="11"/>
  <c r="I538" i="11"/>
  <c r="J538" i="11"/>
  <c r="K538" i="11"/>
  <c r="B539" i="11"/>
  <c r="C539" i="11"/>
  <c r="D539" i="11"/>
  <c r="F539" i="11"/>
  <c r="H539" i="11"/>
  <c r="I539" i="11"/>
  <c r="J539" i="11"/>
  <c r="K539" i="11"/>
  <c r="B540" i="11"/>
  <c r="C540" i="11"/>
  <c r="D540" i="11"/>
  <c r="F540" i="11"/>
  <c r="H540" i="11"/>
  <c r="I540" i="11"/>
  <c r="J540" i="11"/>
  <c r="K540" i="11"/>
  <c r="B541" i="11"/>
  <c r="C541" i="11"/>
  <c r="D541" i="11"/>
  <c r="F541" i="11"/>
  <c r="H541" i="11"/>
  <c r="I541" i="11"/>
  <c r="J541" i="11"/>
  <c r="K541" i="11"/>
  <c r="B542" i="11"/>
  <c r="C542" i="11"/>
  <c r="D542" i="11"/>
  <c r="F542" i="11"/>
  <c r="H542" i="11"/>
  <c r="I542" i="11"/>
  <c r="J542" i="11"/>
  <c r="K542" i="11"/>
  <c r="B543" i="11"/>
  <c r="C543" i="11"/>
  <c r="D543" i="11"/>
  <c r="F543" i="11"/>
  <c r="H543" i="11"/>
  <c r="I543" i="11"/>
  <c r="J543" i="11"/>
  <c r="K543" i="11"/>
  <c r="B544" i="11"/>
  <c r="C544" i="11"/>
  <c r="D544" i="11"/>
  <c r="F544" i="11"/>
  <c r="H544" i="11"/>
  <c r="I544" i="11"/>
  <c r="J544" i="11"/>
  <c r="K544" i="11"/>
  <c r="B545" i="11"/>
  <c r="C545" i="11"/>
  <c r="D545" i="11"/>
  <c r="F545" i="11"/>
  <c r="H545" i="11"/>
  <c r="I545" i="11"/>
  <c r="J545" i="11"/>
  <c r="K545" i="11"/>
  <c r="B546" i="11"/>
  <c r="C546" i="11"/>
  <c r="D546" i="11"/>
  <c r="F546" i="11"/>
  <c r="H546" i="11"/>
  <c r="I546" i="11"/>
  <c r="J546" i="11"/>
  <c r="K546" i="11"/>
  <c r="B547" i="11"/>
  <c r="C547" i="11"/>
  <c r="D547" i="11"/>
  <c r="F547" i="11"/>
  <c r="H547" i="11"/>
  <c r="I547" i="11"/>
  <c r="J547" i="11"/>
  <c r="K547" i="11"/>
  <c r="B548" i="11"/>
  <c r="C548" i="11"/>
  <c r="D548" i="11"/>
  <c r="F548" i="11"/>
  <c r="H548" i="11"/>
  <c r="I548" i="11"/>
  <c r="J548" i="11"/>
  <c r="K548" i="11"/>
  <c r="B549" i="11"/>
  <c r="C549" i="11"/>
  <c r="D549" i="11"/>
  <c r="F549" i="11"/>
  <c r="H549" i="11"/>
  <c r="I549" i="11"/>
  <c r="J549" i="11"/>
  <c r="K549" i="11"/>
  <c r="B550" i="11"/>
  <c r="C550" i="11"/>
  <c r="D550" i="11"/>
  <c r="F550" i="11"/>
  <c r="H550" i="11"/>
  <c r="I550" i="11"/>
  <c r="J550" i="11"/>
  <c r="K550" i="11"/>
  <c r="B551" i="11"/>
  <c r="C551" i="11"/>
  <c r="D551" i="11"/>
  <c r="F551" i="11"/>
  <c r="H551" i="11"/>
  <c r="I551" i="11"/>
  <c r="J551" i="11"/>
  <c r="K551" i="11"/>
  <c r="B552" i="11"/>
  <c r="C552" i="11"/>
  <c r="D552" i="11"/>
  <c r="F552" i="11"/>
  <c r="H552" i="11"/>
  <c r="I552" i="11"/>
  <c r="J552" i="11"/>
  <c r="K552" i="11"/>
  <c r="B553" i="11"/>
  <c r="C553" i="11"/>
  <c r="D553" i="11"/>
  <c r="F553" i="11"/>
  <c r="H553" i="11"/>
  <c r="I553" i="11"/>
  <c r="J553" i="11"/>
  <c r="K553" i="11"/>
  <c r="B554" i="11"/>
  <c r="C554" i="11"/>
  <c r="D554" i="11"/>
  <c r="F554" i="11"/>
  <c r="H554" i="11"/>
  <c r="I554" i="11"/>
  <c r="J554" i="11"/>
  <c r="K554" i="11"/>
  <c r="B555" i="11"/>
  <c r="C555" i="11"/>
  <c r="D555" i="11"/>
  <c r="F555" i="11"/>
  <c r="H555" i="11"/>
  <c r="I555" i="11"/>
  <c r="J555" i="11"/>
  <c r="K555" i="11"/>
  <c r="B556" i="11"/>
  <c r="C556" i="11"/>
  <c r="D556" i="11"/>
  <c r="F556" i="11"/>
  <c r="H556" i="11"/>
  <c r="I556" i="11"/>
  <c r="J556" i="11"/>
  <c r="K556" i="11"/>
  <c r="B557" i="11"/>
  <c r="C557" i="11"/>
  <c r="D557" i="11"/>
  <c r="F557" i="11"/>
  <c r="H557" i="11"/>
  <c r="I557" i="11"/>
  <c r="J557" i="11"/>
  <c r="K557" i="11"/>
  <c r="B558" i="11"/>
  <c r="C558" i="11"/>
  <c r="D558" i="11"/>
  <c r="F558" i="11"/>
  <c r="H558" i="11"/>
  <c r="I558" i="11"/>
  <c r="J558" i="11"/>
  <c r="K558" i="11"/>
  <c r="B559" i="11"/>
  <c r="C559" i="11"/>
  <c r="D559" i="11"/>
  <c r="F559" i="11"/>
  <c r="H559" i="11"/>
  <c r="I559" i="11"/>
  <c r="J559" i="11"/>
  <c r="K559" i="11"/>
  <c r="B560" i="11"/>
  <c r="C560" i="11"/>
  <c r="D560" i="11"/>
  <c r="F560" i="11"/>
  <c r="H560" i="11"/>
  <c r="I560" i="11"/>
  <c r="J560" i="11"/>
  <c r="K560" i="11"/>
  <c r="B561" i="11"/>
  <c r="C561" i="11"/>
  <c r="D561" i="11"/>
  <c r="F561" i="11"/>
  <c r="H561" i="11"/>
  <c r="I561" i="11"/>
  <c r="J561" i="11"/>
  <c r="K561" i="11"/>
  <c r="B562" i="11"/>
  <c r="C562" i="11"/>
  <c r="D562" i="11"/>
  <c r="F562" i="11"/>
  <c r="H562" i="11"/>
  <c r="I562" i="11"/>
  <c r="J562" i="11"/>
  <c r="K562" i="11"/>
  <c r="B563" i="11"/>
  <c r="C563" i="11"/>
  <c r="D563" i="11"/>
  <c r="F563" i="11"/>
  <c r="H563" i="11"/>
  <c r="I563" i="11"/>
  <c r="J563" i="11"/>
  <c r="K563" i="11"/>
  <c r="B564" i="11"/>
  <c r="C564" i="11"/>
  <c r="D564" i="11"/>
  <c r="F564" i="11"/>
  <c r="H564" i="11"/>
  <c r="I564" i="11"/>
  <c r="J564" i="11"/>
  <c r="K564" i="11"/>
  <c r="B565" i="11"/>
  <c r="C565" i="11"/>
  <c r="D565" i="11"/>
  <c r="F565" i="11"/>
  <c r="H565" i="11"/>
  <c r="I565" i="11"/>
  <c r="J565" i="11"/>
  <c r="K565" i="11"/>
  <c r="B566" i="11"/>
  <c r="C566" i="11"/>
  <c r="D566" i="11"/>
  <c r="F566" i="11"/>
  <c r="H566" i="11"/>
  <c r="I566" i="11"/>
  <c r="J566" i="11"/>
  <c r="K566" i="11"/>
  <c r="B567" i="11"/>
  <c r="C567" i="11"/>
  <c r="D567" i="11"/>
  <c r="F567" i="11"/>
  <c r="H567" i="11"/>
  <c r="I567" i="11"/>
  <c r="J567" i="11"/>
  <c r="K567" i="11"/>
  <c r="B568" i="11"/>
  <c r="C568" i="11"/>
  <c r="D568" i="11"/>
  <c r="F568" i="11"/>
  <c r="H568" i="11"/>
  <c r="I568" i="11"/>
  <c r="J568" i="11"/>
  <c r="K568" i="11"/>
  <c r="B569" i="11"/>
  <c r="C569" i="11"/>
  <c r="D569" i="11"/>
  <c r="F569" i="11"/>
  <c r="H569" i="11"/>
  <c r="I569" i="11"/>
  <c r="J569" i="11"/>
  <c r="K569" i="11"/>
  <c r="B570" i="11"/>
  <c r="C570" i="11"/>
  <c r="D570" i="11"/>
  <c r="F570" i="11"/>
  <c r="H570" i="11"/>
  <c r="I570" i="11"/>
  <c r="J570" i="11"/>
  <c r="K570" i="11"/>
  <c r="B571" i="11"/>
  <c r="C571" i="11"/>
  <c r="D571" i="11"/>
  <c r="F571" i="11"/>
  <c r="H571" i="11"/>
  <c r="I571" i="11"/>
  <c r="J571" i="11"/>
  <c r="K571" i="11"/>
  <c r="B572" i="11"/>
  <c r="C572" i="11"/>
  <c r="D572" i="11"/>
  <c r="F572" i="11"/>
  <c r="H572" i="11"/>
  <c r="I572" i="11"/>
  <c r="J572" i="11"/>
  <c r="K572" i="11"/>
  <c r="B573" i="11"/>
  <c r="C573" i="11"/>
  <c r="D573" i="11"/>
  <c r="F573" i="11"/>
  <c r="H573" i="11"/>
  <c r="I573" i="11"/>
  <c r="J573" i="11"/>
  <c r="K573" i="11"/>
  <c r="B574" i="11"/>
  <c r="C574" i="11"/>
  <c r="D574" i="11"/>
  <c r="F574" i="11"/>
  <c r="H574" i="11"/>
  <c r="I574" i="11"/>
  <c r="J574" i="11"/>
  <c r="K574" i="11"/>
  <c r="B575" i="11"/>
  <c r="C575" i="11"/>
  <c r="D575" i="11"/>
  <c r="F575" i="11"/>
  <c r="H575" i="11"/>
  <c r="I575" i="11"/>
  <c r="J575" i="11"/>
  <c r="K575" i="11"/>
  <c r="B576" i="11"/>
  <c r="C576" i="11"/>
  <c r="D576" i="11"/>
  <c r="F576" i="11"/>
  <c r="H576" i="11"/>
  <c r="I576" i="11"/>
  <c r="J576" i="11"/>
  <c r="K576" i="11"/>
  <c r="B577" i="11"/>
  <c r="C577" i="11"/>
  <c r="D577" i="11"/>
  <c r="F577" i="11"/>
  <c r="H577" i="11"/>
  <c r="I577" i="11"/>
  <c r="J577" i="11"/>
  <c r="K577" i="11"/>
  <c r="B578" i="11"/>
  <c r="C578" i="11"/>
  <c r="D578" i="11"/>
  <c r="F578" i="11"/>
  <c r="H578" i="11"/>
  <c r="I578" i="11"/>
  <c r="J578" i="11"/>
  <c r="K578" i="11"/>
  <c r="B579" i="11"/>
  <c r="C579" i="11"/>
  <c r="D579" i="11"/>
  <c r="F579" i="11"/>
  <c r="H579" i="11"/>
  <c r="I579" i="11"/>
  <c r="J579" i="11"/>
  <c r="K579" i="11"/>
  <c r="B580" i="11"/>
  <c r="C580" i="11"/>
  <c r="D580" i="11"/>
  <c r="F580" i="11"/>
  <c r="H580" i="11"/>
  <c r="I580" i="11"/>
  <c r="J580" i="11"/>
  <c r="K580" i="11"/>
  <c r="B581" i="11"/>
  <c r="C581" i="11"/>
  <c r="D581" i="11"/>
  <c r="F581" i="11"/>
  <c r="H581" i="11"/>
  <c r="I581" i="11"/>
  <c r="J581" i="11"/>
  <c r="K581" i="11"/>
  <c r="B582" i="11"/>
  <c r="C582" i="11"/>
  <c r="D582" i="11"/>
  <c r="F582" i="11"/>
  <c r="H582" i="11"/>
  <c r="I582" i="11"/>
  <c r="J582" i="11"/>
  <c r="K582" i="11"/>
  <c r="B583" i="11"/>
  <c r="C583" i="11"/>
  <c r="D583" i="11"/>
  <c r="F583" i="11"/>
  <c r="H583" i="11"/>
  <c r="I583" i="11"/>
  <c r="J583" i="11"/>
  <c r="K583" i="11"/>
  <c r="B584" i="11"/>
  <c r="C584" i="11"/>
  <c r="D584" i="11"/>
  <c r="F584" i="11"/>
  <c r="H584" i="11"/>
  <c r="I584" i="11"/>
  <c r="J584" i="11"/>
  <c r="K584" i="11"/>
  <c r="B585" i="11"/>
  <c r="C585" i="11"/>
  <c r="D585" i="11"/>
  <c r="F585" i="11"/>
  <c r="H585" i="11"/>
  <c r="I585" i="11"/>
  <c r="J585" i="11"/>
  <c r="K585" i="11"/>
  <c r="B586" i="11"/>
  <c r="C586" i="11"/>
  <c r="D586" i="11"/>
  <c r="F586" i="11"/>
  <c r="H586" i="11"/>
  <c r="I586" i="11"/>
  <c r="J586" i="11"/>
  <c r="K586" i="11"/>
  <c r="B587" i="11"/>
  <c r="C587" i="11"/>
  <c r="D587" i="11"/>
  <c r="F587" i="11"/>
  <c r="H587" i="11"/>
  <c r="I587" i="11"/>
  <c r="J587" i="11"/>
  <c r="K587" i="11"/>
  <c r="B588" i="11"/>
  <c r="C588" i="11"/>
  <c r="D588" i="11"/>
  <c r="F588" i="11"/>
  <c r="H588" i="11"/>
  <c r="I588" i="11"/>
  <c r="J588" i="11"/>
  <c r="K588" i="11"/>
  <c r="B589" i="11"/>
  <c r="C589" i="11"/>
  <c r="D589" i="11"/>
  <c r="F589" i="11"/>
  <c r="H589" i="11"/>
  <c r="I589" i="11"/>
  <c r="J589" i="11"/>
  <c r="K589" i="11"/>
  <c r="B590" i="11"/>
  <c r="C590" i="11"/>
  <c r="D590" i="11"/>
  <c r="F590" i="11"/>
  <c r="H590" i="11"/>
  <c r="I590" i="11"/>
  <c r="J590" i="11"/>
  <c r="K590" i="11"/>
  <c r="B591" i="11"/>
  <c r="C591" i="11"/>
  <c r="D591" i="11"/>
  <c r="F591" i="11"/>
  <c r="H591" i="11"/>
  <c r="I591" i="11"/>
  <c r="J591" i="11"/>
  <c r="K591" i="11"/>
  <c r="B592" i="11"/>
  <c r="C592" i="11"/>
  <c r="D592" i="11"/>
  <c r="F592" i="11"/>
  <c r="H592" i="11"/>
  <c r="I592" i="11"/>
  <c r="J592" i="11"/>
  <c r="K592" i="11"/>
  <c r="B593" i="11"/>
  <c r="C593" i="11"/>
  <c r="D593" i="11"/>
  <c r="F593" i="11"/>
  <c r="H593" i="11"/>
  <c r="I593" i="11"/>
  <c r="J593" i="11"/>
  <c r="K593" i="11"/>
  <c r="B594" i="11"/>
  <c r="C594" i="11"/>
  <c r="D594" i="11"/>
  <c r="F594" i="11"/>
  <c r="H594" i="11"/>
  <c r="I594" i="11"/>
  <c r="J594" i="11"/>
  <c r="K594" i="11"/>
  <c r="B595" i="11"/>
  <c r="C595" i="11"/>
  <c r="D595" i="11"/>
  <c r="F595" i="11"/>
  <c r="H595" i="11"/>
  <c r="I595" i="11"/>
  <c r="J595" i="11"/>
  <c r="K595" i="11"/>
  <c r="B596" i="11"/>
  <c r="C596" i="11"/>
  <c r="D596" i="11"/>
  <c r="F596" i="11"/>
  <c r="H596" i="11"/>
  <c r="I596" i="11"/>
  <c r="J596" i="11"/>
  <c r="K596" i="11"/>
  <c r="B597" i="11"/>
  <c r="C597" i="11"/>
  <c r="D597" i="11"/>
  <c r="F597" i="11"/>
  <c r="H597" i="11"/>
  <c r="I597" i="11"/>
  <c r="J597" i="11"/>
  <c r="K597" i="11"/>
  <c r="B598" i="11"/>
  <c r="C598" i="11"/>
  <c r="D598" i="11"/>
  <c r="F598" i="11"/>
  <c r="H598" i="11"/>
  <c r="I598" i="11"/>
  <c r="J598" i="11"/>
  <c r="K598" i="11"/>
  <c r="B599" i="11"/>
  <c r="C599" i="11"/>
  <c r="D599" i="11"/>
  <c r="F599" i="11"/>
  <c r="H599" i="11"/>
  <c r="I599" i="11"/>
  <c r="J599" i="11"/>
  <c r="K599" i="11"/>
  <c r="B600" i="11"/>
  <c r="C600" i="11"/>
  <c r="D600" i="11"/>
  <c r="F600" i="11"/>
  <c r="H600" i="11"/>
  <c r="I600" i="11"/>
  <c r="J600" i="11"/>
  <c r="K600" i="11"/>
  <c r="B601" i="11"/>
  <c r="C601" i="11"/>
  <c r="D601" i="11"/>
  <c r="F601" i="11"/>
  <c r="H601" i="11"/>
  <c r="I601" i="11"/>
  <c r="J601" i="11"/>
  <c r="K601" i="11"/>
  <c r="B602" i="11"/>
  <c r="C602" i="11"/>
  <c r="D602" i="11"/>
  <c r="F602" i="11"/>
  <c r="H602" i="11"/>
  <c r="I602" i="11"/>
  <c r="J602" i="11"/>
  <c r="K602" i="11"/>
  <c r="B603" i="11"/>
  <c r="C603" i="11"/>
  <c r="D603" i="11"/>
  <c r="F603" i="11"/>
  <c r="H603" i="11"/>
  <c r="I603" i="11"/>
  <c r="J603" i="11"/>
  <c r="K603" i="11"/>
  <c r="B604" i="11"/>
  <c r="C604" i="11"/>
  <c r="D604" i="11"/>
  <c r="F604" i="11"/>
  <c r="H604" i="11"/>
  <c r="I604" i="11"/>
  <c r="J604" i="11"/>
  <c r="K604" i="11"/>
  <c r="B605" i="11"/>
  <c r="C605" i="11"/>
  <c r="D605" i="11"/>
  <c r="F605" i="11"/>
  <c r="H605" i="11"/>
  <c r="I605" i="11"/>
  <c r="J605" i="11"/>
  <c r="K605" i="11"/>
  <c r="B606" i="11"/>
  <c r="C606" i="11"/>
  <c r="D606" i="11"/>
  <c r="F606" i="11"/>
  <c r="H606" i="11"/>
  <c r="I606" i="11"/>
  <c r="J606" i="11"/>
  <c r="K606" i="11"/>
  <c r="B607" i="11"/>
  <c r="C607" i="11"/>
  <c r="D607" i="11"/>
  <c r="F607" i="11"/>
  <c r="H607" i="11"/>
  <c r="I607" i="11"/>
  <c r="J607" i="11"/>
  <c r="K607" i="11"/>
  <c r="B608" i="11"/>
  <c r="C608" i="11"/>
  <c r="D608" i="11"/>
  <c r="F608" i="11"/>
  <c r="H608" i="11"/>
  <c r="I608" i="11"/>
  <c r="J608" i="11"/>
  <c r="K608" i="11"/>
  <c r="B609" i="11"/>
  <c r="C609" i="11"/>
  <c r="D609" i="11"/>
  <c r="F609" i="11"/>
  <c r="H609" i="11"/>
  <c r="I609" i="11"/>
  <c r="J609" i="11"/>
  <c r="K609" i="11"/>
  <c r="B610" i="11"/>
  <c r="C610" i="11"/>
  <c r="D610" i="11"/>
  <c r="F610" i="11"/>
  <c r="H610" i="11"/>
  <c r="I610" i="11"/>
  <c r="J610" i="11"/>
  <c r="K610" i="11"/>
  <c r="B611" i="11"/>
  <c r="C611" i="11"/>
  <c r="D611" i="11"/>
  <c r="F611" i="11"/>
  <c r="H611" i="11"/>
  <c r="I611" i="11"/>
  <c r="J611" i="11"/>
  <c r="K611" i="11"/>
  <c r="B612" i="11"/>
  <c r="C612" i="11"/>
  <c r="D612" i="11"/>
  <c r="F612" i="11"/>
  <c r="H612" i="11"/>
  <c r="I612" i="11"/>
  <c r="J612" i="11"/>
  <c r="K612" i="11"/>
  <c r="B613" i="11"/>
  <c r="C613" i="11"/>
  <c r="D613" i="11"/>
  <c r="F613" i="11"/>
  <c r="H613" i="11"/>
  <c r="I613" i="11"/>
  <c r="J613" i="11"/>
  <c r="K613" i="11"/>
  <c r="B614" i="11"/>
  <c r="C614" i="11"/>
  <c r="D614" i="11"/>
  <c r="F614" i="11"/>
  <c r="H614" i="11"/>
  <c r="I614" i="11"/>
  <c r="J614" i="11"/>
  <c r="K614" i="11"/>
  <c r="B615" i="11"/>
  <c r="C615" i="11"/>
  <c r="D615" i="11"/>
  <c r="F615" i="11"/>
  <c r="H615" i="11"/>
  <c r="I615" i="11"/>
  <c r="J615" i="11"/>
  <c r="K615" i="11"/>
  <c r="B616" i="11"/>
  <c r="C616" i="11"/>
  <c r="D616" i="11"/>
  <c r="F616" i="11"/>
  <c r="H616" i="11"/>
  <c r="I616" i="11"/>
  <c r="J616" i="11"/>
  <c r="K616" i="11"/>
  <c r="B617" i="11"/>
  <c r="C617" i="11"/>
  <c r="D617" i="11"/>
  <c r="F617" i="11"/>
  <c r="H617" i="11"/>
  <c r="I617" i="11"/>
  <c r="J617" i="11"/>
  <c r="K617" i="11"/>
  <c r="B618" i="11"/>
  <c r="C618" i="11"/>
  <c r="D618" i="11"/>
  <c r="F618" i="11"/>
  <c r="H618" i="11"/>
  <c r="I618" i="11"/>
  <c r="J618" i="11"/>
  <c r="K618" i="11"/>
  <c r="B619" i="11"/>
  <c r="C619" i="11"/>
  <c r="D619" i="11"/>
  <c r="F619" i="11"/>
  <c r="H619" i="11"/>
  <c r="I619" i="11"/>
  <c r="J619" i="11"/>
  <c r="K619" i="11"/>
  <c r="B620" i="11"/>
  <c r="C620" i="11"/>
  <c r="D620" i="11"/>
  <c r="F620" i="11"/>
  <c r="H620" i="11"/>
  <c r="I620" i="11"/>
  <c r="J620" i="11"/>
  <c r="K620" i="11"/>
  <c r="B621" i="11"/>
  <c r="C621" i="11"/>
  <c r="D621" i="11"/>
  <c r="F621" i="11"/>
  <c r="H621" i="11"/>
  <c r="I621" i="11"/>
  <c r="J621" i="11"/>
  <c r="K621" i="11"/>
  <c r="B622" i="11"/>
  <c r="C622" i="11"/>
  <c r="D622" i="11"/>
  <c r="F622" i="11"/>
  <c r="H622" i="11"/>
  <c r="I622" i="11"/>
  <c r="J622" i="11"/>
  <c r="K622" i="11"/>
  <c r="B623" i="11"/>
  <c r="C623" i="11"/>
  <c r="D623" i="11"/>
  <c r="F623" i="11"/>
  <c r="H623" i="11"/>
  <c r="I623" i="11"/>
  <c r="J623" i="11"/>
  <c r="K623" i="11"/>
  <c r="B624" i="11"/>
  <c r="C624" i="11"/>
  <c r="D624" i="11"/>
  <c r="F624" i="11"/>
  <c r="H624" i="11"/>
  <c r="I624" i="11"/>
  <c r="J624" i="11"/>
  <c r="K624" i="11"/>
  <c r="B625" i="11"/>
  <c r="C625" i="11"/>
  <c r="D625" i="11"/>
  <c r="F625" i="11"/>
  <c r="H625" i="11"/>
  <c r="I625" i="11"/>
  <c r="J625" i="11"/>
  <c r="K625" i="11"/>
  <c r="B626" i="11"/>
  <c r="C626" i="11"/>
  <c r="D626" i="11"/>
  <c r="F626" i="11"/>
  <c r="H626" i="11"/>
  <c r="I626" i="11"/>
  <c r="J626" i="11"/>
  <c r="K626" i="11"/>
  <c r="B627" i="11"/>
  <c r="C627" i="11"/>
  <c r="D627" i="11"/>
  <c r="F627" i="11"/>
  <c r="H627" i="11"/>
  <c r="I627" i="11"/>
  <c r="J627" i="11"/>
  <c r="K627" i="11"/>
  <c r="B628" i="11"/>
  <c r="C628" i="11"/>
  <c r="D628" i="11"/>
  <c r="F628" i="11"/>
  <c r="H628" i="11"/>
  <c r="I628" i="11"/>
  <c r="J628" i="11"/>
  <c r="K628" i="11"/>
  <c r="B629" i="11"/>
  <c r="C629" i="11"/>
  <c r="D629" i="11"/>
  <c r="F629" i="11"/>
  <c r="H629" i="11"/>
  <c r="I629" i="11"/>
  <c r="J629" i="11"/>
  <c r="K629" i="11"/>
  <c r="B630" i="11"/>
  <c r="C630" i="11"/>
  <c r="D630" i="11"/>
  <c r="F630" i="11"/>
  <c r="H630" i="11"/>
  <c r="I630" i="11"/>
  <c r="J630" i="11"/>
  <c r="K630" i="11"/>
  <c r="B631" i="11"/>
  <c r="C631" i="11"/>
  <c r="D631" i="11"/>
  <c r="F631" i="11"/>
  <c r="H631" i="11"/>
  <c r="I631" i="11"/>
  <c r="J631" i="11"/>
  <c r="K631" i="11"/>
  <c r="B632" i="11"/>
  <c r="C632" i="11"/>
  <c r="D632" i="11"/>
  <c r="F632" i="11"/>
  <c r="H632" i="11"/>
  <c r="I632" i="11"/>
  <c r="J632" i="11"/>
  <c r="K632" i="11"/>
  <c r="B633" i="11"/>
  <c r="C633" i="11"/>
  <c r="D633" i="11"/>
  <c r="F633" i="11"/>
  <c r="H633" i="11"/>
  <c r="I633" i="11"/>
  <c r="J633" i="11"/>
  <c r="K633" i="11"/>
  <c r="B634" i="11"/>
  <c r="C634" i="11"/>
  <c r="D634" i="11"/>
  <c r="F634" i="11"/>
  <c r="H634" i="11"/>
  <c r="I634" i="11"/>
  <c r="J634" i="11"/>
  <c r="K634" i="11"/>
  <c r="B635" i="11"/>
  <c r="C635" i="11"/>
  <c r="D635" i="11"/>
  <c r="F635" i="11"/>
  <c r="H635" i="11"/>
  <c r="I635" i="11"/>
  <c r="J635" i="11"/>
  <c r="K635" i="11"/>
  <c r="B636" i="11"/>
  <c r="C636" i="11"/>
  <c r="D636" i="11"/>
  <c r="F636" i="11"/>
  <c r="H636" i="11"/>
  <c r="I636" i="11"/>
  <c r="J636" i="11"/>
  <c r="K636" i="11"/>
  <c r="B637" i="11"/>
  <c r="C637" i="11"/>
  <c r="D637" i="11"/>
  <c r="F637" i="11"/>
  <c r="H637" i="11"/>
  <c r="I637" i="11"/>
  <c r="J637" i="11"/>
  <c r="K637" i="11"/>
  <c r="B638" i="11"/>
  <c r="C638" i="11"/>
  <c r="D638" i="11"/>
  <c r="F638" i="11"/>
  <c r="H638" i="11"/>
  <c r="I638" i="11"/>
  <c r="J638" i="11"/>
  <c r="K638" i="11"/>
  <c r="B639" i="11"/>
  <c r="C639" i="11"/>
  <c r="D639" i="11"/>
  <c r="F639" i="11"/>
  <c r="H639" i="11"/>
  <c r="I639" i="11"/>
  <c r="J639" i="11"/>
  <c r="K639" i="11"/>
  <c r="B640" i="11"/>
  <c r="C640" i="11"/>
  <c r="D640" i="11"/>
  <c r="F640" i="11"/>
  <c r="H640" i="11"/>
  <c r="I640" i="11"/>
  <c r="J640" i="11"/>
  <c r="K640" i="11"/>
  <c r="B641" i="11"/>
  <c r="C641" i="11"/>
  <c r="D641" i="11"/>
  <c r="F641" i="11"/>
  <c r="H641" i="11"/>
  <c r="I641" i="11"/>
  <c r="J641" i="11"/>
  <c r="K641" i="11"/>
  <c r="B642" i="11"/>
  <c r="C642" i="11"/>
  <c r="D642" i="11"/>
  <c r="F642" i="11"/>
  <c r="H642" i="11"/>
  <c r="I642" i="11"/>
  <c r="J642" i="11"/>
  <c r="K642" i="11"/>
  <c r="B643" i="11"/>
  <c r="C643" i="11"/>
  <c r="D643" i="11"/>
  <c r="F643" i="11"/>
  <c r="H643" i="11"/>
  <c r="I643" i="11"/>
  <c r="J643" i="11"/>
  <c r="K643" i="11"/>
  <c r="B644" i="11"/>
  <c r="C644" i="11"/>
  <c r="D644" i="11"/>
  <c r="F644" i="11"/>
  <c r="H644" i="11"/>
  <c r="I644" i="11"/>
  <c r="J644" i="11"/>
  <c r="K644" i="11"/>
  <c r="B645" i="11"/>
  <c r="C645" i="11"/>
  <c r="D645" i="11"/>
  <c r="F645" i="11"/>
  <c r="H645" i="11"/>
  <c r="I645" i="11"/>
  <c r="J645" i="11"/>
  <c r="K645" i="11"/>
  <c r="B646" i="11"/>
  <c r="C646" i="11"/>
  <c r="D646" i="11"/>
  <c r="F646" i="11"/>
  <c r="H646" i="11"/>
  <c r="I646" i="11"/>
  <c r="J646" i="11"/>
  <c r="K646" i="11"/>
  <c r="B647" i="11"/>
  <c r="C647" i="11"/>
  <c r="D647" i="11"/>
  <c r="F647" i="11"/>
  <c r="H647" i="11"/>
  <c r="I647" i="11"/>
  <c r="J647" i="11"/>
  <c r="K647" i="11"/>
  <c r="B648" i="11"/>
  <c r="C648" i="11"/>
  <c r="D648" i="11"/>
  <c r="F648" i="11"/>
  <c r="H648" i="11"/>
  <c r="I648" i="11"/>
  <c r="J648" i="11"/>
  <c r="K648" i="11"/>
  <c r="B649" i="11"/>
  <c r="C649" i="11"/>
  <c r="D649" i="11"/>
  <c r="F649" i="11"/>
  <c r="H649" i="11"/>
  <c r="I649" i="11"/>
  <c r="J649" i="11"/>
  <c r="K649" i="11"/>
  <c r="B650" i="11"/>
  <c r="C650" i="11"/>
  <c r="D650" i="11"/>
  <c r="F650" i="11"/>
  <c r="H650" i="11"/>
  <c r="I650" i="11"/>
  <c r="J650" i="11"/>
  <c r="K650" i="11"/>
  <c r="B651" i="11"/>
  <c r="C651" i="11"/>
  <c r="D651" i="11"/>
  <c r="F651" i="11"/>
  <c r="H651" i="11"/>
  <c r="I651" i="11"/>
  <c r="J651" i="11"/>
  <c r="K651" i="11"/>
  <c r="B652" i="11"/>
  <c r="C652" i="11"/>
  <c r="D652" i="11"/>
  <c r="F652" i="11"/>
  <c r="H652" i="11"/>
  <c r="I652" i="11"/>
  <c r="J652" i="11"/>
  <c r="K652" i="11"/>
  <c r="B653" i="11"/>
  <c r="C653" i="11"/>
  <c r="D653" i="11"/>
  <c r="F653" i="11"/>
  <c r="H653" i="11"/>
  <c r="I653" i="11"/>
  <c r="J653" i="11"/>
  <c r="K653" i="11"/>
  <c r="B654" i="11"/>
  <c r="C654" i="11"/>
  <c r="D654" i="11"/>
  <c r="F654" i="11"/>
  <c r="H654" i="11"/>
  <c r="I654" i="11"/>
  <c r="J654" i="11"/>
  <c r="K654" i="11"/>
  <c r="B655" i="11"/>
  <c r="C655" i="11"/>
  <c r="D655" i="11"/>
  <c r="F655" i="11"/>
  <c r="H655" i="11"/>
  <c r="I655" i="11"/>
  <c r="J655" i="11"/>
  <c r="K655" i="11"/>
  <c r="B656" i="11"/>
  <c r="C656" i="11"/>
  <c r="D656" i="11"/>
  <c r="F656" i="11"/>
  <c r="H656" i="11"/>
  <c r="I656" i="11"/>
  <c r="J656" i="11"/>
  <c r="K656" i="11"/>
  <c r="B657" i="11"/>
  <c r="C657" i="11"/>
  <c r="D657" i="11"/>
  <c r="F657" i="11"/>
  <c r="H657" i="11"/>
  <c r="I657" i="11"/>
  <c r="J657" i="11"/>
  <c r="K657" i="11"/>
  <c r="B658" i="11"/>
  <c r="C658" i="11"/>
  <c r="D658" i="11"/>
  <c r="F658" i="11"/>
  <c r="H658" i="11"/>
  <c r="I658" i="11"/>
  <c r="J658" i="11"/>
  <c r="K658" i="11"/>
  <c r="B659" i="11"/>
  <c r="C659" i="11"/>
  <c r="D659" i="11"/>
  <c r="F659" i="11"/>
  <c r="H659" i="11"/>
  <c r="I659" i="11"/>
  <c r="J659" i="11"/>
  <c r="K659" i="11"/>
  <c r="B660" i="11"/>
  <c r="C660" i="11"/>
  <c r="D660" i="11"/>
  <c r="F660" i="11"/>
  <c r="H660" i="11"/>
  <c r="I660" i="11"/>
  <c r="J660" i="11"/>
  <c r="K660" i="11"/>
  <c r="B661" i="11"/>
  <c r="C661" i="11"/>
  <c r="D661" i="11"/>
  <c r="F661" i="11"/>
  <c r="H661" i="11"/>
  <c r="I661" i="11"/>
  <c r="J661" i="11"/>
  <c r="K661" i="11"/>
  <c r="B662" i="11"/>
  <c r="C662" i="11"/>
  <c r="D662" i="11"/>
  <c r="F662" i="11"/>
  <c r="H662" i="11"/>
  <c r="I662" i="11"/>
  <c r="J662" i="11"/>
  <c r="K662" i="11"/>
  <c r="B663" i="11"/>
  <c r="C663" i="11"/>
  <c r="D663" i="11"/>
  <c r="F663" i="11"/>
  <c r="H663" i="11"/>
  <c r="I663" i="11"/>
  <c r="J663" i="11"/>
  <c r="K663" i="11"/>
  <c r="B664" i="11"/>
  <c r="C664" i="11"/>
  <c r="D664" i="11"/>
  <c r="F664" i="11"/>
  <c r="H664" i="11"/>
  <c r="I664" i="11"/>
  <c r="J664" i="11"/>
  <c r="K664" i="11"/>
  <c r="B665" i="11"/>
  <c r="C665" i="11"/>
  <c r="D665" i="11"/>
  <c r="F665" i="11"/>
  <c r="H665" i="11"/>
  <c r="I665" i="11"/>
  <c r="J665" i="11"/>
  <c r="K665" i="11"/>
  <c r="B666" i="11"/>
  <c r="C666" i="11"/>
  <c r="D666" i="11"/>
  <c r="F666" i="11"/>
  <c r="H666" i="11"/>
  <c r="I666" i="11"/>
  <c r="J666" i="11"/>
  <c r="K666" i="11"/>
  <c r="B667" i="11"/>
  <c r="C667" i="11"/>
  <c r="D667" i="11"/>
  <c r="F667" i="11"/>
  <c r="H667" i="11"/>
  <c r="I667" i="11"/>
  <c r="J667" i="11"/>
  <c r="K667" i="11"/>
  <c r="B668" i="11"/>
  <c r="C668" i="11"/>
  <c r="D668" i="11"/>
  <c r="F668" i="11"/>
  <c r="H668" i="11"/>
  <c r="I668" i="11"/>
  <c r="J668" i="11"/>
  <c r="K668" i="11"/>
  <c r="B669" i="11"/>
  <c r="C669" i="11"/>
  <c r="D669" i="11"/>
  <c r="F669" i="11"/>
  <c r="H669" i="11"/>
  <c r="I669" i="11"/>
  <c r="J669" i="11"/>
  <c r="K669" i="11"/>
  <c r="B670" i="11"/>
  <c r="C670" i="11"/>
  <c r="D670" i="11"/>
  <c r="F670" i="11"/>
  <c r="H670" i="11"/>
  <c r="I670" i="11"/>
  <c r="J670" i="11"/>
  <c r="K670" i="11"/>
  <c r="B671" i="11"/>
  <c r="C671" i="11"/>
  <c r="D671" i="11"/>
  <c r="F671" i="11"/>
  <c r="H671" i="11"/>
  <c r="I671" i="11"/>
  <c r="J671" i="11"/>
  <c r="K671" i="11"/>
  <c r="B672" i="11"/>
  <c r="C672" i="11"/>
  <c r="D672" i="11"/>
  <c r="F672" i="11"/>
  <c r="H672" i="11"/>
  <c r="I672" i="11"/>
  <c r="J672" i="11"/>
  <c r="K672" i="11"/>
  <c r="B673" i="11"/>
  <c r="C673" i="11"/>
  <c r="D673" i="11"/>
  <c r="F673" i="11"/>
  <c r="H673" i="11"/>
  <c r="I673" i="11"/>
  <c r="J673" i="11"/>
  <c r="K673" i="11"/>
  <c r="B674" i="11"/>
  <c r="C674" i="11"/>
  <c r="D674" i="11"/>
  <c r="F674" i="11"/>
  <c r="H674" i="11"/>
  <c r="I674" i="11"/>
  <c r="J674" i="11"/>
  <c r="K674" i="11"/>
  <c r="B675" i="11"/>
  <c r="C675" i="11"/>
  <c r="D675" i="11"/>
  <c r="F675" i="11"/>
  <c r="H675" i="11"/>
  <c r="I675" i="11"/>
  <c r="J675" i="11"/>
  <c r="K675" i="11"/>
  <c r="B676" i="11"/>
  <c r="C676" i="11"/>
  <c r="D676" i="11"/>
  <c r="F676" i="11"/>
  <c r="H676" i="11"/>
  <c r="I676" i="11"/>
  <c r="J676" i="11"/>
  <c r="K676" i="11"/>
  <c r="B677" i="11"/>
  <c r="C677" i="11"/>
  <c r="D677" i="11"/>
  <c r="F677" i="11"/>
  <c r="H677" i="11"/>
  <c r="I677" i="11"/>
  <c r="J677" i="11"/>
  <c r="K677" i="11"/>
  <c r="B678" i="11"/>
  <c r="C678" i="11"/>
  <c r="D678" i="11"/>
  <c r="F678" i="11"/>
  <c r="H678" i="11"/>
  <c r="I678" i="11"/>
  <c r="J678" i="11"/>
  <c r="K678" i="11"/>
  <c r="B679" i="11"/>
  <c r="C679" i="11"/>
  <c r="D679" i="11"/>
  <c r="F679" i="11"/>
  <c r="H679" i="11"/>
  <c r="I679" i="11"/>
  <c r="J679" i="11"/>
  <c r="K679" i="11"/>
  <c r="B680" i="11"/>
  <c r="C680" i="11"/>
  <c r="D680" i="11"/>
  <c r="F680" i="11"/>
  <c r="H680" i="11"/>
  <c r="I680" i="11"/>
  <c r="J680" i="11"/>
  <c r="K680" i="11"/>
  <c r="B681" i="11"/>
  <c r="C681" i="11"/>
  <c r="D681" i="11"/>
  <c r="F681" i="11"/>
  <c r="H681" i="11"/>
  <c r="I681" i="11"/>
  <c r="J681" i="11"/>
  <c r="K681" i="11"/>
  <c r="B682" i="11"/>
  <c r="C682" i="11"/>
  <c r="D682" i="11"/>
  <c r="F682" i="11"/>
  <c r="H682" i="11"/>
  <c r="I682" i="11"/>
  <c r="J682" i="11"/>
  <c r="K682" i="11"/>
  <c r="B683" i="11"/>
  <c r="C683" i="11"/>
  <c r="D683" i="11"/>
  <c r="F683" i="11"/>
  <c r="H683" i="11"/>
  <c r="I683" i="11"/>
  <c r="J683" i="11"/>
  <c r="K683" i="11"/>
  <c r="B684" i="11"/>
  <c r="C684" i="11"/>
  <c r="D684" i="11"/>
  <c r="F684" i="11"/>
  <c r="H684" i="11"/>
  <c r="I684" i="11"/>
  <c r="J684" i="11"/>
  <c r="K684" i="11"/>
  <c r="B685" i="11"/>
  <c r="C685" i="11"/>
  <c r="D685" i="11"/>
  <c r="F685" i="11"/>
  <c r="H685" i="11"/>
  <c r="I685" i="11"/>
  <c r="J685" i="11"/>
  <c r="K685" i="11"/>
  <c r="B686" i="11"/>
  <c r="C686" i="11"/>
  <c r="D686" i="11"/>
  <c r="F686" i="11"/>
  <c r="H686" i="11"/>
  <c r="I686" i="11"/>
  <c r="J686" i="11"/>
  <c r="K686" i="11"/>
  <c r="B687" i="11"/>
  <c r="C687" i="11"/>
  <c r="D687" i="11"/>
  <c r="F687" i="11"/>
  <c r="H687" i="11"/>
  <c r="I687" i="11"/>
  <c r="J687" i="11"/>
  <c r="K687" i="11"/>
  <c r="B688" i="11"/>
  <c r="C688" i="11"/>
  <c r="D688" i="11"/>
  <c r="F688" i="11"/>
  <c r="H688" i="11"/>
  <c r="I688" i="11"/>
  <c r="J688" i="11"/>
  <c r="K688" i="11"/>
  <c r="B689" i="11"/>
  <c r="C689" i="11"/>
  <c r="D689" i="11"/>
  <c r="F689" i="11"/>
  <c r="H689" i="11"/>
  <c r="I689" i="11"/>
  <c r="J689" i="11"/>
  <c r="K689" i="11"/>
  <c r="B690" i="11"/>
  <c r="C690" i="11"/>
  <c r="D690" i="11"/>
  <c r="F690" i="11"/>
  <c r="H690" i="11"/>
  <c r="I690" i="11"/>
  <c r="J690" i="11"/>
  <c r="K690" i="11"/>
  <c r="B691" i="11"/>
  <c r="C691" i="11"/>
  <c r="D691" i="11"/>
  <c r="F691" i="11"/>
  <c r="H691" i="11"/>
  <c r="I691" i="11"/>
  <c r="J691" i="11"/>
  <c r="K691" i="11"/>
  <c r="B692" i="11"/>
  <c r="C692" i="11"/>
  <c r="D692" i="11"/>
  <c r="F692" i="11"/>
  <c r="H692" i="11"/>
  <c r="I692" i="11"/>
  <c r="J692" i="11"/>
  <c r="K692" i="11"/>
  <c r="B693" i="11"/>
  <c r="C693" i="11"/>
  <c r="D693" i="11"/>
  <c r="F693" i="11"/>
  <c r="H693" i="11"/>
  <c r="I693" i="11"/>
  <c r="J693" i="11"/>
  <c r="K693" i="11"/>
  <c r="B694" i="11"/>
  <c r="C694" i="11"/>
  <c r="D694" i="11"/>
  <c r="F694" i="11"/>
  <c r="H694" i="11"/>
  <c r="I694" i="11"/>
  <c r="J694" i="11"/>
  <c r="K694" i="11"/>
  <c r="B695" i="11"/>
  <c r="C695" i="11"/>
  <c r="D695" i="11"/>
  <c r="F695" i="11"/>
  <c r="H695" i="11"/>
  <c r="I695" i="11"/>
  <c r="J695" i="11"/>
  <c r="K695" i="11"/>
  <c r="B696" i="11"/>
  <c r="C696" i="11"/>
  <c r="D696" i="11"/>
  <c r="F696" i="11"/>
  <c r="H696" i="11"/>
  <c r="I696" i="11"/>
  <c r="J696" i="11"/>
  <c r="K696" i="11"/>
  <c r="B697" i="11"/>
  <c r="C697" i="11"/>
  <c r="D697" i="11"/>
  <c r="F697" i="11"/>
  <c r="H697" i="11"/>
  <c r="I697" i="11"/>
  <c r="J697" i="11"/>
  <c r="K697" i="11"/>
  <c r="B698" i="11"/>
  <c r="C698" i="11"/>
  <c r="D698" i="11"/>
  <c r="F698" i="11"/>
  <c r="H698" i="11"/>
  <c r="I698" i="11"/>
  <c r="J698" i="11"/>
  <c r="K698" i="11"/>
  <c r="B699" i="11"/>
  <c r="C699" i="11"/>
  <c r="D699" i="11"/>
  <c r="F699" i="11"/>
  <c r="H699" i="11"/>
  <c r="I699" i="11"/>
  <c r="J699" i="11"/>
  <c r="K699" i="11"/>
  <c r="B700" i="11"/>
  <c r="C700" i="11"/>
  <c r="D700" i="11"/>
  <c r="F700" i="11"/>
  <c r="H700" i="11"/>
  <c r="I700" i="11"/>
  <c r="J700" i="11"/>
  <c r="K700" i="11"/>
  <c r="B701" i="11"/>
  <c r="C701" i="11"/>
  <c r="D701" i="11"/>
  <c r="F701" i="11"/>
  <c r="H701" i="11"/>
  <c r="I701" i="11"/>
  <c r="J701" i="11"/>
  <c r="K701" i="11"/>
  <c r="B702" i="11"/>
  <c r="C702" i="11"/>
  <c r="D702" i="11"/>
  <c r="F702" i="11"/>
  <c r="H702" i="11"/>
  <c r="I702" i="11"/>
  <c r="J702" i="11"/>
  <c r="K702" i="11"/>
  <c r="B703" i="11"/>
  <c r="C703" i="11"/>
  <c r="D703" i="11"/>
  <c r="F703" i="11"/>
  <c r="H703" i="11"/>
  <c r="I703" i="11"/>
  <c r="J703" i="11"/>
  <c r="K703" i="11"/>
  <c r="B704" i="11"/>
  <c r="C704" i="11"/>
  <c r="D704" i="11"/>
  <c r="F704" i="11"/>
  <c r="H704" i="11"/>
  <c r="I704" i="11"/>
  <c r="J704" i="11"/>
  <c r="K704" i="11"/>
  <c r="B705" i="11"/>
  <c r="C705" i="11"/>
  <c r="D705" i="11"/>
  <c r="F705" i="11"/>
  <c r="H705" i="11"/>
  <c r="I705" i="11"/>
  <c r="J705" i="11"/>
  <c r="K705" i="11"/>
  <c r="B706" i="11"/>
  <c r="C706" i="11"/>
  <c r="D706" i="11"/>
  <c r="F706" i="11"/>
  <c r="H706" i="11"/>
  <c r="I706" i="11"/>
  <c r="J706" i="11"/>
  <c r="K706" i="11"/>
  <c r="B707" i="11"/>
  <c r="C707" i="11"/>
  <c r="D707" i="11"/>
  <c r="F707" i="11"/>
  <c r="H707" i="11"/>
  <c r="I707" i="11"/>
  <c r="J707" i="11"/>
  <c r="K707" i="11"/>
  <c r="B708" i="11"/>
  <c r="C708" i="11"/>
  <c r="D708" i="11"/>
  <c r="F708" i="11"/>
  <c r="H708" i="11"/>
  <c r="I708" i="11"/>
  <c r="J708" i="11"/>
  <c r="K708" i="11"/>
  <c r="B709" i="11"/>
  <c r="C709" i="11"/>
  <c r="D709" i="11"/>
  <c r="F709" i="11"/>
  <c r="H709" i="11"/>
  <c r="I709" i="11"/>
  <c r="J709" i="11"/>
  <c r="K709" i="11"/>
  <c r="B710" i="11"/>
  <c r="C710" i="11"/>
  <c r="D710" i="11"/>
  <c r="F710" i="11"/>
  <c r="H710" i="11"/>
  <c r="I710" i="11"/>
  <c r="J710" i="11"/>
  <c r="K710" i="11"/>
  <c r="B711" i="11"/>
  <c r="C711" i="11"/>
  <c r="D711" i="11"/>
  <c r="F711" i="11"/>
  <c r="H711" i="11"/>
  <c r="I711" i="11"/>
  <c r="J711" i="11"/>
  <c r="K711" i="11"/>
  <c r="B712" i="11"/>
  <c r="C712" i="11"/>
  <c r="D712" i="11"/>
  <c r="F712" i="11"/>
  <c r="H712" i="11"/>
  <c r="I712" i="11"/>
  <c r="J712" i="11"/>
  <c r="K712" i="11"/>
  <c r="B713" i="11"/>
  <c r="C713" i="11"/>
  <c r="D713" i="11"/>
  <c r="F713" i="11"/>
  <c r="H713" i="11"/>
  <c r="I713" i="11"/>
  <c r="J713" i="11"/>
  <c r="K713" i="11"/>
  <c r="B714" i="11"/>
  <c r="C714" i="11"/>
  <c r="D714" i="11"/>
  <c r="F714" i="11"/>
  <c r="H714" i="11"/>
  <c r="I714" i="11"/>
  <c r="J714" i="11"/>
  <c r="K714" i="11"/>
  <c r="B715" i="11"/>
  <c r="C715" i="11"/>
  <c r="D715" i="11"/>
  <c r="F715" i="11"/>
  <c r="H715" i="11"/>
  <c r="I715" i="11"/>
  <c r="J715" i="11"/>
  <c r="K715" i="11"/>
  <c r="B716" i="11"/>
  <c r="C716" i="11"/>
  <c r="D716" i="11"/>
  <c r="F716" i="11"/>
  <c r="H716" i="11"/>
  <c r="I716" i="11"/>
  <c r="J716" i="11"/>
  <c r="K716" i="11"/>
  <c r="B717" i="11"/>
  <c r="C717" i="11"/>
  <c r="D717" i="11"/>
  <c r="F717" i="11"/>
  <c r="H717" i="11"/>
  <c r="I717" i="11"/>
  <c r="J717" i="11"/>
  <c r="K717" i="11"/>
  <c r="B718" i="11"/>
  <c r="C718" i="11"/>
  <c r="D718" i="11"/>
  <c r="F718" i="11"/>
  <c r="H718" i="11"/>
  <c r="I718" i="11"/>
  <c r="J718" i="11"/>
  <c r="K718" i="11"/>
  <c r="B719" i="11"/>
  <c r="C719" i="11"/>
  <c r="D719" i="11"/>
  <c r="F719" i="11"/>
  <c r="H719" i="11"/>
  <c r="I719" i="11"/>
  <c r="J719" i="11"/>
  <c r="K719" i="11"/>
  <c r="B720" i="11"/>
  <c r="C720" i="11"/>
  <c r="D720" i="11"/>
  <c r="F720" i="11"/>
  <c r="H720" i="11"/>
  <c r="I720" i="11"/>
  <c r="J720" i="11"/>
  <c r="K720" i="11"/>
  <c r="B721" i="11"/>
  <c r="C721" i="11"/>
  <c r="D721" i="11"/>
  <c r="F721" i="11"/>
  <c r="H721" i="11"/>
  <c r="I721" i="11"/>
  <c r="J721" i="11"/>
  <c r="K721" i="11"/>
  <c r="B722" i="11"/>
  <c r="C722" i="11"/>
  <c r="D722" i="11"/>
  <c r="F722" i="11"/>
  <c r="H722" i="11"/>
  <c r="I722" i="11"/>
  <c r="J722" i="11"/>
  <c r="K722" i="11"/>
  <c r="B723" i="11"/>
  <c r="C723" i="11"/>
  <c r="D723" i="11"/>
  <c r="F723" i="11"/>
  <c r="H723" i="11"/>
  <c r="I723" i="11"/>
  <c r="J723" i="11"/>
  <c r="K723" i="11"/>
  <c r="B724" i="11"/>
  <c r="C724" i="11"/>
  <c r="D724" i="11"/>
  <c r="F724" i="11"/>
  <c r="H724" i="11"/>
  <c r="I724" i="11"/>
  <c r="J724" i="11"/>
  <c r="K724" i="11"/>
  <c r="B725" i="11"/>
  <c r="C725" i="11"/>
  <c r="D725" i="11"/>
  <c r="F725" i="11"/>
  <c r="H725" i="11"/>
  <c r="I725" i="11"/>
  <c r="J725" i="11"/>
  <c r="K725" i="11"/>
  <c r="B726" i="11"/>
  <c r="C726" i="11"/>
  <c r="D726" i="11"/>
  <c r="F726" i="11"/>
  <c r="H726" i="11"/>
  <c r="I726" i="11"/>
  <c r="J726" i="11"/>
  <c r="K726" i="11"/>
  <c r="B727" i="11"/>
  <c r="C727" i="11"/>
  <c r="D727" i="11"/>
  <c r="F727" i="11"/>
  <c r="H727" i="11"/>
  <c r="I727" i="11"/>
  <c r="J727" i="11"/>
  <c r="K727" i="11"/>
  <c r="B728" i="11"/>
  <c r="C728" i="11"/>
  <c r="D728" i="11"/>
  <c r="F728" i="11"/>
  <c r="H728" i="11"/>
  <c r="I728" i="11"/>
  <c r="J728" i="11"/>
  <c r="K728" i="11"/>
  <c r="B729" i="11"/>
  <c r="C729" i="11"/>
  <c r="D729" i="11"/>
  <c r="F729" i="11"/>
  <c r="H729" i="11"/>
  <c r="I729" i="11"/>
  <c r="J729" i="11"/>
  <c r="K729" i="11"/>
  <c r="B730" i="11"/>
  <c r="C730" i="11"/>
  <c r="D730" i="11"/>
  <c r="F730" i="11"/>
  <c r="H730" i="11"/>
  <c r="I730" i="11"/>
  <c r="J730" i="11"/>
  <c r="K730" i="11"/>
  <c r="B731" i="11"/>
  <c r="C731" i="11"/>
  <c r="D731" i="11"/>
  <c r="F731" i="11"/>
  <c r="H731" i="11"/>
  <c r="I731" i="11"/>
  <c r="J731" i="11"/>
  <c r="K731" i="11"/>
  <c r="B732" i="11"/>
  <c r="C732" i="11"/>
  <c r="D732" i="11"/>
  <c r="F732" i="11"/>
  <c r="H732" i="11"/>
  <c r="I732" i="11"/>
  <c r="J732" i="11"/>
  <c r="K732" i="11"/>
  <c r="B733" i="11"/>
  <c r="C733" i="11"/>
  <c r="D733" i="11"/>
  <c r="F733" i="11"/>
  <c r="H733" i="11"/>
  <c r="I733" i="11"/>
  <c r="J733" i="11"/>
  <c r="K733" i="11"/>
  <c r="B734" i="11"/>
  <c r="C734" i="11"/>
  <c r="D734" i="11"/>
  <c r="F734" i="11"/>
  <c r="H734" i="11"/>
  <c r="I734" i="11"/>
  <c r="J734" i="11"/>
  <c r="K734" i="11"/>
  <c r="B735" i="11"/>
  <c r="C735" i="11"/>
  <c r="D735" i="11"/>
  <c r="F735" i="11"/>
  <c r="H735" i="11"/>
  <c r="I735" i="11"/>
  <c r="J735" i="11"/>
  <c r="K735" i="11"/>
  <c r="B736" i="11"/>
  <c r="C736" i="11"/>
  <c r="D736" i="11"/>
  <c r="F736" i="11"/>
  <c r="H736" i="11"/>
  <c r="I736" i="11"/>
  <c r="J736" i="11"/>
  <c r="K736" i="11"/>
  <c r="B737" i="11"/>
  <c r="C737" i="11"/>
  <c r="D737" i="11"/>
  <c r="F737" i="11"/>
  <c r="H737" i="11"/>
  <c r="I737" i="11"/>
  <c r="J737" i="11"/>
  <c r="K737" i="11"/>
  <c r="B738" i="11"/>
  <c r="C738" i="11"/>
  <c r="D738" i="11"/>
  <c r="F738" i="11"/>
  <c r="H738" i="11"/>
  <c r="I738" i="11"/>
  <c r="J738" i="11"/>
  <c r="K738" i="11"/>
  <c r="B739" i="11"/>
  <c r="C739" i="11"/>
  <c r="D739" i="11"/>
  <c r="F739" i="11"/>
  <c r="H739" i="11"/>
  <c r="I739" i="11"/>
  <c r="J739" i="11"/>
  <c r="K739" i="11"/>
  <c r="B740" i="11"/>
  <c r="C740" i="11"/>
  <c r="D740" i="11"/>
  <c r="F740" i="11"/>
  <c r="H740" i="11"/>
  <c r="I740" i="11"/>
  <c r="J740" i="11"/>
  <c r="K740" i="11"/>
  <c r="B741" i="11"/>
  <c r="C741" i="11"/>
  <c r="D741" i="11"/>
  <c r="F741" i="11"/>
  <c r="H741" i="11"/>
  <c r="I741" i="11"/>
  <c r="J741" i="11"/>
  <c r="K741" i="11"/>
  <c r="B742" i="11"/>
  <c r="C742" i="11"/>
  <c r="D742" i="11"/>
  <c r="F742" i="11"/>
  <c r="H742" i="11"/>
  <c r="I742" i="11"/>
  <c r="J742" i="11"/>
  <c r="K742" i="11"/>
  <c r="B743" i="11"/>
  <c r="C743" i="11"/>
  <c r="D743" i="11"/>
  <c r="F743" i="11"/>
  <c r="H743" i="11"/>
  <c r="I743" i="11"/>
  <c r="J743" i="11"/>
  <c r="K743" i="11"/>
  <c r="B744" i="11"/>
  <c r="C744" i="11"/>
  <c r="D744" i="11"/>
  <c r="F744" i="11"/>
  <c r="H744" i="11"/>
  <c r="I744" i="11"/>
  <c r="J744" i="11"/>
  <c r="K744" i="11"/>
  <c r="B745" i="11"/>
  <c r="C745" i="11"/>
  <c r="D745" i="11"/>
  <c r="F745" i="11"/>
  <c r="H745" i="11"/>
  <c r="I745" i="11"/>
  <c r="J745" i="11"/>
  <c r="K745" i="11"/>
  <c r="B746" i="11"/>
  <c r="C746" i="11"/>
  <c r="D746" i="11"/>
  <c r="F746" i="11"/>
  <c r="H746" i="11"/>
  <c r="I746" i="11"/>
  <c r="J746" i="11"/>
  <c r="K746" i="11"/>
  <c r="B747" i="11"/>
  <c r="C747" i="11"/>
  <c r="D747" i="11"/>
  <c r="F747" i="11"/>
  <c r="H747" i="11"/>
  <c r="I747" i="11"/>
  <c r="J747" i="11"/>
  <c r="K747" i="11"/>
  <c r="B748" i="11"/>
  <c r="C748" i="11"/>
  <c r="D748" i="11"/>
  <c r="F748" i="11"/>
  <c r="H748" i="11"/>
  <c r="I748" i="11"/>
  <c r="J748" i="11"/>
  <c r="K748" i="11"/>
  <c r="B749" i="11"/>
  <c r="C749" i="11"/>
  <c r="D749" i="11"/>
  <c r="F749" i="11"/>
  <c r="H749" i="11"/>
  <c r="I749" i="11"/>
  <c r="J749" i="11"/>
  <c r="K749" i="11"/>
  <c r="B750" i="11"/>
  <c r="C750" i="11"/>
  <c r="D750" i="11"/>
  <c r="F750" i="11"/>
  <c r="H750" i="11"/>
  <c r="I750" i="11"/>
  <c r="J750" i="11"/>
  <c r="K750" i="11"/>
  <c r="B751" i="11"/>
  <c r="C751" i="11"/>
  <c r="D751" i="11"/>
  <c r="F751" i="11"/>
  <c r="H751" i="11"/>
  <c r="I751" i="11"/>
  <c r="J751" i="11"/>
  <c r="K751" i="11"/>
  <c r="B752" i="11"/>
  <c r="C752" i="11"/>
  <c r="D752" i="11"/>
  <c r="F752" i="11"/>
  <c r="H752" i="11"/>
  <c r="I752" i="11"/>
  <c r="J752" i="11"/>
  <c r="K752" i="11"/>
  <c r="B753" i="11"/>
  <c r="C753" i="11"/>
  <c r="D753" i="11"/>
  <c r="F753" i="11"/>
  <c r="H753" i="11"/>
  <c r="I753" i="11"/>
  <c r="J753" i="11"/>
  <c r="K753" i="11"/>
  <c r="B754" i="11"/>
  <c r="C754" i="11"/>
  <c r="D754" i="11"/>
  <c r="F754" i="11"/>
  <c r="H754" i="11"/>
  <c r="I754" i="11"/>
  <c r="J754" i="11"/>
  <c r="K754" i="11"/>
  <c r="B755" i="11"/>
  <c r="C755" i="11"/>
  <c r="D755" i="11"/>
  <c r="F755" i="11"/>
  <c r="H755" i="11"/>
  <c r="I755" i="11"/>
  <c r="J755" i="11"/>
  <c r="K755" i="11"/>
  <c r="B756" i="11"/>
  <c r="C756" i="11"/>
  <c r="D756" i="11"/>
  <c r="F756" i="11"/>
  <c r="H756" i="11"/>
  <c r="I756" i="11"/>
  <c r="J756" i="11"/>
  <c r="K756" i="11"/>
  <c r="B757" i="11"/>
  <c r="C757" i="11"/>
  <c r="D757" i="11"/>
  <c r="F757" i="11"/>
  <c r="H757" i="11"/>
  <c r="I757" i="11"/>
  <c r="J757" i="11"/>
  <c r="K757" i="11"/>
  <c r="B758" i="11"/>
  <c r="C758" i="11"/>
  <c r="D758" i="11"/>
  <c r="F758" i="11"/>
  <c r="H758" i="11"/>
  <c r="I758" i="11"/>
  <c r="J758" i="11"/>
  <c r="K758" i="11"/>
  <c r="B759" i="11"/>
  <c r="C759" i="11"/>
  <c r="D759" i="11"/>
  <c r="F759" i="11"/>
  <c r="H759" i="11"/>
  <c r="I759" i="11"/>
  <c r="J759" i="11"/>
  <c r="K759" i="11"/>
  <c r="B760" i="11"/>
  <c r="C760" i="11"/>
  <c r="D760" i="11"/>
  <c r="F760" i="11"/>
  <c r="H760" i="11"/>
  <c r="I760" i="11"/>
  <c r="J760" i="11"/>
  <c r="K760" i="11"/>
  <c r="B761" i="11"/>
  <c r="C761" i="11"/>
  <c r="D761" i="11"/>
  <c r="F761" i="11"/>
  <c r="H761" i="11"/>
  <c r="I761" i="11"/>
  <c r="J761" i="11"/>
  <c r="K761" i="11"/>
  <c r="B762" i="11"/>
  <c r="C762" i="11"/>
  <c r="D762" i="11"/>
  <c r="F762" i="11"/>
  <c r="H762" i="11"/>
  <c r="I762" i="11"/>
  <c r="J762" i="11"/>
  <c r="K762" i="11"/>
  <c r="B763" i="11"/>
  <c r="C763" i="11"/>
  <c r="D763" i="11"/>
  <c r="F763" i="11"/>
  <c r="H763" i="11"/>
  <c r="I763" i="11"/>
  <c r="J763" i="11"/>
  <c r="K763" i="11"/>
  <c r="B764" i="11"/>
  <c r="C764" i="11"/>
  <c r="D764" i="11"/>
  <c r="F764" i="11"/>
  <c r="H764" i="11"/>
  <c r="I764" i="11"/>
  <c r="J764" i="11"/>
  <c r="K764" i="11"/>
  <c r="B765" i="11"/>
  <c r="C765" i="11"/>
  <c r="D765" i="11"/>
  <c r="F765" i="11"/>
  <c r="H765" i="11"/>
  <c r="I765" i="11"/>
  <c r="J765" i="11"/>
  <c r="K765" i="11"/>
  <c r="B766" i="11"/>
  <c r="C766" i="11"/>
  <c r="D766" i="11"/>
  <c r="F766" i="11"/>
  <c r="H766" i="11"/>
  <c r="I766" i="11"/>
  <c r="J766" i="11"/>
  <c r="K766" i="11"/>
  <c r="B767" i="11"/>
  <c r="C767" i="11"/>
  <c r="D767" i="11"/>
  <c r="F767" i="11"/>
  <c r="H767" i="11"/>
  <c r="I767" i="11"/>
  <c r="J767" i="11"/>
  <c r="K767" i="11"/>
  <c r="B768" i="11"/>
  <c r="C768" i="11"/>
  <c r="D768" i="11"/>
  <c r="F768" i="11"/>
  <c r="H768" i="11"/>
  <c r="I768" i="11"/>
  <c r="J768" i="11"/>
  <c r="K768" i="11"/>
  <c r="B769" i="11"/>
  <c r="C769" i="11"/>
  <c r="D769" i="11"/>
  <c r="F769" i="11"/>
  <c r="H769" i="11"/>
  <c r="I769" i="11"/>
  <c r="J769" i="11"/>
  <c r="K769" i="11"/>
  <c r="B770" i="11"/>
  <c r="C770" i="11"/>
  <c r="D770" i="11"/>
  <c r="F770" i="11"/>
  <c r="H770" i="11"/>
  <c r="I770" i="11"/>
  <c r="J770" i="11"/>
  <c r="K770" i="11"/>
  <c r="B771" i="11"/>
  <c r="C771" i="11"/>
  <c r="D771" i="11"/>
  <c r="F771" i="11"/>
  <c r="H771" i="11"/>
  <c r="I771" i="11"/>
  <c r="J771" i="11"/>
  <c r="K771" i="11"/>
  <c r="B772" i="11"/>
  <c r="C772" i="11"/>
  <c r="D772" i="11"/>
  <c r="F772" i="11"/>
  <c r="H772" i="11"/>
  <c r="I772" i="11"/>
  <c r="J772" i="11"/>
  <c r="K772" i="11"/>
  <c r="B773" i="11"/>
  <c r="C773" i="11"/>
  <c r="D773" i="11"/>
  <c r="F773" i="11"/>
  <c r="H773" i="11"/>
  <c r="I773" i="11"/>
  <c r="J773" i="11"/>
  <c r="K773" i="11"/>
  <c r="B774" i="11"/>
  <c r="C774" i="11"/>
  <c r="D774" i="11"/>
  <c r="F774" i="11"/>
  <c r="H774" i="11"/>
  <c r="I774" i="11"/>
  <c r="J774" i="11"/>
  <c r="K774" i="11"/>
  <c r="B775" i="11"/>
  <c r="C775" i="11"/>
  <c r="D775" i="11"/>
  <c r="F775" i="11"/>
  <c r="H775" i="11"/>
  <c r="I775" i="11"/>
  <c r="J775" i="11"/>
  <c r="K775" i="11"/>
  <c r="B776" i="11"/>
  <c r="C776" i="11"/>
  <c r="D776" i="11"/>
  <c r="F776" i="11"/>
  <c r="H776" i="11"/>
  <c r="I776" i="11"/>
  <c r="J776" i="11"/>
  <c r="K776" i="11"/>
  <c r="B777" i="11"/>
  <c r="C777" i="11"/>
  <c r="D777" i="11"/>
  <c r="F777" i="11"/>
  <c r="H777" i="11"/>
  <c r="I777" i="11"/>
  <c r="J777" i="11"/>
  <c r="K777" i="11"/>
  <c r="B778" i="11"/>
  <c r="C778" i="11"/>
  <c r="D778" i="11"/>
  <c r="F778" i="11"/>
  <c r="H778" i="11"/>
  <c r="I778" i="11"/>
  <c r="J778" i="11"/>
  <c r="K778" i="11"/>
  <c r="B779" i="11"/>
  <c r="C779" i="11"/>
  <c r="D779" i="11"/>
  <c r="F779" i="11"/>
  <c r="H779" i="11"/>
  <c r="I779" i="11"/>
  <c r="J779" i="11"/>
  <c r="K779" i="11"/>
  <c r="B780" i="11"/>
  <c r="C780" i="11"/>
  <c r="D780" i="11"/>
  <c r="F780" i="11"/>
  <c r="H780" i="11"/>
  <c r="I780" i="11"/>
  <c r="J780" i="11"/>
  <c r="K780" i="11"/>
  <c r="B781" i="11"/>
  <c r="C781" i="11"/>
  <c r="D781" i="11"/>
  <c r="F781" i="11"/>
  <c r="H781" i="11"/>
  <c r="I781" i="11"/>
  <c r="J781" i="11"/>
  <c r="K781" i="11"/>
  <c r="B782" i="11"/>
  <c r="C782" i="11"/>
  <c r="D782" i="11"/>
  <c r="F782" i="11"/>
  <c r="H782" i="11"/>
  <c r="I782" i="11"/>
  <c r="J782" i="11"/>
  <c r="K782" i="11"/>
  <c r="B783" i="11"/>
  <c r="C783" i="11"/>
  <c r="D783" i="11"/>
  <c r="F783" i="11"/>
  <c r="H783" i="11"/>
  <c r="I783" i="11"/>
  <c r="J783" i="11"/>
  <c r="K783" i="11"/>
  <c r="B784" i="11"/>
  <c r="C784" i="11"/>
  <c r="D784" i="11"/>
  <c r="F784" i="11"/>
  <c r="H784" i="11"/>
  <c r="I784" i="11"/>
  <c r="J784" i="11"/>
  <c r="K784" i="11"/>
  <c r="B785" i="11"/>
  <c r="C785" i="11"/>
  <c r="D785" i="11"/>
  <c r="F785" i="11"/>
  <c r="H785" i="11"/>
  <c r="I785" i="11"/>
  <c r="J785" i="11"/>
  <c r="K785" i="11"/>
  <c r="B786" i="11"/>
  <c r="C786" i="11"/>
  <c r="D786" i="11"/>
  <c r="F786" i="11"/>
  <c r="H786" i="11"/>
  <c r="I786" i="11"/>
  <c r="J786" i="11"/>
  <c r="K786" i="11"/>
  <c r="B787" i="11"/>
  <c r="C787" i="11"/>
  <c r="D787" i="11"/>
  <c r="F787" i="11"/>
  <c r="H787" i="11"/>
  <c r="I787" i="11"/>
  <c r="J787" i="11"/>
  <c r="K787" i="11"/>
  <c r="B788" i="11"/>
  <c r="C788" i="11"/>
  <c r="D788" i="11"/>
  <c r="F788" i="11"/>
  <c r="H788" i="11"/>
  <c r="I788" i="11"/>
  <c r="J788" i="11"/>
  <c r="K788" i="11"/>
  <c r="B789" i="11"/>
  <c r="C789" i="11"/>
  <c r="D789" i="11"/>
  <c r="F789" i="11"/>
  <c r="H789" i="11"/>
  <c r="I789" i="11"/>
  <c r="J789" i="11"/>
  <c r="K789" i="11"/>
  <c r="B790" i="11"/>
  <c r="C790" i="11"/>
  <c r="D790" i="11"/>
  <c r="F790" i="11"/>
  <c r="H790" i="11"/>
  <c r="I790" i="11"/>
  <c r="J790" i="11"/>
  <c r="K790" i="11"/>
  <c r="B791" i="11"/>
  <c r="C791" i="11"/>
  <c r="D791" i="11"/>
  <c r="F791" i="11"/>
  <c r="H791" i="11"/>
  <c r="I791" i="11"/>
  <c r="J791" i="11"/>
  <c r="K791" i="11"/>
  <c r="B792" i="11"/>
  <c r="C792" i="11"/>
  <c r="D792" i="11"/>
  <c r="F792" i="11"/>
  <c r="H792" i="11"/>
  <c r="I792" i="11"/>
  <c r="J792" i="11"/>
  <c r="K792" i="11"/>
  <c r="B793" i="11"/>
  <c r="C793" i="11"/>
  <c r="D793" i="11"/>
  <c r="F793" i="11"/>
  <c r="H793" i="11"/>
  <c r="I793" i="11"/>
  <c r="J793" i="11"/>
  <c r="K793" i="11"/>
  <c r="B794" i="11"/>
  <c r="C794" i="11"/>
  <c r="D794" i="11"/>
  <c r="F794" i="11"/>
  <c r="H794" i="11"/>
  <c r="I794" i="11"/>
  <c r="J794" i="11"/>
  <c r="K794" i="11"/>
  <c r="B795" i="11"/>
  <c r="C795" i="11"/>
  <c r="D795" i="11"/>
  <c r="F795" i="11"/>
  <c r="H795" i="11"/>
  <c r="I795" i="11"/>
  <c r="J795" i="11"/>
  <c r="K795" i="11"/>
  <c r="B796" i="11"/>
  <c r="C796" i="11"/>
  <c r="D796" i="11"/>
  <c r="F796" i="11"/>
  <c r="H796" i="11"/>
  <c r="I796" i="11"/>
  <c r="J796" i="11"/>
  <c r="K796" i="11"/>
  <c r="B797" i="11"/>
  <c r="C797" i="11"/>
  <c r="D797" i="11"/>
  <c r="F797" i="11"/>
  <c r="H797" i="11"/>
  <c r="I797" i="11"/>
  <c r="J797" i="11"/>
  <c r="K797" i="11"/>
  <c r="B798" i="11"/>
  <c r="C798" i="11"/>
  <c r="D798" i="11"/>
  <c r="F798" i="11"/>
  <c r="H798" i="11"/>
  <c r="I798" i="11"/>
  <c r="J798" i="11"/>
  <c r="K798" i="11"/>
  <c r="B799" i="11"/>
  <c r="C799" i="11"/>
  <c r="D799" i="11"/>
  <c r="F799" i="11"/>
  <c r="H799" i="11"/>
  <c r="I799" i="11"/>
  <c r="J799" i="11"/>
  <c r="K799" i="11"/>
  <c r="B800" i="11"/>
  <c r="C800" i="11"/>
  <c r="D800" i="11"/>
  <c r="F800" i="11"/>
  <c r="H800" i="11"/>
  <c r="I800" i="11"/>
  <c r="J800" i="11"/>
  <c r="K800" i="11"/>
  <c r="B801" i="11"/>
  <c r="C801" i="11"/>
  <c r="D801" i="11"/>
  <c r="F801" i="11"/>
  <c r="H801" i="11"/>
  <c r="I801" i="11"/>
  <c r="J801" i="11"/>
  <c r="K801" i="11"/>
  <c r="B802" i="11"/>
  <c r="C802" i="11"/>
  <c r="D802" i="11"/>
  <c r="F802" i="11"/>
  <c r="H802" i="11"/>
  <c r="I802" i="11"/>
  <c r="J802" i="11"/>
  <c r="K802" i="11"/>
  <c r="B803" i="11"/>
  <c r="C803" i="11"/>
  <c r="D803" i="11"/>
  <c r="F803" i="11"/>
  <c r="H803" i="11"/>
  <c r="I803" i="11"/>
  <c r="J803" i="11"/>
  <c r="K803" i="11"/>
  <c r="B804" i="11"/>
  <c r="C804" i="11"/>
  <c r="D804" i="11"/>
  <c r="F804" i="11"/>
  <c r="H804" i="11"/>
  <c r="I804" i="11"/>
  <c r="J804" i="11"/>
  <c r="K804" i="11"/>
  <c r="B805" i="11"/>
  <c r="C805" i="11"/>
  <c r="D805" i="11"/>
  <c r="F805" i="11"/>
  <c r="H805" i="11"/>
  <c r="I805" i="11"/>
  <c r="J805" i="11"/>
  <c r="K805" i="11"/>
  <c r="B806" i="11"/>
  <c r="C806" i="11"/>
  <c r="D806" i="11"/>
  <c r="F806" i="11"/>
  <c r="H806" i="11"/>
  <c r="I806" i="11"/>
  <c r="J806" i="11"/>
  <c r="K806" i="11"/>
  <c r="B807" i="11"/>
  <c r="C807" i="11"/>
  <c r="D807" i="11"/>
  <c r="F807" i="11"/>
  <c r="H807" i="11"/>
  <c r="I807" i="11"/>
  <c r="J807" i="11"/>
  <c r="K807" i="11"/>
  <c r="B808" i="11"/>
  <c r="C808" i="11"/>
  <c r="D808" i="11"/>
  <c r="F808" i="11"/>
  <c r="H808" i="11"/>
  <c r="I808" i="11"/>
  <c r="J808" i="11"/>
  <c r="K808" i="11"/>
  <c r="B809" i="11"/>
  <c r="C809" i="11"/>
  <c r="D809" i="11"/>
  <c r="F809" i="11"/>
  <c r="H809" i="11"/>
  <c r="I809" i="11"/>
  <c r="J809" i="11"/>
  <c r="K809" i="11"/>
  <c r="B810" i="11"/>
  <c r="C810" i="11"/>
  <c r="D810" i="11"/>
  <c r="F810" i="11"/>
  <c r="H810" i="11"/>
  <c r="I810" i="11"/>
  <c r="J810" i="11"/>
  <c r="K810" i="11"/>
  <c r="B811" i="11"/>
  <c r="C811" i="11"/>
  <c r="D811" i="11"/>
  <c r="F811" i="11"/>
  <c r="H811" i="11"/>
  <c r="I811" i="11"/>
  <c r="J811" i="11"/>
  <c r="K811" i="11"/>
  <c r="B812" i="11"/>
  <c r="C812" i="11"/>
  <c r="D812" i="11"/>
  <c r="F812" i="11"/>
  <c r="H812" i="11"/>
  <c r="I812" i="11"/>
  <c r="J812" i="11"/>
  <c r="K812" i="11"/>
  <c r="B813" i="11"/>
  <c r="C813" i="11"/>
  <c r="D813" i="11"/>
  <c r="F813" i="11"/>
  <c r="H813" i="11"/>
  <c r="I813" i="11"/>
  <c r="J813" i="11"/>
  <c r="K813" i="11"/>
  <c r="B814" i="11"/>
  <c r="C814" i="11"/>
  <c r="D814" i="11"/>
  <c r="F814" i="11"/>
  <c r="H814" i="11"/>
  <c r="I814" i="11"/>
  <c r="J814" i="11"/>
  <c r="K814" i="11"/>
  <c r="B815" i="11"/>
  <c r="C815" i="11"/>
  <c r="D815" i="11"/>
  <c r="F815" i="11"/>
  <c r="H815" i="11"/>
  <c r="I815" i="11"/>
  <c r="J815" i="11"/>
  <c r="K815" i="11"/>
  <c r="B816" i="11"/>
  <c r="C816" i="11"/>
  <c r="D816" i="11"/>
  <c r="F816" i="11"/>
  <c r="H816" i="11"/>
  <c r="I816" i="11"/>
  <c r="J816" i="11"/>
  <c r="K816" i="11"/>
  <c r="B817" i="11"/>
  <c r="C817" i="11"/>
  <c r="D817" i="11"/>
  <c r="F817" i="11"/>
  <c r="H817" i="11"/>
  <c r="I817" i="11"/>
  <c r="J817" i="11"/>
  <c r="K817" i="11"/>
  <c r="B818" i="11"/>
  <c r="C818" i="11"/>
  <c r="D818" i="11"/>
  <c r="F818" i="11"/>
  <c r="H818" i="11"/>
  <c r="I818" i="11"/>
  <c r="J818" i="11"/>
  <c r="K818" i="11"/>
  <c r="B819" i="11"/>
  <c r="C819" i="11"/>
  <c r="D819" i="11"/>
  <c r="F819" i="11"/>
  <c r="H819" i="11"/>
  <c r="I819" i="11"/>
  <c r="J819" i="11"/>
  <c r="K819" i="11"/>
  <c r="B820" i="11"/>
  <c r="C820" i="11"/>
  <c r="D820" i="11"/>
  <c r="F820" i="11"/>
  <c r="H820" i="11"/>
  <c r="I820" i="11"/>
  <c r="J820" i="11"/>
  <c r="K820" i="11"/>
  <c r="B821" i="11"/>
  <c r="C821" i="11"/>
  <c r="D821" i="11"/>
  <c r="F821" i="11"/>
  <c r="H821" i="11"/>
  <c r="I821" i="11"/>
  <c r="J821" i="11"/>
  <c r="K821" i="11"/>
  <c r="B822" i="11"/>
  <c r="C822" i="11"/>
  <c r="D822" i="11"/>
  <c r="F822" i="11"/>
  <c r="H822" i="11"/>
  <c r="I822" i="11"/>
  <c r="J822" i="11"/>
  <c r="K822" i="11"/>
  <c r="B823" i="11"/>
  <c r="C823" i="11"/>
  <c r="D823" i="11"/>
  <c r="F823" i="11"/>
  <c r="H823" i="11"/>
  <c r="I823" i="11"/>
  <c r="J823" i="11"/>
  <c r="K823" i="11"/>
  <c r="B824" i="11"/>
  <c r="C824" i="11"/>
  <c r="D824" i="11"/>
  <c r="F824" i="11"/>
  <c r="H824" i="11"/>
  <c r="I824" i="11"/>
  <c r="J824" i="11"/>
  <c r="K824" i="11"/>
  <c r="B825" i="11"/>
  <c r="C825" i="11"/>
  <c r="D825" i="11"/>
  <c r="F825" i="11"/>
  <c r="H825" i="11"/>
  <c r="I825" i="11"/>
  <c r="J825" i="11"/>
  <c r="K825" i="11"/>
  <c r="B826" i="11"/>
  <c r="C826" i="11"/>
  <c r="D826" i="11"/>
  <c r="F826" i="11"/>
  <c r="H826" i="11"/>
  <c r="I826" i="11"/>
  <c r="J826" i="11"/>
  <c r="K826" i="11"/>
  <c r="B827" i="11"/>
  <c r="C827" i="11"/>
  <c r="D827" i="11"/>
  <c r="F827" i="11"/>
  <c r="H827" i="11"/>
  <c r="I827" i="11"/>
  <c r="J827" i="11"/>
  <c r="K827" i="11"/>
  <c r="B828" i="11"/>
  <c r="C828" i="11"/>
  <c r="D828" i="11"/>
  <c r="F828" i="11"/>
  <c r="H828" i="11"/>
  <c r="I828" i="11"/>
  <c r="J828" i="11"/>
  <c r="K828" i="11"/>
  <c r="B829" i="11"/>
  <c r="C829" i="11"/>
  <c r="D829" i="11"/>
  <c r="F829" i="11"/>
  <c r="H829" i="11"/>
  <c r="I829" i="11"/>
  <c r="J829" i="11"/>
  <c r="K829" i="11"/>
  <c r="B830" i="11"/>
  <c r="C830" i="11"/>
  <c r="D830" i="11"/>
  <c r="F830" i="11"/>
  <c r="H830" i="11"/>
  <c r="I830" i="11"/>
  <c r="J830" i="11"/>
  <c r="K830" i="11"/>
  <c r="B831" i="11"/>
  <c r="C831" i="11"/>
  <c r="D831" i="11"/>
  <c r="F831" i="11"/>
  <c r="H831" i="11"/>
  <c r="I831" i="11"/>
  <c r="J831" i="11"/>
  <c r="K831" i="11"/>
  <c r="B832" i="11"/>
  <c r="C832" i="11"/>
  <c r="D832" i="11"/>
  <c r="F832" i="11"/>
  <c r="H832" i="11"/>
  <c r="I832" i="11"/>
  <c r="J832" i="11"/>
  <c r="K832" i="11"/>
  <c r="B833" i="11"/>
  <c r="C833" i="11"/>
  <c r="D833" i="11"/>
  <c r="F833" i="11"/>
  <c r="H833" i="11"/>
  <c r="I833" i="11"/>
  <c r="J833" i="11"/>
  <c r="K833" i="11"/>
  <c r="B834" i="11"/>
  <c r="C834" i="11"/>
  <c r="D834" i="11"/>
  <c r="F834" i="11"/>
  <c r="H834" i="11"/>
  <c r="I834" i="11"/>
  <c r="J834" i="11"/>
  <c r="K834" i="11"/>
  <c r="B835" i="11"/>
  <c r="C835" i="11"/>
  <c r="D835" i="11"/>
  <c r="F835" i="11"/>
  <c r="H835" i="11"/>
  <c r="I835" i="11"/>
  <c r="J835" i="11"/>
  <c r="K835" i="11"/>
  <c r="B836" i="11"/>
  <c r="C836" i="11"/>
  <c r="D836" i="11"/>
  <c r="F836" i="11"/>
  <c r="H836" i="11"/>
  <c r="I836" i="11"/>
  <c r="J836" i="11"/>
  <c r="K836" i="11"/>
  <c r="B837" i="11"/>
  <c r="C837" i="11"/>
  <c r="D837" i="11"/>
  <c r="F837" i="11"/>
  <c r="H837" i="11"/>
  <c r="I837" i="11"/>
  <c r="J837" i="11"/>
  <c r="K837" i="11"/>
  <c r="B838" i="11"/>
  <c r="C838" i="11"/>
  <c r="D838" i="11"/>
  <c r="F838" i="11"/>
  <c r="H838" i="11"/>
  <c r="I838" i="11"/>
  <c r="J838" i="11"/>
  <c r="K838" i="11"/>
  <c r="B839" i="11"/>
  <c r="C839" i="11"/>
  <c r="D839" i="11"/>
  <c r="F839" i="11"/>
  <c r="H839" i="11"/>
  <c r="I839" i="11"/>
  <c r="J839" i="11"/>
  <c r="K839" i="11"/>
  <c r="B840" i="11"/>
  <c r="C840" i="11"/>
  <c r="D840" i="11"/>
  <c r="F840" i="11"/>
  <c r="H840" i="11"/>
  <c r="I840" i="11"/>
  <c r="J840" i="11"/>
  <c r="K840" i="11"/>
  <c r="B841" i="11"/>
  <c r="C841" i="11"/>
  <c r="D841" i="11"/>
  <c r="F841" i="11"/>
  <c r="H841" i="11"/>
  <c r="I841" i="11"/>
  <c r="J841" i="11"/>
  <c r="K841" i="11"/>
  <c r="B842" i="11"/>
  <c r="C842" i="11"/>
  <c r="D842" i="11"/>
  <c r="F842" i="11"/>
  <c r="H842" i="11"/>
  <c r="I842" i="11"/>
  <c r="J842" i="11"/>
  <c r="K842" i="11"/>
  <c r="B843" i="11"/>
  <c r="C843" i="11"/>
  <c r="D843" i="11"/>
  <c r="F843" i="11"/>
  <c r="H843" i="11"/>
  <c r="I843" i="11"/>
  <c r="J843" i="11"/>
  <c r="K843" i="11"/>
  <c r="B844" i="11"/>
  <c r="C844" i="11"/>
  <c r="D844" i="11"/>
  <c r="F844" i="11"/>
  <c r="H844" i="11"/>
  <c r="I844" i="11"/>
  <c r="J844" i="11"/>
  <c r="K844" i="11"/>
  <c r="B845" i="11"/>
  <c r="C845" i="11"/>
  <c r="D845" i="11"/>
  <c r="F845" i="11"/>
  <c r="H845" i="11"/>
  <c r="I845" i="11"/>
  <c r="J845" i="11"/>
  <c r="K845" i="11"/>
  <c r="B846" i="11"/>
  <c r="C846" i="11"/>
  <c r="D846" i="11"/>
  <c r="F846" i="11"/>
  <c r="H846" i="11"/>
  <c r="I846" i="11"/>
  <c r="J846" i="11"/>
  <c r="K846" i="11"/>
  <c r="B847" i="11"/>
  <c r="C847" i="11"/>
  <c r="D847" i="11"/>
  <c r="F847" i="11"/>
  <c r="H847" i="11"/>
  <c r="I847" i="11"/>
  <c r="J847" i="11"/>
  <c r="K847" i="11"/>
  <c r="B848" i="11"/>
  <c r="C848" i="11"/>
  <c r="D848" i="11"/>
  <c r="F848" i="11"/>
  <c r="H848" i="11"/>
  <c r="I848" i="11"/>
  <c r="J848" i="11"/>
  <c r="K848" i="11"/>
  <c r="B849" i="11"/>
  <c r="C849" i="11"/>
  <c r="D849" i="11"/>
  <c r="F849" i="11"/>
  <c r="H849" i="11"/>
  <c r="I849" i="11"/>
  <c r="J849" i="11"/>
  <c r="K849" i="11"/>
  <c r="B850" i="11"/>
  <c r="C850" i="11"/>
  <c r="D850" i="11"/>
  <c r="F850" i="11"/>
  <c r="H850" i="11"/>
  <c r="I850" i="11"/>
  <c r="J850" i="11"/>
  <c r="K850" i="11"/>
  <c r="B851" i="11"/>
  <c r="C851" i="11"/>
  <c r="D851" i="11"/>
  <c r="F851" i="11"/>
  <c r="H851" i="11"/>
  <c r="I851" i="11"/>
  <c r="J851" i="11"/>
  <c r="K851" i="11"/>
  <c r="B852" i="11"/>
  <c r="C852" i="11"/>
  <c r="D852" i="11"/>
  <c r="F852" i="11"/>
  <c r="H852" i="11"/>
  <c r="I852" i="11"/>
  <c r="J852" i="11"/>
  <c r="K852" i="11"/>
  <c r="B853" i="11"/>
  <c r="C853" i="11"/>
  <c r="D853" i="11"/>
  <c r="F853" i="11"/>
  <c r="H853" i="11"/>
  <c r="I853" i="11"/>
  <c r="J853" i="11"/>
  <c r="K853" i="11"/>
  <c r="B854" i="11"/>
  <c r="C854" i="11"/>
  <c r="D854" i="11"/>
  <c r="F854" i="11"/>
  <c r="H854" i="11"/>
  <c r="I854" i="11"/>
  <c r="J854" i="11"/>
  <c r="K854" i="11"/>
  <c r="B855" i="11"/>
  <c r="C855" i="11"/>
  <c r="D855" i="11"/>
  <c r="F855" i="11"/>
  <c r="H855" i="11"/>
  <c r="I855" i="11"/>
  <c r="J855" i="11"/>
  <c r="K855" i="11"/>
  <c r="B856" i="11"/>
  <c r="C856" i="11"/>
  <c r="D856" i="11"/>
  <c r="F856" i="11"/>
  <c r="H856" i="11"/>
  <c r="I856" i="11"/>
  <c r="J856" i="11"/>
  <c r="K856" i="11"/>
  <c r="B857" i="11"/>
  <c r="C857" i="11"/>
  <c r="D857" i="11"/>
  <c r="F857" i="11"/>
  <c r="H857" i="11"/>
  <c r="I857" i="11"/>
  <c r="J857" i="11"/>
  <c r="K857" i="11"/>
  <c r="B858" i="11"/>
  <c r="C858" i="11"/>
  <c r="D858" i="11"/>
  <c r="F858" i="11"/>
  <c r="H858" i="11"/>
  <c r="I858" i="11"/>
  <c r="J858" i="11"/>
  <c r="K858" i="11"/>
  <c r="B859" i="11"/>
  <c r="C859" i="11"/>
  <c r="D859" i="11"/>
  <c r="F859" i="11"/>
  <c r="H859" i="11"/>
  <c r="I859" i="11"/>
  <c r="J859" i="11"/>
  <c r="K859" i="11"/>
  <c r="B860" i="11"/>
  <c r="C860" i="11"/>
  <c r="D860" i="11"/>
  <c r="F860" i="11"/>
  <c r="H860" i="11"/>
  <c r="I860" i="11"/>
  <c r="J860" i="11"/>
  <c r="K860" i="11"/>
  <c r="B861" i="11"/>
  <c r="C861" i="11"/>
  <c r="D861" i="11"/>
  <c r="F861" i="11"/>
  <c r="H861" i="11"/>
  <c r="I861" i="11"/>
  <c r="J861" i="11"/>
  <c r="K861" i="11"/>
  <c r="B862" i="11"/>
  <c r="C862" i="11"/>
  <c r="D862" i="11"/>
  <c r="F862" i="11"/>
  <c r="H862" i="11"/>
  <c r="I862" i="11"/>
  <c r="J862" i="11"/>
  <c r="K862" i="11"/>
  <c r="B863" i="11"/>
  <c r="C863" i="11"/>
  <c r="D863" i="11"/>
  <c r="F863" i="11"/>
  <c r="H863" i="11"/>
  <c r="I863" i="11"/>
  <c r="J863" i="11"/>
  <c r="K863" i="11"/>
  <c r="B864" i="11"/>
  <c r="C864" i="11"/>
  <c r="D864" i="11"/>
  <c r="F864" i="11"/>
  <c r="H864" i="11"/>
  <c r="I864" i="11"/>
  <c r="J864" i="11"/>
  <c r="K864" i="11"/>
  <c r="B865" i="11"/>
  <c r="C865" i="11"/>
  <c r="D865" i="11"/>
  <c r="F865" i="11"/>
  <c r="H865" i="11"/>
  <c r="I865" i="11"/>
  <c r="J865" i="11"/>
  <c r="K865" i="11"/>
  <c r="B866" i="11"/>
  <c r="C866" i="11"/>
  <c r="D866" i="11"/>
  <c r="F866" i="11"/>
  <c r="H866" i="11"/>
  <c r="I866" i="11"/>
  <c r="J866" i="11"/>
  <c r="K866" i="11"/>
  <c r="B867" i="11"/>
  <c r="C867" i="11"/>
  <c r="D867" i="11"/>
  <c r="F867" i="11"/>
  <c r="H867" i="11"/>
  <c r="I867" i="11"/>
  <c r="J867" i="11"/>
  <c r="K867" i="11"/>
  <c r="B868" i="11"/>
  <c r="C868" i="11"/>
  <c r="D868" i="11"/>
  <c r="F868" i="11"/>
  <c r="H868" i="11"/>
  <c r="I868" i="11"/>
  <c r="J868" i="11"/>
  <c r="K868" i="11"/>
  <c r="B869" i="11"/>
  <c r="C869" i="11"/>
  <c r="D869" i="11"/>
  <c r="F869" i="11"/>
  <c r="H869" i="11"/>
  <c r="I869" i="11"/>
  <c r="J869" i="11"/>
  <c r="K869" i="11"/>
  <c r="B870" i="11"/>
  <c r="C870" i="11"/>
  <c r="D870" i="11"/>
  <c r="F870" i="11"/>
  <c r="H870" i="11"/>
  <c r="I870" i="11"/>
  <c r="J870" i="11"/>
  <c r="K870" i="11"/>
  <c r="B871" i="11"/>
  <c r="C871" i="11"/>
  <c r="D871" i="11"/>
  <c r="F871" i="11"/>
  <c r="H871" i="11"/>
  <c r="I871" i="11"/>
  <c r="J871" i="11"/>
  <c r="K871" i="11"/>
  <c r="B872" i="11"/>
  <c r="C872" i="11"/>
  <c r="D872" i="11"/>
  <c r="F872" i="11"/>
  <c r="H872" i="11"/>
  <c r="I872" i="11"/>
  <c r="J872" i="11"/>
  <c r="K872" i="11"/>
  <c r="B873" i="11"/>
  <c r="C873" i="11"/>
  <c r="D873" i="11"/>
  <c r="F873" i="11"/>
  <c r="H873" i="11"/>
  <c r="I873" i="11"/>
  <c r="J873" i="11"/>
  <c r="K873" i="11"/>
  <c r="B874" i="11"/>
  <c r="C874" i="11"/>
  <c r="D874" i="11"/>
  <c r="F874" i="11"/>
  <c r="H874" i="11"/>
  <c r="I874" i="11"/>
  <c r="J874" i="11"/>
  <c r="K874" i="11"/>
  <c r="B875" i="11"/>
  <c r="C875" i="11"/>
  <c r="D875" i="11"/>
  <c r="F875" i="11"/>
  <c r="H875" i="11"/>
  <c r="I875" i="11"/>
  <c r="J875" i="11"/>
  <c r="K875" i="11"/>
  <c r="B876" i="11"/>
  <c r="C876" i="11"/>
  <c r="D876" i="11"/>
  <c r="F876" i="11"/>
  <c r="H876" i="11"/>
  <c r="I876" i="11"/>
  <c r="J876" i="11"/>
  <c r="K876" i="11"/>
  <c r="B877" i="11"/>
  <c r="C877" i="11"/>
  <c r="D877" i="11"/>
  <c r="F877" i="11"/>
  <c r="H877" i="11"/>
  <c r="I877" i="11"/>
  <c r="J877" i="11"/>
  <c r="K877" i="11"/>
  <c r="B878" i="11"/>
  <c r="C878" i="11"/>
  <c r="D878" i="11"/>
  <c r="F878" i="11"/>
  <c r="H878" i="11"/>
  <c r="I878" i="11"/>
  <c r="J878" i="11"/>
  <c r="K878" i="11"/>
  <c r="B879" i="11"/>
  <c r="C879" i="11"/>
  <c r="D879" i="11"/>
  <c r="F879" i="11"/>
  <c r="H879" i="11"/>
  <c r="I879" i="11"/>
  <c r="J879" i="11"/>
  <c r="K879" i="11"/>
  <c r="B880" i="11"/>
  <c r="C880" i="11"/>
  <c r="D880" i="11"/>
  <c r="F880" i="11"/>
  <c r="H880" i="11"/>
  <c r="I880" i="11"/>
  <c r="J880" i="11"/>
  <c r="K880" i="11"/>
  <c r="B881" i="11"/>
  <c r="C881" i="11"/>
  <c r="D881" i="11"/>
  <c r="F881" i="11"/>
  <c r="H881" i="11"/>
  <c r="I881" i="11"/>
  <c r="J881" i="11"/>
  <c r="K881" i="11"/>
  <c r="B882" i="11"/>
  <c r="C882" i="11"/>
  <c r="D882" i="11"/>
  <c r="F882" i="11"/>
  <c r="H882" i="11"/>
  <c r="I882" i="11"/>
  <c r="J882" i="11"/>
  <c r="K882" i="11"/>
  <c r="B883" i="11"/>
  <c r="C883" i="11"/>
  <c r="D883" i="11"/>
  <c r="F883" i="11"/>
  <c r="H883" i="11"/>
  <c r="I883" i="11"/>
  <c r="J883" i="11"/>
  <c r="K883" i="11"/>
  <c r="B884" i="11"/>
  <c r="C884" i="11"/>
  <c r="D884" i="11"/>
  <c r="F884" i="11"/>
  <c r="H884" i="11"/>
  <c r="I884" i="11"/>
  <c r="J884" i="11"/>
  <c r="K884" i="11"/>
  <c r="B885" i="11"/>
  <c r="C885" i="11"/>
  <c r="D885" i="11"/>
  <c r="F885" i="11"/>
  <c r="H885" i="11"/>
  <c r="I885" i="11"/>
  <c r="J885" i="11"/>
  <c r="K885" i="11"/>
  <c r="B886" i="11"/>
  <c r="C886" i="11"/>
  <c r="D886" i="11"/>
  <c r="F886" i="11"/>
  <c r="H886" i="11"/>
  <c r="I886" i="11"/>
  <c r="J886" i="11"/>
  <c r="K886" i="11"/>
  <c r="B887" i="11"/>
  <c r="C887" i="11"/>
  <c r="D887" i="11"/>
  <c r="F887" i="11"/>
  <c r="H887" i="11"/>
  <c r="I887" i="11"/>
  <c r="J887" i="11"/>
  <c r="K887" i="11"/>
  <c r="B888" i="11"/>
  <c r="C888" i="11"/>
  <c r="D888" i="11"/>
  <c r="F888" i="11"/>
  <c r="H888" i="11"/>
  <c r="I888" i="11"/>
  <c r="J888" i="11"/>
  <c r="K888" i="11"/>
  <c r="B889" i="11"/>
  <c r="C889" i="11"/>
  <c r="D889" i="11"/>
  <c r="F889" i="11"/>
  <c r="H889" i="11"/>
  <c r="I889" i="11"/>
  <c r="J889" i="11"/>
  <c r="K889" i="11"/>
  <c r="B890" i="11"/>
  <c r="C890" i="11"/>
  <c r="D890" i="11"/>
  <c r="F890" i="11"/>
  <c r="H890" i="11"/>
  <c r="I890" i="11"/>
  <c r="J890" i="11"/>
  <c r="K890" i="11"/>
  <c r="B891" i="11"/>
  <c r="C891" i="11"/>
  <c r="D891" i="11"/>
  <c r="F891" i="11"/>
  <c r="H891" i="11"/>
  <c r="I891" i="11"/>
  <c r="J891" i="11"/>
  <c r="K891" i="11"/>
  <c r="B892" i="11"/>
  <c r="C892" i="11"/>
  <c r="D892" i="11"/>
  <c r="F892" i="11"/>
  <c r="H892" i="11"/>
  <c r="I892" i="11"/>
  <c r="J892" i="11"/>
  <c r="K892" i="11"/>
  <c r="B893" i="11"/>
  <c r="C893" i="11"/>
  <c r="D893" i="11"/>
  <c r="F893" i="11"/>
  <c r="H893" i="11"/>
  <c r="I893" i="11"/>
  <c r="J893" i="11"/>
  <c r="K893" i="11"/>
  <c r="B894" i="11"/>
  <c r="C894" i="11"/>
  <c r="D894" i="11"/>
  <c r="F894" i="11"/>
  <c r="H894" i="11"/>
  <c r="I894" i="11"/>
  <c r="J894" i="11"/>
  <c r="K894" i="11"/>
  <c r="B895" i="11"/>
  <c r="C895" i="11"/>
  <c r="D895" i="11"/>
  <c r="F895" i="11"/>
  <c r="H895" i="11"/>
  <c r="I895" i="11"/>
  <c r="J895" i="11"/>
  <c r="K895" i="11"/>
  <c r="B896" i="11"/>
  <c r="C896" i="11"/>
  <c r="D896" i="11"/>
  <c r="F896" i="11"/>
  <c r="H896" i="11"/>
  <c r="I896" i="11"/>
  <c r="J896" i="11"/>
  <c r="K896" i="11"/>
  <c r="B897" i="11"/>
  <c r="C897" i="11"/>
  <c r="D897" i="11"/>
  <c r="F897" i="11"/>
  <c r="H897" i="11"/>
  <c r="I897" i="11"/>
  <c r="J897" i="11"/>
  <c r="K897" i="11"/>
  <c r="B898" i="11"/>
  <c r="C898" i="11"/>
  <c r="D898" i="11"/>
  <c r="F898" i="11"/>
  <c r="H898" i="11"/>
  <c r="I898" i="11"/>
  <c r="J898" i="11"/>
  <c r="K898" i="11"/>
  <c r="B899" i="11"/>
  <c r="C899" i="11"/>
  <c r="D899" i="11"/>
  <c r="F899" i="11"/>
  <c r="H899" i="11"/>
  <c r="I899" i="11"/>
  <c r="J899" i="11"/>
  <c r="K899" i="11"/>
  <c r="B900" i="11"/>
  <c r="C900" i="11"/>
  <c r="D900" i="11"/>
  <c r="F900" i="11"/>
  <c r="H900" i="11"/>
  <c r="I900" i="11"/>
  <c r="J900" i="11"/>
  <c r="K900" i="11"/>
  <c r="B901" i="11"/>
  <c r="C901" i="11"/>
  <c r="D901" i="11"/>
  <c r="F901" i="11"/>
  <c r="H901" i="11"/>
  <c r="I901" i="11"/>
  <c r="J901" i="11"/>
  <c r="K901" i="11"/>
  <c r="B902" i="11"/>
  <c r="C902" i="11"/>
  <c r="D902" i="11"/>
  <c r="F902" i="11"/>
  <c r="H902" i="11"/>
  <c r="I902" i="11"/>
  <c r="J902" i="11"/>
  <c r="K902" i="11"/>
  <c r="B903" i="11"/>
  <c r="C903" i="11"/>
  <c r="D903" i="11"/>
  <c r="F903" i="11"/>
  <c r="H903" i="11"/>
  <c r="I903" i="11"/>
  <c r="J903" i="11"/>
  <c r="K903" i="11"/>
  <c r="B904" i="11"/>
  <c r="C904" i="11"/>
  <c r="D904" i="11"/>
  <c r="F904" i="11"/>
  <c r="H904" i="11"/>
  <c r="I904" i="11"/>
  <c r="J904" i="11"/>
  <c r="K904" i="11"/>
  <c r="B905" i="11"/>
  <c r="C905" i="11"/>
  <c r="D905" i="11"/>
  <c r="F905" i="11"/>
  <c r="H905" i="11"/>
  <c r="I905" i="11"/>
  <c r="J905" i="11"/>
  <c r="K905" i="11"/>
  <c r="B906" i="11"/>
  <c r="C906" i="11"/>
  <c r="D906" i="11"/>
  <c r="F906" i="11"/>
  <c r="H906" i="11"/>
  <c r="I906" i="11"/>
  <c r="J906" i="11"/>
  <c r="K906" i="11"/>
  <c r="B907" i="11"/>
  <c r="C907" i="11"/>
  <c r="D907" i="11"/>
  <c r="F907" i="11"/>
  <c r="H907" i="11"/>
  <c r="I907" i="11"/>
  <c r="J907" i="11"/>
  <c r="K907" i="11"/>
  <c r="B908" i="11"/>
  <c r="C908" i="11"/>
  <c r="D908" i="11"/>
  <c r="F908" i="11"/>
  <c r="H908" i="11"/>
  <c r="I908" i="11"/>
  <c r="J908" i="11"/>
  <c r="K908" i="11"/>
  <c r="B909" i="11"/>
  <c r="C909" i="11"/>
  <c r="D909" i="11"/>
  <c r="F909" i="11"/>
  <c r="H909" i="11"/>
  <c r="I909" i="11"/>
  <c r="J909" i="11"/>
  <c r="K909" i="11"/>
  <c r="B910" i="11"/>
  <c r="C910" i="11"/>
  <c r="D910" i="11"/>
  <c r="F910" i="11"/>
  <c r="H910" i="11"/>
  <c r="I910" i="11"/>
  <c r="J910" i="11"/>
  <c r="K910" i="11"/>
  <c r="B911" i="11"/>
  <c r="C911" i="11"/>
  <c r="D911" i="11"/>
  <c r="F911" i="11"/>
  <c r="H911" i="11"/>
  <c r="I911" i="11"/>
  <c r="J911" i="11"/>
  <c r="K911" i="11"/>
  <c r="B912" i="11"/>
  <c r="C912" i="11"/>
  <c r="D912" i="11"/>
  <c r="F912" i="11"/>
  <c r="H912" i="11"/>
  <c r="I912" i="11"/>
  <c r="J912" i="11"/>
  <c r="K912" i="11"/>
  <c r="B913" i="11"/>
  <c r="C913" i="11"/>
  <c r="D913" i="11"/>
  <c r="F913" i="11"/>
  <c r="H913" i="11"/>
  <c r="I913" i="11"/>
  <c r="J913" i="11"/>
  <c r="K913" i="11"/>
  <c r="B914" i="11"/>
  <c r="C914" i="11"/>
  <c r="D914" i="11"/>
  <c r="F914" i="11"/>
  <c r="H914" i="11"/>
  <c r="I914" i="11"/>
  <c r="J914" i="11"/>
  <c r="K914" i="11"/>
  <c r="B915" i="11"/>
  <c r="C915" i="11"/>
  <c r="D915" i="11"/>
  <c r="F915" i="11"/>
  <c r="H915" i="11"/>
  <c r="I915" i="11"/>
  <c r="J915" i="11"/>
  <c r="K915" i="11"/>
  <c r="B916" i="11"/>
  <c r="C916" i="11"/>
  <c r="D916" i="11"/>
  <c r="F916" i="11"/>
  <c r="H916" i="11"/>
  <c r="I916" i="11"/>
  <c r="J916" i="11"/>
  <c r="K916" i="11"/>
  <c r="B917" i="11"/>
  <c r="C917" i="11"/>
  <c r="D917" i="11"/>
  <c r="F917" i="11"/>
  <c r="H917" i="11"/>
  <c r="I917" i="11"/>
  <c r="J917" i="11"/>
  <c r="K917" i="11"/>
  <c r="B918" i="11"/>
  <c r="C918" i="11"/>
  <c r="D918" i="11"/>
  <c r="F918" i="11"/>
  <c r="H918" i="11"/>
  <c r="I918" i="11"/>
  <c r="J918" i="11"/>
  <c r="K918" i="11"/>
  <c r="B919" i="11"/>
  <c r="C919" i="11"/>
  <c r="D919" i="11"/>
  <c r="F919" i="11"/>
  <c r="H919" i="11"/>
  <c r="I919" i="11"/>
  <c r="J919" i="11"/>
  <c r="K919" i="11"/>
  <c r="B920" i="11"/>
  <c r="C920" i="11"/>
  <c r="D920" i="11"/>
  <c r="F920" i="11"/>
  <c r="H920" i="11"/>
  <c r="I920" i="11"/>
  <c r="J920" i="11"/>
  <c r="K920" i="11"/>
  <c r="B921" i="11"/>
  <c r="C921" i="11"/>
  <c r="D921" i="11"/>
  <c r="F921" i="11"/>
  <c r="H921" i="11"/>
  <c r="I921" i="11"/>
  <c r="J921" i="11"/>
  <c r="K921" i="11"/>
  <c r="B922" i="11"/>
  <c r="C922" i="11"/>
  <c r="D922" i="11"/>
  <c r="F922" i="11"/>
  <c r="H922" i="11"/>
  <c r="I922" i="11"/>
  <c r="J922" i="11"/>
  <c r="K922" i="11"/>
  <c r="B923" i="11"/>
  <c r="C923" i="11"/>
  <c r="D923" i="11"/>
  <c r="F923" i="11"/>
  <c r="H923" i="11"/>
  <c r="I923" i="11"/>
  <c r="J923" i="11"/>
  <c r="K923" i="11"/>
  <c r="B924" i="11"/>
  <c r="C924" i="11"/>
  <c r="D924" i="11"/>
  <c r="F924" i="11"/>
  <c r="H924" i="11"/>
  <c r="I924" i="11"/>
  <c r="J924" i="11"/>
  <c r="K924" i="11"/>
  <c r="B925" i="11"/>
  <c r="C925" i="11"/>
  <c r="D925" i="11"/>
  <c r="F925" i="11"/>
  <c r="H925" i="11"/>
  <c r="I925" i="11"/>
  <c r="J925" i="11"/>
  <c r="K925" i="11"/>
  <c r="B926" i="11"/>
  <c r="C926" i="11"/>
  <c r="D926" i="11"/>
  <c r="F926" i="11"/>
  <c r="H926" i="11"/>
  <c r="I926" i="11"/>
  <c r="J926" i="11"/>
  <c r="K926" i="11"/>
  <c r="B927" i="11"/>
  <c r="C927" i="11"/>
  <c r="D927" i="11"/>
  <c r="F927" i="11"/>
  <c r="H927" i="11"/>
  <c r="I927" i="11"/>
  <c r="J927" i="11"/>
  <c r="K927" i="11"/>
  <c r="B928" i="11"/>
  <c r="C928" i="11"/>
  <c r="D928" i="11"/>
  <c r="F928" i="11"/>
  <c r="H928" i="11"/>
  <c r="I928" i="11"/>
  <c r="J928" i="11"/>
  <c r="K928" i="11"/>
  <c r="B929" i="11"/>
  <c r="C929" i="11"/>
  <c r="D929" i="11"/>
  <c r="F929" i="11"/>
  <c r="H929" i="11"/>
  <c r="I929" i="11"/>
  <c r="J929" i="11"/>
  <c r="K929" i="11"/>
  <c r="B930" i="11"/>
  <c r="C930" i="11"/>
  <c r="D930" i="11"/>
  <c r="F930" i="11"/>
  <c r="H930" i="11"/>
  <c r="I930" i="11"/>
  <c r="J930" i="11"/>
  <c r="K930" i="11"/>
  <c r="B931" i="11"/>
  <c r="C931" i="11"/>
  <c r="D931" i="11"/>
  <c r="F931" i="11"/>
  <c r="H931" i="11"/>
  <c r="I931" i="11"/>
  <c r="J931" i="11"/>
  <c r="K931" i="11"/>
  <c r="B932" i="11"/>
  <c r="C932" i="11"/>
  <c r="D932" i="11"/>
  <c r="F932" i="11"/>
  <c r="H932" i="11"/>
  <c r="I932" i="11"/>
  <c r="J932" i="11"/>
  <c r="K932" i="11"/>
  <c r="B933" i="11"/>
  <c r="C933" i="11"/>
  <c r="D933" i="11"/>
  <c r="F933" i="11"/>
  <c r="H933" i="11"/>
  <c r="I933" i="11"/>
  <c r="J933" i="11"/>
  <c r="K933" i="11"/>
  <c r="B934" i="11"/>
  <c r="C934" i="11"/>
  <c r="D934" i="11"/>
  <c r="F934" i="11"/>
  <c r="H934" i="11"/>
  <c r="I934" i="11"/>
  <c r="J934" i="11"/>
  <c r="K934" i="11"/>
  <c r="B935" i="11"/>
  <c r="C935" i="11"/>
  <c r="D935" i="11"/>
  <c r="F935" i="11"/>
  <c r="H935" i="11"/>
  <c r="I935" i="11"/>
  <c r="J935" i="11"/>
  <c r="K935" i="11"/>
  <c r="B936" i="11"/>
  <c r="C936" i="11"/>
  <c r="D936" i="11"/>
  <c r="F936" i="11"/>
  <c r="H936" i="11"/>
  <c r="I936" i="11"/>
  <c r="J936" i="11"/>
  <c r="K936" i="11"/>
  <c r="B937" i="11"/>
  <c r="C937" i="11"/>
  <c r="D937" i="11"/>
  <c r="F937" i="11"/>
  <c r="H937" i="11"/>
  <c r="I937" i="11"/>
  <c r="J937" i="11"/>
  <c r="K937" i="11"/>
  <c r="B938" i="11"/>
  <c r="C938" i="11"/>
  <c r="D938" i="11"/>
  <c r="F938" i="11"/>
  <c r="H938" i="11"/>
  <c r="I938" i="11"/>
  <c r="J938" i="11"/>
  <c r="K938" i="11"/>
  <c r="B939" i="11"/>
  <c r="C939" i="11"/>
  <c r="D939" i="11"/>
  <c r="F939" i="11"/>
  <c r="H939" i="11"/>
  <c r="I939" i="11"/>
  <c r="J939" i="11"/>
  <c r="K939" i="11"/>
  <c r="B940" i="11"/>
  <c r="C940" i="11"/>
  <c r="D940" i="11"/>
  <c r="F940" i="11"/>
  <c r="H940" i="11"/>
  <c r="I940" i="11"/>
  <c r="J940" i="11"/>
  <c r="K940" i="11"/>
  <c r="B941" i="11"/>
  <c r="C941" i="11"/>
  <c r="D941" i="11"/>
  <c r="F941" i="11"/>
  <c r="H941" i="11"/>
  <c r="I941" i="11"/>
  <c r="J941" i="11"/>
  <c r="K941" i="11"/>
  <c r="B942" i="11"/>
  <c r="C942" i="11"/>
  <c r="D942" i="11"/>
  <c r="F942" i="11"/>
  <c r="H942" i="11"/>
  <c r="I942" i="11"/>
  <c r="J942" i="11"/>
  <c r="K942" i="11"/>
  <c r="B943" i="11"/>
  <c r="C943" i="11"/>
  <c r="D943" i="11"/>
  <c r="F943" i="11"/>
  <c r="H943" i="11"/>
  <c r="I943" i="11"/>
  <c r="J943" i="11"/>
  <c r="K943" i="11"/>
  <c r="B944" i="11"/>
  <c r="C944" i="11"/>
  <c r="D944" i="11"/>
  <c r="F944" i="11"/>
  <c r="H944" i="11"/>
  <c r="I944" i="11"/>
  <c r="J944" i="11"/>
  <c r="K944" i="11"/>
  <c r="B945" i="11"/>
  <c r="C945" i="11"/>
  <c r="D945" i="11"/>
  <c r="F945" i="11"/>
  <c r="H945" i="11"/>
  <c r="I945" i="11"/>
  <c r="J945" i="11"/>
  <c r="K945" i="11"/>
  <c r="B946" i="11"/>
  <c r="C946" i="11"/>
  <c r="D946" i="11"/>
  <c r="F946" i="11"/>
  <c r="H946" i="11"/>
  <c r="I946" i="11"/>
  <c r="J946" i="11"/>
  <c r="K946" i="11"/>
  <c r="B947" i="11"/>
  <c r="C947" i="11"/>
  <c r="D947" i="11"/>
  <c r="F947" i="11"/>
  <c r="H947" i="11"/>
  <c r="I947" i="11"/>
  <c r="J947" i="11"/>
  <c r="K947" i="11"/>
  <c r="B948" i="11"/>
  <c r="C948" i="11"/>
  <c r="D948" i="11"/>
  <c r="F948" i="11"/>
  <c r="H948" i="11"/>
  <c r="I948" i="11"/>
  <c r="J948" i="11"/>
  <c r="K948" i="11"/>
  <c r="B949" i="11"/>
  <c r="C949" i="11"/>
  <c r="D949" i="11"/>
  <c r="F949" i="11"/>
  <c r="H949" i="11"/>
  <c r="I949" i="11"/>
  <c r="J949" i="11"/>
  <c r="K949" i="11"/>
  <c r="B950" i="11"/>
  <c r="C950" i="11"/>
  <c r="D950" i="11"/>
  <c r="F950" i="11"/>
  <c r="H950" i="11"/>
  <c r="I950" i="11"/>
  <c r="J950" i="11"/>
  <c r="K950" i="11"/>
  <c r="B951" i="11"/>
  <c r="C951" i="11"/>
  <c r="D951" i="11"/>
  <c r="F951" i="11"/>
  <c r="H951" i="11"/>
  <c r="I951" i="11"/>
  <c r="J951" i="11"/>
  <c r="K951" i="11"/>
  <c r="B952" i="11"/>
  <c r="C952" i="11"/>
  <c r="D952" i="11"/>
  <c r="F952" i="11"/>
  <c r="H952" i="11"/>
  <c r="I952" i="11"/>
  <c r="J952" i="11"/>
  <c r="K952" i="11"/>
  <c r="B953" i="11"/>
  <c r="C953" i="11"/>
  <c r="D953" i="11"/>
  <c r="F953" i="11"/>
  <c r="H953" i="11"/>
  <c r="I953" i="11"/>
  <c r="J953" i="11"/>
  <c r="K953" i="11"/>
  <c r="B954" i="11"/>
  <c r="C954" i="11"/>
  <c r="D954" i="11"/>
  <c r="F954" i="11"/>
  <c r="H954" i="11"/>
  <c r="I954" i="11"/>
  <c r="J954" i="11"/>
  <c r="K954" i="11"/>
  <c r="B955" i="11"/>
  <c r="C955" i="11"/>
  <c r="D955" i="11"/>
  <c r="F955" i="11"/>
  <c r="H955" i="11"/>
  <c r="I955" i="11"/>
  <c r="J955" i="11"/>
  <c r="K955" i="11"/>
  <c r="B956" i="11"/>
  <c r="C956" i="11"/>
  <c r="D956" i="11"/>
  <c r="F956" i="11"/>
  <c r="H956" i="11"/>
  <c r="I956" i="11"/>
  <c r="J956" i="11"/>
  <c r="K956" i="11"/>
  <c r="B957" i="11"/>
  <c r="C957" i="11"/>
  <c r="D957" i="11"/>
  <c r="F957" i="11"/>
  <c r="H957" i="11"/>
  <c r="I957" i="11"/>
  <c r="J957" i="11"/>
  <c r="K957" i="11"/>
  <c r="B958" i="11"/>
  <c r="C958" i="11"/>
  <c r="D958" i="11"/>
  <c r="F958" i="11"/>
  <c r="H958" i="11"/>
  <c r="I958" i="11"/>
  <c r="J958" i="11"/>
  <c r="K958" i="11"/>
  <c r="B959" i="11"/>
  <c r="C959" i="11"/>
  <c r="D959" i="11"/>
  <c r="F959" i="11"/>
  <c r="H959" i="11"/>
  <c r="I959" i="11"/>
  <c r="J959" i="11"/>
  <c r="K959" i="11"/>
  <c r="B960" i="11"/>
  <c r="C960" i="11"/>
  <c r="D960" i="11"/>
  <c r="F960" i="11"/>
  <c r="H960" i="11"/>
  <c r="I960" i="11"/>
  <c r="J960" i="11"/>
  <c r="K960" i="11"/>
  <c r="B961" i="11"/>
  <c r="C961" i="11"/>
  <c r="D961" i="11"/>
  <c r="F961" i="11"/>
  <c r="H961" i="11"/>
  <c r="I961" i="11"/>
  <c r="J961" i="11"/>
  <c r="K961" i="11"/>
  <c r="B962" i="11"/>
  <c r="C962" i="11"/>
  <c r="D962" i="11"/>
  <c r="F962" i="11"/>
  <c r="H962" i="11"/>
  <c r="I962" i="11"/>
  <c r="J962" i="11"/>
  <c r="K962" i="11"/>
  <c r="B963" i="11"/>
  <c r="C963" i="11"/>
  <c r="D963" i="11"/>
  <c r="F963" i="11"/>
  <c r="H963" i="11"/>
  <c r="I963" i="11"/>
  <c r="J963" i="11"/>
  <c r="K963" i="11"/>
  <c r="B964" i="11"/>
  <c r="C964" i="11"/>
  <c r="D964" i="11"/>
  <c r="F964" i="11"/>
  <c r="H964" i="11"/>
  <c r="I964" i="11"/>
  <c r="J964" i="11"/>
  <c r="K964" i="11"/>
  <c r="B965" i="11"/>
  <c r="C965" i="11"/>
  <c r="D965" i="11"/>
  <c r="F965" i="11"/>
  <c r="H965" i="11"/>
  <c r="I965" i="11"/>
  <c r="J965" i="11"/>
  <c r="K965" i="11"/>
  <c r="B966" i="11"/>
  <c r="C966" i="11"/>
  <c r="D966" i="11"/>
  <c r="F966" i="11"/>
  <c r="H966" i="11"/>
  <c r="I966" i="11"/>
  <c r="J966" i="11"/>
  <c r="K966" i="11"/>
  <c r="B967" i="11"/>
  <c r="C967" i="11"/>
  <c r="D967" i="11"/>
  <c r="F967" i="11"/>
  <c r="H967" i="11"/>
  <c r="I967" i="11"/>
  <c r="J967" i="11"/>
  <c r="K967" i="11"/>
  <c r="B968" i="11"/>
  <c r="C968" i="11"/>
  <c r="D968" i="11"/>
  <c r="F968" i="11"/>
  <c r="H968" i="11"/>
  <c r="I968" i="11"/>
  <c r="J968" i="11"/>
  <c r="K968" i="11"/>
  <c r="B969" i="11"/>
  <c r="C969" i="11"/>
  <c r="D969" i="11"/>
  <c r="F969" i="11"/>
  <c r="H969" i="11"/>
  <c r="I969" i="11"/>
  <c r="J969" i="11"/>
  <c r="K969" i="11"/>
  <c r="B970" i="11"/>
  <c r="C970" i="11"/>
  <c r="D970" i="11"/>
  <c r="F970" i="11"/>
  <c r="H970" i="11"/>
  <c r="I970" i="11"/>
  <c r="J970" i="11"/>
  <c r="K970" i="11"/>
  <c r="B971" i="11"/>
  <c r="C971" i="11"/>
  <c r="D971" i="11"/>
  <c r="F971" i="11"/>
  <c r="H971" i="11"/>
  <c r="I971" i="11"/>
  <c r="J971" i="11"/>
  <c r="K971" i="11"/>
  <c r="B972" i="11"/>
  <c r="C972" i="11"/>
  <c r="D972" i="11"/>
  <c r="F972" i="11"/>
  <c r="H972" i="11"/>
  <c r="I972" i="11"/>
  <c r="J972" i="11"/>
  <c r="K972" i="11"/>
  <c r="B973" i="11"/>
  <c r="C973" i="11"/>
  <c r="D973" i="11"/>
  <c r="F973" i="11"/>
  <c r="H973" i="11"/>
  <c r="I973" i="11"/>
  <c r="J973" i="11"/>
  <c r="K973" i="11"/>
  <c r="B974" i="11"/>
  <c r="C974" i="11"/>
  <c r="D974" i="11"/>
  <c r="F974" i="11"/>
  <c r="H974" i="11"/>
  <c r="I974" i="11"/>
  <c r="J974" i="11"/>
  <c r="K974" i="11"/>
  <c r="B975" i="11"/>
  <c r="C975" i="11"/>
  <c r="D975" i="11"/>
  <c r="F975" i="11"/>
  <c r="H975" i="11"/>
  <c r="I975" i="11"/>
  <c r="J975" i="11"/>
  <c r="K975" i="11"/>
  <c r="B976" i="11"/>
  <c r="C976" i="11"/>
  <c r="D976" i="11"/>
  <c r="F976" i="11"/>
  <c r="H976" i="11"/>
  <c r="I976" i="11"/>
  <c r="J976" i="11"/>
  <c r="K976" i="11"/>
  <c r="B977" i="11"/>
  <c r="C977" i="11"/>
  <c r="D977" i="11"/>
  <c r="F977" i="11"/>
  <c r="H977" i="11"/>
  <c r="I977" i="11"/>
  <c r="J977" i="11"/>
  <c r="K977" i="11"/>
  <c r="B978" i="11"/>
  <c r="C978" i="11"/>
  <c r="D978" i="11"/>
  <c r="F978" i="11"/>
  <c r="H978" i="11"/>
  <c r="I978" i="11"/>
  <c r="J978" i="11"/>
  <c r="K978" i="11"/>
  <c r="B979" i="11"/>
  <c r="C979" i="11"/>
  <c r="D979" i="11"/>
  <c r="F979" i="11"/>
  <c r="H979" i="11"/>
  <c r="I979" i="11"/>
  <c r="J979" i="11"/>
  <c r="K979" i="11"/>
  <c r="B980" i="11"/>
  <c r="C980" i="11"/>
  <c r="D980" i="11"/>
  <c r="F980" i="11"/>
  <c r="H980" i="11"/>
  <c r="I980" i="11"/>
  <c r="J980" i="11"/>
  <c r="K980" i="11"/>
  <c r="B981" i="11"/>
  <c r="C981" i="11"/>
  <c r="D981" i="11"/>
  <c r="F981" i="11"/>
  <c r="H981" i="11"/>
  <c r="I981" i="11"/>
  <c r="J981" i="11"/>
  <c r="K981" i="11"/>
  <c r="B982" i="11"/>
  <c r="C982" i="11"/>
  <c r="D982" i="11"/>
  <c r="F982" i="11"/>
  <c r="H982" i="11"/>
  <c r="I982" i="11"/>
  <c r="J982" i="11"/>
  <c r="K982" i="11"/>
  <c r="B983" i="11"/>
  <c r="C983" i="11"/>
  <c r="D983" i="11"/>
  <c r="F983" i="11"/>
  <c r="H983" i="11"/>
  <c r="I983" i="11"/>
  <c r="J983" i="11"/>
  <c r="K983" i="11"/>
  <c r="B984" i="11"/>
  <c r="C984" i="11"/>
  <c r="D984" i="11"/>
  <c r="F984" i="11"/>
  <c r="H984" i="11"/>
  <c r="I984" i="11"/>
  <c r="J984" i="11"/>
  <c r="K984" i="11"/>
  <c r="B985" i="11"/>
  <c r="C985" i="11"/>
  <c r="D985" i="11"/>
  <c r="F985" i="11"/>
  <c r="H985" i="11"/>
  <c r="I985" i="11"/>
  <c r="J985" i="11"/>
  <c r="K985" i="11"/>
  <c r="B986" i="11"/>
  <c r="C986" i="11"/>
  <c r="D986" i="11"/>
  <c r="F986" i="11"/>
  <c r="H986" i="11"/>
  <c r="I986" i="11"/>
  <c r="J986" i="11"/>
  <c r="K986" i="11"/>
  <c r="B987" i="11"/>
  <c r="C987" i="11"/>
  <c r="D987" i="11"/>
  <c r="F987" i="11"/>
  <c r="H987" i="11"/>
  <c r="I987" i="11"/>
  <c r="J987" i="11"/>
  <c r="K987" i="11"/>
  <c r="B988" i="11"/>
  <c r="C988" i="11"/>
  <c r="D988" i="11"/>
  <c r="F988" i="11"/>
  <c r="H988" i="11"/>
  <c r="I988" i="11"/>
  <c r="J988" i="11"/>
  <c r="K988" i="11"/>
  <c r="B989" i="11"/>
  <c r="C989" i="11"/>
  <c r="D989" i="11"/>
  <c r="F989" i="11"/>
  <c r="H989" i="11"/>
  <c r="I989" i="11"/>
  <c r="J989" i="11"/>
  <c r="K989" i="11"/>
  <c r="B990" i="11"/>
  <c r="C990" i="11"/>
  <c r="D990" i="11"/>
  <c r="F990" i="11"/>
  <c r="H990" i="11"/>
  <c r="I990" i="11"/>
  <c r="J990" i="11"/>
  <c r="K990" i="11"/>
  <c r="B991" i="11"/>
  <c r="C991" i="11"/>
  <c r="D991" i="11"/>
  <c r="F991" i="11"/>
  <c r="H991" i="11"/>
  <c r="I991" i="11"/>
  <c r="J991" i="11"/>
  <c r="K991" i="11"/>
  <c r="B992" i="11"/>
  <c r="C992" i="11"/>
  <c r="D992" i="11"/>
  <c r="F992" i="11"/>
  <c r="H992" i="11"/>
  <c r="I992" i="11"/>
  <c r="J992" i="11"/>
  <c r="K992" i="11"/>
  <c r="B993" i="11"/>
  <c r="C993" i="11"/>
  <c r="D993" i="11"/>
  <c r="F993" i="11"/>
  <c r="H993" i="11"/>
  <c r="I993" i="11"/>
  <c r="J993" i="11"/>
  <c r="K993" i="11"/>
  <c r="AA3" i="5"/>
  <c r="AA4" i="5" s="1"/>
  <c r="AA5" i="5" s="1"/>
  <c r="AA6" i="5" s="1"/>
  <c r="AA7" i="5" s="1"/>
  <c r="AA8" i="5" s="1"/>
  <c r="AA9" i="5" s="1"/>
  <c r="AA10" i="5" s="1"/>
  <c r="AA11" i="5" s="1"/>
  <c r="AA12" i="5" s="1"/>
  <c r="AA13" i="5" s="1"/>
  <c r="AA14" i="5" s="1"/>
  <c r="AA15" i="5" s="1"/>
  <c r="AA16" i="5" s="1"/>
  <c r="AA17" i="5" s="1"/>
  <c r="AA18" i="5" s="1"/>
  <c r="AA19" i="5" s="1"/>
  <c r="AA20" i="5" s="1"/>
  <c r="AA21" i="5" s="1"/>
  <c r="AA22" i="5" s="1"/>
  <c r="AA23" i="5" s="1"/>
  <c r="AA24" i="5" s="1"/>
  <c r="AA25" i="5" s="1"/>
  <c r="AA26" i="5" s="1"/>
  <c r="AA27" i="5" s="1"/>
  <c r="AA28" i="5" s="1"/>
  <c r="AA29" i="5" s="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Z3" i="5"/>
  <c r="W3" i="5"/>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134"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B4" i="11"/>
  <c r="C4" i="11"/>
  <c r="D4" i="11"/>
  <c r="F4" i="11"/>
  <c r="B5" i="11"/>
  <c r="C5" i="11"/>
  <c r="D5" i="11"/>
  <c r="F5" i="11"/>
  <c r="B6" i="11"/>
  <c r="C6" i="11"/>
  <c r="D6" i="11"/>
  <c r="F6" i="11"/>
  <c r="B7" i="11"/>
  <c r="C7" i="11"/>
  <c r="D7" i="11"/>
  <c r="F7" i="11"/>
  <c r="F3" i="11"/>
  <c r="T9" i="14" l="1"/>
  <c r="O10" i="14" s="1"/>
  <c r="R10" i="14" s="1"/>
  <c r="K7" i="14"/>
  <c r="F8" i="14" s="1"/>
  <c r="I8" i="14" s="1"/>
  <c r="H5" i="12"/>
  <c r="I5" i="12" s="1"/>
  <c r="J5" i="12" s="1"/>
  <c r="G6" i="12" s="1"/>
  <c r="E12" i="5"/>
  <c r="O7" i="12"/>
  <c r="L763" i="11"/>
  <c r="L899" i="11"/>
  <c r="G899" i="11"/>
  <c r="G891" i="11"/>
  <c r="L907" i="11"/>
  <c r="G744" i="11"/>
  <c r="L636" i="11"/>
  <c r="G796" i="11"/>
  <c r="L747" i="11"/>
  <c r="G576" i="11"/>
  <c r="G572" i="11"/>
  <c r="L556" i="11"/>
  <c r="L548" i="11"/>
  <c r="L540" i="11"/>
  <c r="AK2" i="12"/>
  <c r="L644" i="11"/>
  <c r="L564" i="11"/>
  <c r="L614" i="11"/>
  <c r="L590" i="11"/>
  <c r="L831" i="11"/>
  <c r="L604" i="11"/>
  <c r="L598" i="11"/>
  <c r="L588" i="11"/>
  <c r="L582" i="11"/>
  <c r="L580" i="11"/>
  <c r="L558" i="11"/>
  <c r="L550" i="11"/>
  <c r="L542" i="11"/>
  <c r="L534" i="11"/>
  <c r="L526" i="11"/>
  <c r="L891" i="11"/>
  <c r="L883" i="11"/>
  <c r="L819" i="11"/>
  <c r="L676" i="11"/>
  <c r="L868" i="11"/>
  <c r="L823" i="11"/>
  <c r="L791" i="11"/>
  <c r="L712" i="11"/>
  <c r="L612" i="11"/>
  <c r="L606" i="11"/>
  <c r="L596" i="11"/>
  <c r="L555" i="11"/>
  <c r="L547" i="11"/>
  <c r="L539" i="11"/>
  <c r="L935" i="11"/>
  <c r="L807" i="11"/>
  <c r="G746" i="11"/>
  <c r="G788" i="11"/>
  <c r="L822" i="11"/>
  <c r="L728" i="11"/>
  <c r="L696" i="11"/>
  <c r="L652" i="11"/>
  <c r="L790" i="11"/>
  <c r="L731" i="11"/>
  <c r="L623" i="11"/>
  <c r="L915" i="11"/>
  <c r="L746" i="11"/>
  <c r="L668" i="11"/>
  <c r="G760" i="11"/>
  <c r="G822" i="11"/>
  <c r="G790" i="11"/>
  <c r="G820" i="11"/>
  <c r="G665" i="11"/>
  <c r="G649" i="11"/>
  <c r="G948" i="11"/>
  <c r="G6" i="11"/>
  <c r="G620" i="11"/>
  <c r="G681" i="11"/>
  <c r="G5" i="11"/>
  <c r="G616" i="11"/>
  <c r="G915" i="11"/>
  <c r="G907" i="11"/>
  <c r="M907" i="11" s="1"/>
  <c r="G883" i="11"/>
  <c r="G804" i="11"/>
  <c r="G7" i="11"/>
  <c r="L743" i="11"/>
  <c r="L739" i="11"/>
  <c r="G705" i="11"/>
  <c r="L689" i="11"/>
  <c r="G689" i="11"/>
  <c r="L667" i="11"/>
  <c r="G667" i="11"/>
  <c r="L638" i="11"/>
  <c r="G495" i="11"/>
  <c r="L875" i="11"/>
  <c r="G875" i="11"/>
  <c r="G852" i="11"/>
  <c r="G844" i="11"/>
  <c r="L835" i="11"/>
  <c r="G812" i="11"/>
  <c r="L799" i="11"/>
  <c r="G776" i="11"/>
  <c r="L755" i="11"/>
  <c r="G736" i="11"/>
  <c r="G657" i="11"/>
  <c r="L498" i="11"/>
  <c r="L943" i="11"/>
  <c r="L941" i="11"/>
  <c r="L934" i="11"/>
  <c r="G934" i="11"/>
  <c r="L863" i="11"/>
  <c r="L806" i="11"/>
  <c r="G806" i="11"/>
  <c r="L803" i="11"/>
  <c r="L771" i="11"/>
  <c r="L769" i="11"/>
  <c r="L762" i="11"/>
  <c r="G762" i="11"/>
  <c r="L759" i="11"/>
  <c r="L730" i="11"/>
  <c r="G730" i="11"/>
  <c r="L727" i="11"/>
  <c r="G727" i="11"/>
  <c r="G709" i="11"/>
  <c r="G701" i="11"/>
  <c r="G693" i="11"/>
  <c r="G685" i="11"/>
  <c r="L654" i="11"/>
  <c r="L651" i="11"/>
  <c r="G651" i="11"/>
  <c r="L622" i="11"/>
  <c r="L619" i="11"/>
  <c r="G527" i="11"/>
  <c r="G988" i="11"/>
  <c r="G980" i="11"/>
  <c r="G972" i="11"/>
  <c r="G964" i="11"/>
  <c r="L960" i="11"/>
  <c r="G828" i="11"/>
  <c r="L815" i="11"/>
  <c r="L779" i="11"/>
  <c r="G752" i="11"/>
  <c r="L704" i="11"/>
  <c r="L688" i="11"/>
  <c r="G673" i="11"/>
  <c r="L660" i="11"/>
  <c r="G641" i="11"/>
  <c r="G632" i="11"/>
  <c r="L630" i="11"/>
  <c r="P4" i="13"/>
  <c r="Q4" i="13" s="1"/>
  <c r="H5" i="13"/>
  <c r="I5" i="13" s="1"/>
  <c r="L991" i="11"/>
  <c r="G991" i="11"/>
  <c r="L987" i="11"/>
  <c r="L983" i="11"/>
  <c r="G983" i="11"/>
  <c r="L979" i="11"/>
  <c r="L975" i="11"/>
  <c r="G975" i="11"/>
  <c r="L971" i="11"/>
  <c r="L967" i="11"/>
  <c r="G967" i="11"/>
  <c r="L959" i="11"/>
  <c r="L951" i="11"/>
  <c r="L944" i="11"/>
  <c r="L936" i="11"/>
  <c r="L933" i="11"/>
  <c r="L927" i="11"/>
  <c r="L925" i="11"/>
  <c r="L919" i="11"/>
  <c r="L917" i="11"/>
  <c r="L911" i="11"/>
  <c r="L909" i="11"/>
  <c r="L903" i="11"/>
  <c r="L901" i="11"/>
  <c r="L895" i="11"/>
  <c r="L893" i="11"/>
  <c r="L887" i="11"/>
  <c r="L885" i="11"/>
  <c r="L879" i="11"/>
  <c r="L877" i="11"/>
  <c r="L871" i="11"/>
  <c r="G864" i="11"/>
  <c r="G860" i="11"/>
  <c r="G856" i="11"/>
  <c r="G848" i="11"/>
  <c r="G840" i="11"/>
  <c r="G836" i="11"/>
  <c r="G816" i="11"/>
  <c r="L808" i="11"/>
  <c r="G800" i="11"/>
  <c r="L792" i="11"/>
  <c r="G784" i="11"/>
  <c r="G772" i="11"/>
  <c r="L764" i="11"/>
  <c r="L748" i="11"/>
  <c r="L732" i="11"/>
  <c r="L711" i="11"/>
  <c r="G711" i="11"/>
  <c r="L708" i="11"/>
  <c r="L695" i="11"/>
  <c r="G695" i="11"/>
  <c r="L692" i="11"/>
  <c r="L634" i="11"/>
  <c r="L631" i="11"/>
  <c r="G631" i="11"/>
  <c r="L627" i="11"/>
  <c r="G627" i="11"/>
  <c r="L586" i="11"/>
  <c r="G586" i="11"/>
  <c r="G578" i="11"/>
  <c r="G570" i="11"/>
  <c r="G562" i="11"/>
  <c r="L554" i="11"/>
  <c r="G554" i="11"/>
  <c r="L546" i="11"/>
  <c r="G546" i="11"/>
  <c r="L538" i="11"/>
  <c r="G538" i="11"/>
  <c r="L530" i="11"/>
  <c r="G530" i="11"/>
  <c r="L522" i="11"/>
  <c r="G522" i="11"/>
  <c r="L514" i="11"/>
  <c r="G514" i="11"/>
  <c r="L506" i="11"/>
  <c r="G506" i="11"/>
  <c r="G4" i="11"/>
  <c r="G992" i="11"/>
  <c r="G984" i="11"/>
  <c r="G976" i="11"/>
  <c r="G968" i="11"/>
  <c r="G956" i="11"/>
  <c r="L950" i="11"/>
  <c r="G950" i="11"/>
  <c r="L859" i="11"/>
  <c r="L857" i="11"/>
  <c r="L851" i="11"/>
  <c r="L849" i="11"/>
  <c r="L843" i="11"/>
  <c r="L841" i="11"/>
  <c r="L830" i="11"/>
  <c r="L827" i="11"/>
  <c r="L814" i="11"/>
  <c r="G814" i="11"/>
  <c r="L811" i="11"/>
  <c r="L798" i="11"/>
  <c r="G798" i="11"/>
  <c r="L795" i="11"/>
  <c r="L778" i="11"/>
  <c r="G778" i="11"/>
  <c r="L775" i="11"/>
  <c r="G775" i="11"/>
  <c r="L754" i="11"/>
  <c r="G754" i="11"/>
  <c r="L738" i="11"/>
  <c r="G738" i="11"/>
  <c r="L697" i="11"/>
  <c r="G697" i="11"/>
  <c r="L684" i="11"/>
  <c r="L678" i="11"/>
  <c r="L675" i="11"/>
  <c r="G675" i="11"/>
  <c r="L672" i="11"/>
  <c r="G672" i="11"/>
  <c r="L662" i="11"/>
  <c r="L659" i="11"/>
  <c r="G659" i="11"/>
  <c r="L656" i="11"/>
  <c r="L646" i="11"/>
  <c r="L643" i="11"/>
  <c r="G643" i="11"/>
  <c r="L640" i="11"/>
  <c r="G611" i="11"/>
  <c r="G603" i="11"/>
  <c r="G595" i="11"/>
  <c r="G494" i="11"/>
  <c r="L993" i="11"/>
  <c r="L992" i="11"/>
  <c r="L985" i="11"/>
  <c r="L984" i="11"/>
  <c r="L977" i="11"/>
  <c r="L969" i="11"/>
  <c r="L957" i="11"/>
  <c r="L953" i="11"/>
  <c r="G940" i="11"/>
  <c r="G936" i="11"/>
  <c r="L931" i="11"/>
  <c r="G931" i="11"/>
  <c r="L923" i="11"/>
  <c r="G923" i="11"/>
  <c r="G869" i="11"/>
  <c r="L867" i="11"/>
  <c r="G824" i="11"/>
  <c r="L816" i="11"/>
  <c r="G808" i="11"/>
  <c r="L800" i="11"/>
  <c r="G792" i="11"/>
  <c r="L787" i="11"/>
  <c r="L784" i="11"/>
  <c r="L780" i="11"/>
  <c r="G768" i="11"/>
  <c r="L756" i="11"/>
  <c r="G756" i="11"/>
  <c r="L740" i="11"/>
  <c r="G740" i="11"/>
  <c r="L724" i="11"/>
  <c r="G724" i="11"/>
  <c r="L720" i="11"/>
  <c r="L716" i="11"/>
  <c r="L703" i="11"/>
  <c r="G703" i="11"/>
  <c r="L700" i="11"/>
  <c r="L687" i="11"/>
  <c r="G687" i="11"/>
  <c r="G574" i="11"/>
  <c r="L532" i="11"/>
  <c r="L531" i="11"/>
  <c r="L524" i="11"/>
  <c r="L518" i="11"/>
  <c r="L516" i="11"/>
  <c r="L510" i="11"/>
  <c r="L508" i="11"/>
  <c r="L500" i="11"/>
  <c r="L497" i="11"/>
  <c r="G497" i="11"/>
  <c r="G928" i="11"/>
  <c r="G920" i="11"/>
  <c r="G916" i="11"/>
  <c r="G912" i="11"/>
  <c r="G908" i="11"/>
  <c r="G904" i="11"/>
  <c r="G900" i="11"/>
  <c r="G896" i="11"/>
  <c r="G892" i="11"/>
  <c r="G888" i="11"/>
  <c r="G884" i="11"/>
  <c r="G880" i="11"/>
  <c r="G876" i="11"/>
  <c r="G872" i="11"/>
  <c r="G865" i="11"/>
  <c r="G863" i="11"/>
  <c r="L855" i="11"/>
  <c r="G855" i="11"/>
  <c r="L847" i="11"/>
  <c r="G847" i="11"/>
  <c r="L839" i="11"/>
  <c r="G839" i="11"/>
  <c r="G832" i="11"/>
  <c r="L628" i="11"/>
  <c r="L618" i="11"/>
  <c r="G615" i="11"/>
  <c r="G607" i="11"/>
  <c r="G599" i="11"/>
  <c r="G591" i="11"/>
  <c r="G583" i="11"/>
  <c r="L577" i="11"/>
  <c r="L573" i="11"/>
  <c r="G567" i="11"/>
  <c r="G551" i="11"/>
  <c r="G535" i="11"/>
  <c r="G990" i="11"/>
  <c r="L986" i="11"/>
  <c r="L980" i="11"/>
  <c r="L978" i="11"/>
  <c r="G978" i="11"/>
  <c r="L972" i="11"/>
  <c r="L970" i="11"/>
  <c r="G970" i="11"/>
  <c r="L961" i="11"/>
  <c r="L958" i="11"/>
  <c r="G958" i="11"/>
  <c r="L955" i="11"/>
  <c r="G955" i="11"/>
  <c r="G953" i="11"/>
  <c r="L942" i="11"/>
  <c r="G942" i="11"/>
  <c r="L939" i="11"/>
  <c r="G939" i="11"/>
  <c r="G937" i="11"/>
  <c r="G989" i="11"/>
  <c r="G981" i="11"/>
  <c r="G973" i="11"/>
  <c r="G965" i="11"/>
  <c r="G952" i="11"/>
  <c r="G929" i="11"/>
  <c r="L990" i="11"/>
  <c r="G986" i="11"/>
  <c r="L982" i="11"/>
  <c r="G982" i="11"/>
  <c r="L976" i="11"/>
  <c r="L974" i="11"/>
  <c r="G974" i="11"/>
  <c r="L968" i="11"/>
  <c r="L966" i="11"/>
  <c r="G966" i="11"/>
  <c r="L963" i="11"/>
  <c r="G963" i="11"/>
  <c r="G961" i="11"/>
  <c r="L947" i="11"/>
  <c r="G947" i="11"/>
  <c r="G945" i="11"/>
  <c r="G932" i="11"/>
  <c r="G924" i="11"/>
  <c r="G993" i="11"/>
  <c r="L989" i="11"/>
  <c r="L988" i="11"/>
  <c r="G987" i="11"/>
  <c r="G985" i="11"/>
  <c r="L981" i="11"/>
  <c r="G979" i="11"/>
  <c r="G977" i="11"/>
  <c r="L973" i="11"/>
  <c r="G971" i="11"/>
  <c r="G969" i="11"/>
  <c r="L965" i="11"/>
  <c r="G960" i="11"/>
  <c r="G959" i="11"/>
  <c r="G957" i="11"/>
  <c r="L952" i="11"/>
  <c r="L949" i="11"/>
  <c r="G944" i="11"/>
  <c r="G951" i="11"/>
  <c r="G949" i="11"/>
  <c r="L945" i="11"/>
  <c r="G943" i="11"/>
  <c r="G941" i="11"/>
  <c r="L937" i="11"/>
  <c r="G935" i="11"/>
  <c r="G933" i="11"/>
  <c r="L929" i="11"/>
  <c r="G927" i="11"/>
  <c r="G925" i="11"/>
  <c r="L921" i="11"/>
  <c r="G919" i="11"/>
  <c r="G917" i="11"/>
  <c r="L913" i="11"/>
  <c r="G911" i="11"/>
  <c r="G909" i="11"/>
  <c r="L905" i="11"/>
  <c r="G903" i="11"/>
  <c r="G901" i="11"/>
  <c r="L897" i="11"/>
  <c r="G895" i="11"/>
  <c r="G893" i="11"/>
  <c r="L889" i="11"/>
  <c r="G887" i="11"/>
  <c r="G885" i="11"/>
  <c r="L881" i="11"/>
  <c r="G879" i="11"/>
  <c r="G877" i="11"/>
  <c r="L873" i="11"/>
  <c r="G871" i="11"/>
  <c r="L866" i="11"/>
  <c r="L861" i="11"/>
  <c r="G859" i="11"/>
  <c r="L853" i="11"/>
  <c r="G851" i="11"/>
  <c r="L845" i="11"/>
  <c r="G843" i="11"/>
  <c r="L838" i="11"/>
  <c r="G831" i="11"/>
  <c r="M831" i="11" s="1"/>
  <c r="G830" i="11"/>
  <c r="L826" i="11"/>
  <c r="L818" i="11"/>
  <c r="G818" i="11"/>
  <c r="L812" i="11"/>
  <c r="L810" i="11"/>
  <c r="G810" i="11"/>
  <c r="L804" i="11"/>
  <c r="L802" i="11"/>
  <c r="G802" i="11"/>
  <c r="L796" i="11"/>
  <c r="L794" i="11"/>
  <c r="G794" i="11"/>
  <c r="L788" i="11"/>
  <c r="M788" i="11" s="1"/>
  <c r="L786" i="11"/>
  <c r="G786" i="11"/>
  <c r="L783" i="11"/>
  <c r="G783" i="11"/>
  <c r="G781" i="11"/>
  <c r="L770" i="11"/>
  <c r="G770" i="11"/>
  <c r="L767" i="11"/>
  <c r="G767" i="11"/>
  <c r="L751" i="11"/>
  <c r="L735" i="11"/>
  <c r="L928" i="11"/>
  <c r="L926" i="11"/>
  <c r="G926" i="11"/>
  <c r="L920" i="11"/>
  <c r="L918" i="11"/>
  <c r="G918" i="11"/>
  <c r="L912" i="11"/>
  <c r="L910" i="11"/>
  <c r="G910" i="11"/>
  <c r="L904" i="11"/>
  <c r="L902" i="11"/>
  <c r="G902" i="11"/>
  <c r="L896" i="11"/>
  <c r="M896" i="11" s="1"/>
  <c r="L894" i="11"/>
  <c r="G894" i="11"/>
  <c r="L888" i="11"/>
  <c r="L886" i="11"/>
  <c r="G886" i="11"/>
  <c r="L880" i="11"/>
  <c r="L878" i="11"/>
  <c r="G878" i="11"/>
  <c r="L872" i="11"/>
  <c r="L870" i="11"/>
  <c r="G868" i="11"/>
  <c r="L858" i="11"/>
  <c r="L850" i="11"/>
  <c r="L842" i="11"/>
  <c r="G835" i="11"/>
  <c r="G834" i="11"/>
  <c r="G829" i="11"/>
  <c r="L825" i="11"/>
  <c r="L824" i="11"/>
  <c r="G823" i="11"/>
  <c r="G821" i="11"/>
  <c r="L817" i="11"/>
  <c r="G815" i="11"/>
  <c r="G813" i="11"/>
  <c r="L809" i="11"/>
  <c r="G807" i="11"/>
  <c r="G805" i="11"/>
  <c r="L801" i="11"/>
  <c r="G799" i="11"/>
  <c r="G797" i="11"/>
  <c r="L793" i="11"/>
  <c r="G791" i="11"/>
  <c r="G789" i="11"/>
  <c r="L785" i="11"/>
  <c r="L772" i="11"/>
  <c r="G921" i="11"/>
  <c r="G913" i="11"/>
  <c r="G905" i="11"/>
  <c r="G897" i="11"/>
  <c r="G889" i="11"/>
  <c r="G881" i="11"/>
  <c r="G873" i="11"/>
  <c r="G838" i="11"/>
  <c r="G826" i="11"/>
  <c r="G773" i="11"/>
  <c r="L964" i="11"/>
  <c r="L962" i="11"/>
  <c r="G962" i="11"/>
  <c r="L956" i="11"/>
  <c r="L954" i="11"/>
  <c r="G954" i="11"/>
  <c r="L948" i="11"/>
  <c r="L946" i="11"/>
  <c r="G946" i="11"/>
  <c r="L940" i="11"/>
  <c r="L938" i="11"/>
  <c r="G938" i="11"/>
  <c r="L932" i="11"/>
  <c r="L930" i="11"/>
  <c r="G930" i="11"/>
  <c r="L924" i="11"/>
  <c r="L922" i="11"/>
  <c r="G922" i="11"/>
  <c r="L916" i="11"/>
  <c r="L914" i="11"/>
  <c r="G914" i="11"/>
  <c r="L908" i="11"/>
  <c r="L906" i="11"/>
  <c r="G906" i="11"/>
  <c r="L900" i="11"/>
  <c r="L898" i="11"/>
  <c r="G898" i="11"/>
  <c r="L892" i="11"/>
  <c r="L890" i="11"/>
  <c r="G890" i="11"/>
  <c r="L884" i="11"/>
  <c r="L882" i="11"/>
  <c r="G882" i="11"/>
  <c r="L876" i="11"/>
  <c r="L874" i="11"/>
  <c r="G874" i="11"/>
  <c r="G867" i="11"/>
  <c r="L862" i="11"/>
  <c r="L854" i="11"/>
  <c r="L846" i="11"/>
  <c r="L834" i="11"/>
  <c r="L829" i="11"/>
  <c r="L828" i="11"/>
  <c r="G827" i="11"/>
  <c r="G825" i="11"/>
  <c r="L821" i="11"/>
  <c r="L820" i="11"/>
  <c r="G819" i="11"/>
  <c r="G817" i="11"/>
  <c r="L813" i="11"/>
  <c r="G811" i="11"/>
  <c r="M811" i="11" s="1"/>
  <c r="G809" i="11"/>
  <c r="L805" i="11"/>
  <c r="G803" i="11"/>
  <c r="G801" i="11"/>
  <c r="L797" i="11"/>
  <c r="G795" i="11"/>
  <c r="G793" i="11"/>
  <c r="L789" i="11"/>
  <c r="G780" i="11"/>
  <c r="L777" i="11"/>
  <c r="G764" i="11"/>
  <c r="G748" i="11"/>
  <c r="G732" i="11"/>
  <c r="G787" i="11"/>
  <c r="G785" i="11"/>
  <c r="L781" i="11"/>
  <c r="G779" i="11"/>
  <c r="G777" i="11"/>
  <c r="L773" i="11"/>
  <c r="G771" i="11"/>
  <c r="G769" i="11"/>
  <c r="L765" i="11"/>
  <c r="G763" i="11"/>
  <c r="G761" i="11"/>
  <c r="L757" i="11"/>
  <c r="G755" i="11"/>
  <c r="G753" i="11"/>
  <c r="L749" i="11"/>
  <c r="G747" i="11"/>
  <c r="G745" i="11"/>
  <c r="L741" i="11"/>
  <c r="G739" i="11"/>
  <c r="M739" i="11" s="1"/>
  <c r="G737" i="11"/>
  <c r="L733" i="11"/>
  <c r="G731" i="11"/>
  <c r="G729" i="11"/>
  <c r="G728" i="11"/>
  <c r="L715" i="11"/>
  <c r="G715" i="11"/>
  <c r="G713" i="11"/>
  <c r="G712" i="11"/>
  <c r="G704" i="11"/>
  <c r="L698" i="11"/>
  <c r="G696" i="11"/>
  <c r="G694" i="11"/>
  <c r="L690" i="11"/>
  <c r="G688" i="11"/>
  <c r="G686" i="11"/>
  <c r="L682" i="11"/>
  <c r="G677" i="11"/>
  <c r="G676" i="11"/>
  <c r="G674" i="11"/>
  <c r="L669" i="11"/>
  <c r="L666" i="11"/>
  <c r="G661" i="11"/>
  <c r="G660" i="11"/>
  <c r="G658" i="11"/>
  <c r="L653" i="11"/>
  <c r="G645" i="11"/>
  <c r="G644" i="11"/>
  <c r="M644" i="11" s="1"/>
  <c r="G642" i="11"/>
  <c r="L637" i="11"/>
  <c r="L626" i="11"/>
  <c r="L605" i="11"/>
  <c r="L603" i="11"/>
  <c r="L602" i="11"/>
  <c r="G602" i="11"/>
  <c r="G600" i="11"/>
  <c r="L589" i="11"/>
  <c r="G587" i="11"/>
  <c r="G579" i="11"/>
  <c r="G575" i="11"/>
  <c r="G571" i="11"/>
  <c r="G563" i="11"/>
  <c r="G559" i="11"/>
  <c r="G555" i="11"/>
  <c r="G547" i="11"/>
  <c r="G543" i="11"/>
  <c r="G539" i="11"/>
  <c r="G531" i="11"/>
  <c r="M531" i="11" s="1"/>
  <c r="G523" i="11"/>
  <c r="G519" i="11"/>
  <c r="G515" i="11"/>
  <c r="G511" i="11"/>
  <c r="G507" i="11"/>
  <c r="G503" i="11"/>
  <c r="G725" i="11"/>
  <c r="G670" i="11"/>
  <c r="G609" i="11"/>
  <c r="G593" i="11"/>
  <c r="G566" i="11"/>
  <c r="G765" i="11"/>
  <c r="L761" i="11"/>
  <c r="G759" i="11"/>
  <c r="G757" i="11"/>
  <c r="L753" i="11"/>
  <c r="G751" i="11"/>
  <c r="G749" i="11"/>
  <c r="L745" i="11"/>
  <c r="G743" i="11"/>
  <c r="M743" i="11" s="1"/>
  <c r="G741" i="11"/>
  <c r="L737" i="11"/>
  <c r="G735" i="11"/>
  <c r="G733" i="11"/>
  <c r="L729" i="11"/>
  <c r="L723" i="11"/>
  <c r="G723" i="11"/>
  <c r="G721" i="11"/>
  <c r="G720" i="11"/>
  <c r="G708" i="11"/>
  <c r="G700" i="11"/>
  <c r="G698" i="11"/>
  <c r="L694" i="11"/>
  <c r="G692" i="11"/>
  <c r="G690" i="11"/>
  <c r="L686" i="11"/>
  <c r="G684" i="11"/>
  <c r="G682" i="11"/>
  <c r="L677" i="11"/>
  <c r="L674" i="11"/>
  <c r="G669" i="11"/>
  <c r="G668" i="11"/>
  <c r="G666" i="11"/>
  <c r="L661" i="11"/>
  <c r="L658" i="11"/>
  <c r="G653" i="11"/>
  <c r="G652" i="11"/>
  <c r="G650" i="11"/>
  <c r="L645" i="11"/>
  <c r="G637" i="11"/>
  <c r="G636" i="11"/>
  <c r="L624" i="11"/>
  <c r="G624" i="11"/>
  <c r="L613" i="11"/>
  <c r="L611" i="11"/>
  <c r="L610" i="11"/>
  <c r="G610" i="11"/>
  <c r="G608" i="11"/>
  <c r="L597" i="11"/>
  <c r="L595" i="11"/>
  <c r="L594" i="11"/>
  <c r="G594" i="11"/>
  <c r="G592" i="11"/>
  <c r="L782" i="11"/>
  <c r="G782" i="11"/>
  <c r="L776" i="11"/>
  <c r="L774" i="11"/>
  <c r="G774" i="11"/>
  <c r="L768" i="11"/>
  <c r="L766" i="11"/>
  <c r="G766" i="11"/>
  <c r="L760" i="11"/>
  <c r="L758" i="11"/>
  <c r="G758" i="11"/>
  <c r="L752" i="11"/>
  <c r="L750" i="11"/>
  <c r="G750" i="11"/>
  <c r="L744" i="11"/>
  <c r="L742" i="11"/>
  <c r="G742" i="11"/>
  <c r="L736" i="11"/>
  <c r="L734" i="11"/>
  <c r="G734" i="11"/>
  <c r="L719" i="11"/>
  <c r="G719" i="11"/>
  <c r="G717" i="11"/>
  <c r="G716" i="11"/>
  <c r="L707" i="11"/>
  <c r="G707" i="11"/>
  <c r="L699" i="11"/>
  <c r="G699" i="11"/>
  <c r="L693" i="11"/>
  <c r="M693" i="11" s="1"/>
  <c r="L691" i="11"/>
  <c r="G691" i="11"/>
  <c r="L685" i="11"/>
  <c r="L683" i="11"/>
  <c r="G683" i="11"/>
  <c r="L680" i="11"/>
  <c r="G680" i="11"/>
  <c r="G678" i="11"/>
  <c r="L670" i="11"/>
  <c r="L664" i="11"/>
  <c r="G664" i="11"/>
  <c r="G662" i="11"/>
  <c r="M662" i="11" s="1"/>
  <c r="L648" i="11"/>
  <c r="L635" i="11"/>
  <c r="G628" i="11"/>
  <c r="G601" i="11"/>
  <c r="G584" i="11"/>
  <c r="G552" i="11"/>
  <c r="G544" i="11"/>
  <c r="G536" i="11"/>
  <c r="G528" i="11"/>
  <c r="G520" i="11"/>
  <c r="G512" i="11"/>
  <c r="G504" i="11"/>
  <c r="L502" i="11"/>
  <c r="G656" i="11"/>
  <c r="G654" i="11"/>
  <c r="L650" i="11"/>
  <c r="G648" i="11"/>
  <c r="G646" i="11"/>
  <c r="L642" i="11"/>
  <c r="G640" i="11"/>
  <c r="G638" i="11"/>
  <c r="G635" i="11"/>
  <c r="L632" i="11"/>
  <c r="G619" i="11"/>
  <c r="L616" i="11"/>
  <c r="L615" i="11"/>
  <c r="G613" i="11"/>
  <c r="L609" i="11"/>
  <c r="L607" i="11"/>
  <c r="G605" i="11"/>
  <c r="L601" i="11"/>
  <c r="L599" i="11"/>
  <c r="G597" i="11"/>
  <c r="L593" i="11"/>
  <c r="L591" i="11"/>
  <c r="G589" i="11"/>
  <c r="L585" i="11"/>
  <c r="L583" i="11"/>
  <c r="G581" i="11"/>
  <c r="L578" i="11"/>
  <c r="L574" i="11"/>
  <c r="L570" i="11"/>
  <c r="L569" i="11"/>
  <c r="L562" i="11"/>
  <c r="L561" i="11"/>
  <c r="G557" i="11"/>
  <c r="L553" i="11"/>
  <c r="G549" i="11"/>
  <c r="L545" i="11"/>
  <c r="G541" i="11"/>
  <c r="L537" i="11"/>
  <c r="G533" i="11"/>
  <c r="L529" i="11"/>
  <c r="L523" i="11"/>
  <c r="L521" i="11"/>
  <c r="G521" i="11"/>
  <c r="L515" i="11"/>
  <c r="L513" i="11"/>
  <c r="G513" i="11"/>
  <c r="L507" i="11"/>
  <c r="L505" i="11"/>
  <c r="G505" i="11"/>
  <c r="L499" i="11"/>
  <c r="L496" i="11"/>
  <c r="L681" i="11"/>
  <c r="M681" i="11" s="1"/>
  <c r="L679" i="11"/>
  <c r="G679" i="11"/>
  <c r="L673" i="11"/>
  <c r="L671" i="11"/>
  <c r="G671" i="11"/>
  <c r="L665" i="11"/>
  <c r="L663" i="11"/>
  <c r="G663" i="11"/>
  <c r="L657" i="11"/>
  <c r="L655" i="11"/>
  <c r="G655" i="11"/>
  <c r="L649" i="11"/>
  <c r="M649" i="11" s="1"/>
  <c r="L647" i="11"/>
  <c r="G647" i="11"/>
  <c r="L641" i="11"/>
  <c r="L639" i="11"/>
  <c r="G639" i="11"/>
  <c r="G623" i="11"/>
  <c r="L620" i="11"/>
  <c r="G614" i="11"/>
  <c r="G612" i="11"/>
  <c r="L608" i="11"/>
  <c r="G606" i="11"/>
  <c r="G604" i="11"/>
  <c r="L600" i="11"/>
  <c r="G598" i="11"/>
  <c r="G596" i="11"/>
  <c r="L592" i="11"/>
  <c r="G590" i="11"/>
  <c r="G588" i="11"/>
  <c r="L584" i="11"/>
  <c r="G582" i="11"/>
  <c r="G580" i="11"/>
  <c r="L568" i="11"/>
  <c r="L560" i="11"/>
  <c r="L559" i="11"/>
  <c r="G558" i="11"/>
  <c r="G556" i="11"/>
  <c r="L552" i="11"/>
  <c r="L551" i="11"/>
  <c r="G550" i="11"/>
  <c r="G548" i="11"/>
  <c r="L544" i="11"/>
  <c r="L543" i="11"/>
  <c r="G542" i="11"/>
  <c r="G540" i="11"/>
  <c r="L536" i="11"/>
  <c r="L535" i="11"/>
  <c r="G534" i="11"/>
  <c r="G532" i="11"/>
  <c r="L528" i="11"/>
  <c r="L527" i="11"/>
  <c r="G526" i="11"/>
  <c r="G524" i="11"/>
  <c r="L520" i="11"/>
  <c r="G518" i="11"/>
  <c r="G516" i="11"/>
  <c r="L512" i="11"/>
  <c r="G510" i="11"/>
  <c r="G508" i="11"/>
  <c r="L504" i="11"/>
  <c r="G502" i="11"/>
  <c r="G500" i="11"/>
  <c r="L495" i="11"/>
  <c r="M495" i="11" s="1"/>
  <c r="L494" i="11"/>
  <c r="L587" i="11"/>
  <c r="G585" i="11"/>
  <c r="L581" i="11"/>
  <c r="L579" i="11"/>
  <c r="L575" i="11"/>
  <c r="L571" i="11"/>
  <c r="L566" i="11"/>
  <c r="L565" i="11"/>
  <c r="L557" i="11"/>
  <c r="G553" i="11"/>
  <c r="L549" i="11"/>
  <c r="G545" i="11"/>
  <c r="L541" i="11"/>
  <c r="G537" i="11"/>
  <c r="L533" i="11"/>
  <c r="G529" i="11"/>
  <c r="L525" i="11"/>
  <c r="G525" i="11"/>
  <c r="L519" i="11"/>
  <c r="L517" i="11"/>
  <c r="G517" i="11"/>
  <c r="L511" i="11"/>
  <c r="L509" i="11"/>
  <c r="G509" i="11"/>
  <c r="L503" i="11"/>
  <c r="L501" i="11"/>
  <c r="G501" i="11"/>
  <c r="G499" i="11"/>
  <c r="G498" i="11"/>
  <c r="G496" i="11"/>
  <c r="L869" i="11"/>
  <c r="L865" i="11"/>
  <c r="G862" i="11"/>
  <c r="G858" i="11"/>
  <c r="G854" i="11"/>
  <c r="G850" i="11"/>
  <c r="G846" i="11"/>
  <c r="G842" i="11"/>
  <c r="G837" i="11"/>
  <c r="G833" i="11"/>
  <c r="M822" i="11"/>
  <c r="L864" i="11"/>
  <c r="L860" i="11"/>
  <c r="L856" i="11"/>
  <c r="M856" i="11" s="1"/>
  <c r="L852" i="11"/>
  <c r="L848" i="11"/>
  <c r="L844" i="11"/>
  <c r="L840" i="11"/>
  <c r="L837" i="11"/>
  <c r="L836" i="11"/>
  <c r="L833" i="11"/>
  <c r="L832" i="11"/>
  <c r="M832" i="11" s="1"/>
  <c r="G870" i="11"/>
  <c r="G866" i="11"/>
  <c r="G861" i="11"/>
  <c r="G857" i="11"/>
  <c r="G853" i="11"/>
  <c r="G849" i="11"/>
  <c r="G845" i="11"/>
  <c r="G841" i="11"/>
  <c r="L726" i="11"/>
  <c r="L722" i="11"/>
  <c r="L718" i="11"/>
  <c r="L714" i="11"/>
  <c r="L709" i="11"/>
  <c r="L705" i="11"/>
  <c r="L701" i="11"/>
  <c r="G710" i="11"/>
  <c r="G706" i="11"/>
  <c r="G702" i="11"/>
  <c r="G726" i="11"/>
  <c r="L725" i="11"/>
  <c r="G722" i="11"/>
  <c r="L721" i="11"/>
  <c r="G718" i="11"/>
  <c r="L717" i="11"/>
  <c r="G714" i="11"/>
  <c r="L713" i="11"/>
  <c r="L710" i="11"/>
  <c r="L706" i="11"/>
  <c r="L702" i="11"/>
  <c r="G634" i="11"/>
  <c r="G630" i="11"/>
  <c r="G626" i="11"/>
  <c r="G622" i="11"/>
  <c r="G618" i="11"/>
  <c r="G633" i="11"/>
  <c r="G629" i="11"/>
  <c r="G625" i="11"/>
  <c r="G621" i="11"/>
  <c r="G617" i="11"/>
  <c r="L633" i="11"/>
  <c r="L629" i="11"/>
  <c r="L625" i="11"/>
  <c r="L621" i="11"/>
  <c r="L617" i="11"/>
  <c r="L576" i="11"/>
  <c r="L572" i="11"/>
  <c r="G568" i="11"/>
  <c r="G564" i="11"/>
  <c r="G560" i="11"/>
  <c r="G569" i="11"/>
  <c r="G565" i="11"/>
  <c r="G561" i="11"/>
  <c r="G577" i="11"/>
  <c r="G573" i="11"/>
  <c r="L567" i="11"/>
  <c r="L563" i="11"/>
  <c r="B489" i="11"/>
  <c r="C489" i="11"/>
  <c r="D489" i="11"/>
  <c r="H489" i="11"/>
  <c r="I489" i="11"/>
  <c r="J489" i="11"/>
  <c r="K489" i="11"/>
  <c r="B490" i="11"/>
  <c r="C490" i="11"/>
  <c r="D490" i="11"/>
  <c r="H490" i="11"/>
  <c r="I490" i="11"/>
  <c r="J490" i="11"/>
  <c r="K490" i="11"/>
  <c r="B491" i="11"/>
  <c r="C491" i="11"/>
  <c r="D491" i="11"/>
  <c r="H491" i="11"/>
  <c r="I491" i="11"/>
  <c r="J491" i="11"/>
  <c r="K491" i="11"/>
  <c r="B492" i="11"/>
  <c r="C492" i="11"/>
  <c r="D492" i="11"/>
  <c r="H492" i="11"/>
  <c r="I492" i="11"/>
  <c r="J492" i="11"/>
  <c r="K492" i="11"/>
  <c r="B493" i="11"/>
  <c r="C493" i="11"/>
  <c r="D493" i="11"/>
  <c r="H493" i="11"/>
  <c r="I493" i="11"/>
  <c r="J493" i="11"/>
  <c r="K493" i="11"/>
  <c r="I311" i="11"/>
  <c r="K316" i="11"/>
  <c r="K321" i="11"/>
  <c r="I326" i="11"/>
  <c r="K343" i="11"/>
  <c r="H346" i="11"/>
  <c r="K351" i="11"/>
  <c r="H354" i="11"/>
  <c r="K359" i="11"/>
  <c r="H362" i="11"/>
  <c r="K367" i="11"/>
  <c r="H370" i="11"/>
  <c r="J375" i="11"/>
  <c r="J380" i="11"/>
  <c r="J382" i="11"/>
  <c r="J384" i="11"/>
  <c r="J386" i="11"/>
  <c r="J388" i="11"/>
  <c r="I390" i="11"/>
  <c r="I392" i="11"/>
  <c r="I394" i="11"/>
  <c r="I396" i="11"/>
  <c r="I398" i="11"/>
  <c r="I400" i="11"/>
  <c r="I402" i="11"/>
  <c r="I404" i="11"/>
  <c r="I406" i="11"/>
  <c r="I408" i="11"/>
  <c r="K410" i="11"/>
  <c r="K411" i="11"/>
  <c r="K412" i="11"/>
  <c r="K413" i="11"/>
  <c r="K414" i="11"/>
  <c r="K415" i="11"/>
  <c r="K416" i="11"/>
  <c r="K417" i="11"/>
  <c r="K418" i="11"/>
  <c r="I419" i="11"/>
  <c r="K419" i="11"/>
  <c r="K420" i="11"/>
  <c r="I421" i="11"/>
  <c r="K421" i="11"/>
  <c r="K422" i="11"/>
  <c r="I423" i="11"/>
  <c r="K423" i="11"/>
  <c r="K424" i="11"/>
  <c r="I425" i="11"/>
  <c r="K425" i="11"/>
  <c r="K426" i="11"/>
  <c r="I427" i="11"/>
  <c r="K427" i="11"/>
  <c r="K428" i="11"/>
  <c r="I429" i="11"/>
  <c r="K429" i="11"/>
  <c r="K430" i="11"/>
  <c r="I431" i="11"/>
  <c r="K431" i="11"/>
  <c r="K432" i="11"/>
  <c r="I433" i="11"/>
  <c r="K433" i="11"/>
  <c r="K434" i="11"/>
  <c r="I435" i="11"/>
  <c r="K435" i="11"/>
  <c r="K436" i="11"/>
  <c r="I437" i="11"/>
  <c r="K437" i="11"/>
  <c r="K438" i="11"/>
  <c r="I439" i="11"/>
  <c r="K439" i="11"/>
  <c r="J440" i="11"/>
  <c r="K440" i="11"/>
  <c r="I441" i="11"/>
  <c r="K441" i="11"/>
  <c r="J442" i="11"/>
  <c r="K442" i="11"/>
  <c r="I443" i="11"/>
  <c r="K443" i="11"/>
  <c r="C9" i="11"/>
  <c r="C17" i="11"/>
  <c r="K339" i="11"/>
  <c r="J418" i="11"/>
  <c r="I320" i="11"/>
  <c r="D314" i="11"/>
  <c r="C309" i="11"/>
  <c r="H342" i="11"/>
  <c r="M606" i="11" l="1"/>
  <c r="M496" i="11"/>
  <c r="M970" i="11"/>
  <c r="M660" i="11"/>
  <c r="M510" i="11"/>
  <c r="M596" i="11"/>
  <c r="M851" i="11"/>
  <c r="M771" i="11"/>
  <c r="M844" i="11"/>
  <c r="M752" i="11"/>
  <c r="M599" i="11"/>
  <c r="M611" i="11"/>
  <c r="N611" i="11" s="1"/>
  <c r="M768" i="11"/>
  <c r="N768" i="11" s="1"/>
  <c r="M880" i="11"/>
  <c r="N880" i="11" s="1"/>
  <c r="M913" i="11"/>
  <c r="N913" i="11" s="1"/>
  <c r="M790" i="11"/>
  <c r="N790" i="11" s="1"/>
  <c r="M764" i="11"/>
  <c r="R764" i="11" s="1"/>
  <c r="M912" i="11"/>
  <c r="N912" i="11" s="1"/>
  <c r="M899" i="11"/>
  <c r="N899" i="11" s="1"/>
  <c r="K8" i="14"/>
  <c r="F9" i="14" s="1"/>
  <c r="I9" i="14" s="1"/>
  <c r="S10" i="14"/>
  <c r="S9" i="14"/>
  <c r="H6" i="12"/>
  <c r="I6" i="12" s="1"/>
  <c r="L5" i="12"/>
  <c r="E13" i="5"/>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P7" i="12"/>
  <c r="Q7" i="12" s="1"/>
  <c r="N8" i="12" s="1"/>
  <c r="M524" i="11"/>
  <c r="N524" i="11" s="1"/>
  <c r="M763" i="11"/>
  <c r="N763" i="11" s="1"/>
  <c r="M821" i="11"/>
  <c r="N821" i="11" s="1"/>
  <c r="M829" i="11"/>
  <c r="R829" i="11" s="1"/>
  <c r="M572" i="11"/>
  <c r="R572" i="11" s="1"/>
  <c r="M618" i="11"/>
  <c r="N618" i="11" s="1"/>
  <c r="M713" i="11"/>
  <c r="N713" i="11" s="1"/>
  <c r="M848" i="11"/>
  <c r="R848" i="11" s="1"/>
  <c r="M570" i="11"/>
  <c r="N570" i="11" s="1"/>
  <c r="M776" i="11"/>
  <c r="N776" i="11" s="1"/>
  <c r="M873" i="11"/>
  <c r="N873" i="11" s="1"/>
  <c r="M772" i="11"/>
  <c r="N772" i="11" s="1"/>
  <c r="M929" i="11"/>
  <c r="N929" i="11" s="1"/>
  <c r="M988" i="11"/>
  <c r="N988" i="11" s="1"/>
  <c r="M966" i="11"/>
  <c r="M934" i="11"/>
  <c r="N934" i="11" s="1"/>
  <c r="M819" i="11"/>
  <c r="R819" i="11" s="1"/>
  <c r="M827" i="11"/>
  <c r="N827" i="11" s="1"/>
  <c r="M835" i="11"/>
  <c r="N835" i="11" s="1"/>
  <c r="M969" i="11"/>
  <c r="N969" i="11" s="1"/>
  <c r="M738" i="11"/>
  <c r="N738" i="11" s="1"/>
  <c r="M814" i="11"/>
  <c r="R814" i="11" s="1"/>
  <c r="M992" i="11"/>
  <c r="R992" i="11" s="1"/>
  <c r="M806" i="11"/>
  <c r="R806" i="11" s="1"/>
  <c r="M634" i="11"/>
  <c r="R634" i="11" s="1"/>
  <c r="M654" i="11"/>
  <c r="N654" i="11" s="1"/>
  <c r="M598" i="11"/>
  <c r="N598" i="11" s="1"/>
  <c r="M636" i="11"/>
  <c r="N636" i="11" s="1"/>
  <c r="M622" i="11"/>
  <c r="R622" i="11" s="1"/>
  <c r="M534" i="11"/>
  <c r="N534" i="11" s="1"/>
  <c r="M580" i="11"/>
  <c r="M692" i="11"/>
  <c r="N692" i="11" s="1"/>
  <c r="M759" i="11"/>
  <c r="N759" i="11" s="1"/>
  <c r="M704" i="11"/>
  <c r="N704" i="11" s="1"/>
  <c r="M755" i="11"/>
  <c r="N755" i="11" s="1"/>
  <c r="M787" i="11"/>
  <c r="R787" i="11" s="1"/>
  <c r="M791" i="11"/>
  <c r="N791" i="11" s="1"/>
  <c r="M843" i="11"/>
  <c r="R843" i="11" s="1"/>
  <c r="M859" i="11"/>
  <c r="N859" i="11" s="1"/>
  <c r="M895" i="11"/>
  <c r="N895" i="11" s="1"/>
  <c r="M927" i="11"/>
  <c r="R927" i="11" s="1"/>
  <c r="M891" i="11"/>
  <c r="N891" i="11" s="1"/>
  <c r="M601" i="11"/>
  <c r="N601" i="11" s="1"/>
  <c r="M982" i="11"/>
  <c r="R982" i="11" s="1"/>
  <c r="M600" i="11"/>
  <c r="N600" i="11" s="1"/>
  <c r="M665" i="11"/>
  <c r="N665" i="11" s="1"/>
  <c r="M845" i="11"/>
  <c r="M861" i="11"/>
  <c r="N861" i="11" s="1"/>
  <c r="M943" i="11"/>
  <c r="N943" i="11" s="1"/>
  <c r="M901" i="11"/>
  <c r="N901" i="11" s="1"/>
  <c r="M933" i="11"/>
  <c r="N933" i="11" s="1"/>
  <c r="M959" i="11"/>
  <c r="N959" i="11" s="1"/>
  <c r="M910" i="11"/>
  <c r="N910" i="11" s="1"/>
  <c r="M777" i="11"/>
  <c r="R777" i="11" s="1"/>
  <c r="M888" i="11"/>
  <c r="R888" i="11" s="1"/>
  <c r="M756" i="11"/>
  <c r="R756" i="11" s="1"/>
  <c r="M757" i="11"/>
  <c r="R757" i="11" s="1"/>
  <c r="M974" i="11"/>
  <c r="N974" i="11" s="1"/>
  <c r="M937" i="11"/>
  <c r="N937" i="11" s="1"/>
  <c r="M796" i="11"/>
  <c r="N796" i="11" s="1"/>
  <c r="M826" i="11"/>
  <c r="N826" i="11" s="1"/>
  <c r="M865" i="11"/>
  <c r="N865" i="11" s="1"/>
  <c r="M900" i="11"/>
  <c r="R900" i="11" s="1"/>
  <c r="AI2" i="12"/>
  <c r="AA2" i="12" s="1"/>
  <c r="M559" i="11"/>
  <c r="N559" i="11" s="1"/>
  <c r="M515" i="11"/>
  <c r="N515" i="11" s="1"/>
  <c r="M607" i="11"/>
  <c r="N607" i="11" s="1"/>
  <c r="M712" i="11"/>
  <c r="N712" i="11" s="1"/>
  <c r="M728" i="11"/>
  <c r="R728" i="11" s="1"/>
  <c r="M769" i="11"/>
  <c r="N769" i="11" s="1"/>
  <c r="M990" i="11"/>
  <c r="R990" i="11" s="1"/>
  <c r="M972" i="11"/>
  <c r="N972" i="11" s="1"/>
  <c r="M579" i="11"/>
  <c r="N579" i="11" s="1"/>
  <c r="M964" i="11"/>
  <c r="N964" i="11" s="1"/>
  <c r="M701" i="11"/>
  <c r="N701" i="11" s="1"/>
  <c r="M500" i="11"/>
  <c r="N500" i="11" s="1"/>
  <c r="M620" i="11"/>
  <c r="N620" i="11" s="1"/>
  <c r="M673" i="11"/>
  <c r="N673" i="11" s="1"/>
  <c r="M619" i="11"/>
  <c r="N619" i="11" s="1"/>
  <c r="M760" i="11"/>
  <c r="R760" i="11" s="1"/>
  <c r="M749" i="11"/>
  <c r="N749" i="11" s="1"/>
  <c r="M781" i="11"/>
  <c r="N781" i="11" s="1"/>
  <c r="M748" i="11"/>
  <c r="N748" i="11" s="1"/>
  <c r="M789" i="11"/>
  <c r="N789" i="11" s="1"/>
  <c r="M993" i="11"/>
  <c r="N993" i="11" s="1"/>
  <c r="M960" i="11"/>
  <c r="N960" i="11" s="1"/>
  <c r="M568" i="11"/>
  <c r="N568" i="11" s="1"/>
  <c r="M529" i="11"/>
  <c r="N529" i="11" s="1"/>
  <c r="M545" i="11"/>
  <c r="R545" i="11" s="1"/>
  <c r="M505" i="11"/>
  <c r="N505" i="11" s="1"/>
  <c r="M885" i="11"/>
  <c r="N885" i="11" s="1"/>
  <c r="M917" i="11"/>
  <c r="N917" i="11" s="1"/>
  <c r="M862" i="11"/>
  <c r="R862" i="11" s="1"/>
  <c r="M642" i="11"/>
  <c r="R642" i="11" s="1"/>
  <c r="M853" i="11"/>
  <c r="N853" i="11" s="1"/>
  <c r="M585" i="11"/>
  <c r="R585" i="11" s="1"/>
  <c r="M561" i="11"/>
  <c r="N561" i="11" s="1"/>
  <c r="M870" i="11"/>
  <c r="N870" i="11" s="1"/>
  <c r="M498" i="11"/>
  <c r="N498" i="11" s="1"/>
  <c r="M628" i="11"/>
  <c r="N628" i="11" s="1"/>
  <c r="M716" i="11"/>
  <c r="N716" i="11" s="1"/>
  <c r="M652" i="11"/>
  <c r="N652" i="11" s="1"/>
  <c r="M539" i="11"/>
  <c r="N539" i="11" s="1"/>
  <c r="M803" i="11"/>
  <c r="N803" i="11" s="1"/>
  <c r="M871" i="11"/>
  <c r="R871" i="11" s="1"/>
  <c r="M903" i="11"/>
  <c r="N903" i="11" s="1"/>
  <c r="M535" i="11"/>
  <c r="N535" i="11" s="1"/>
  <c r="M672" i="11"/>
  <c r="N672" i="11" s="1"/>
  <c r="M775" i="11"/>
  <c r="R775" i="11" s="1"/>
  <c r="M514" i="11"/>
  <c r="N514" i="11" s="1"/>
  <c r="M530" i="11"/>
  <c r="R530" i="11" s="1"/>
  <c r="M546" i="11"/>
  <c r="N546" i="11" s="1"/>
  <c r="M562" i="11"/>
  <c r="N562" i="11" s="1"/>
  <c r="M730" i="11"/>
  <c r="N730" i="11" s="1"/>
  <c r="M915" i="11"/>
  <c r="N915" i="11" s="1"/>
  <c r="M746" i="11"/>
  <c r="R746" i="11" s="1"/>
  <c r="M542" i="11"/>
  <c r="N542" i="11" s="1"/>
  <c r="M646" i="11"/>
  <c r="N646" i="11" s="1"/>
  <c r="M520" i="11"/>
  <c r="N520" i="11" s="1"/>
  <c r="M823" i="11"/>
  <c r="N823" i="11" s="1"/>
  <c r="M977" i="11"/>
  <c r="R977" i="11" s="1"/>
  <c r="M987" i="11"/>
  <c r="R987" i="11" s="1"/>
  <c r="M808" i="11"/>
  <c r="N808" i="11" s="1"/>
  <c r="M573" i="11"/>
  <c r="R573" i="11" s="1"/>
  <c r="M582" i="11"/>
  <c r="N582" i="11" s="1"/>
  <c r="M528" i="11"/>
  <c r="N528" i="11" s="1"/>
  <c r="M507" i="11"/>
  <c r="N507" i="11" s="1"/>
  <c r="M747" i="11"/>
  <c r="N747" i="11" s="1"/>
  <c r="M874" i="11"/>
  <c r="R874" i="11" s="1"/>
  <c r="M906" i="11"/>
  <c r="N906" i="11" s="1"/>
  <c r="M938" i="11"/>
  <c r="R938" i="11" s="1"/>
  <c r="M902" i="11"/>
  <c r="N902" i="11" s="1"/>
  <c r="M770" i="11"/>
  <c r="R770" i="11" s="1"/>
  <c r="M794" i="11"/>
  <c r="N794" i="11" s="1"/>
  <c r="M830" i="11"/>
  <c r="R830" i="11" s="1"/>
  <c r="M887" i="11"/>
  <c r="N887" i="11" s="1"/>
  <c r="M919" i="11"/>
  <c r="R919" i="11" s="1"/>
  <c r="M961" i="11"/>
  <c r="N961" i="11" s="1"/>
  <c r="M591" i="11"/>
  <c r="N591" i="11" s="1"/>
  <c r="M687" i="11"/>
  <c r="N687" i="11" s="1"/>
  <c r="M936" i="11"/>
  <c r="R936" i="11" s="1"/>
  <c r="M603" i="11"/>
  <c r="N603" i="11" s="1"/>
  <c r="M675" i="11"/>
  <c r="N675" i="11" s="1"/>
  <c r="M697" i="11"/>
  <c r="N697" i="11" s="1"/>
  <c r="M754" i="11"/>
  <c r="N754" i="11" s="1"/>
  <c r="M778" i="11"/>
  <c r="N778" i="11" s="1"/>
  <c r="M950" i="11"/>
  <c r="N950" i="11" s="1"/>
  <c r="M976" i="11"/>
  <c r="N976" i="11" s="1"/>
  <c r="M506" i="11"/>
  <c r="R506" i="11" s="1"/>
  <c r="M522" i="11"/>
  <c r="N522" i="11" s="1"/>
  <c r="M538" i="11"/>
  <c r="N538" i="11" s="1"/>
  <c r="M554" i="11"/>
  <c r="N554" i="11" s="1"/>
  <c r="M828" i="11"/>
  <c r="N828" i="11" s="1"/>
  <c r="M883" i="11"/>
  <c r="N883" i="11" s="1"/>
  <c r="M725" i="11"/>
  <c r="R725" i="11" s="1"/>
  <c r="M517" i="11"/>
  <c r="N517" i="11" s="1"/>
  <c r="M647" i="11"/>
  <c r="N647" i="11" s="1"/>
  <c r="M699" i="11"/>
  <c r="R699" i="11" s="1"/>
  <c r="M734" i="11"/>
  <c r="N734" i="11" s="1"/>
  <c r="M766" i="11"/>
  <c r="N766" i="11" s="1"/>
  <c r="M666" i="11"/>
  <c r="R666" i="11" s="1"/>
  <c r="M890" i="11"/>
  <c r="N890" i="11" s="1"/>
  <c r="M922" i="11"/>
  <c r="N922" i="11" s="1"/>
  <c r="M954" i="11"/>
  <c r="N954" i="11" s="1"/>
  <c r="M886" i="11"/>
  <c r="N886" i="11" s="1"/>
  <c r="M918" i="11"/>
  <c r="N918" i="11" s="1"/>
  <c r="M810" i="11"/>
  <c r="N810" i="11" s="1"/>
  <c r="M952" i="11"/>
  <c r="R952" i="11" s="1"/>
  <c r="M942" i="11"/>
  <c r="N942" i="11" s="1"/>
  <c r="M985" i="11"/>
  <c r="N985" i="11" s="1"/>
  <c r="M641" i="11"/>
  <c r="N641" i="11" s="1"/>
  <c r="M578" i="11"/>
  <c r="N578" i="11" s="1"/>
  <c r="M609" i="11"/>
  <c r="N609" i="11" s="1"/>
  <c r="M948" i="11"/>
  <c r="R948" i="11" s="1"/>
  <c r="M567" i="11"/>
  <c r="N567" i="11" s="1"/>
  <c r="M840" i="11"/>
  <c r="N840" i="11" s="1"/>
  <c r="M685" i="11"/>
  <c r="N685" i="11" s="1"/>
  <c r="M698" i="11"/>
  <c r="N698" i="11" s="1"/>
  <c r="M813" i="11"/>
  <c r="N813" i="11" s="1"/>
  <c r="M962" i="11"/>
  <c r="N962" i="11" s="1"/>
  <c r="M786" i="11"/>
  <c r="R786" i="11" s="1"/>
  <c r="M818" i="11"/>
  <c r="N818" i="11" s="1"/>
  <c r="M978" i="11"/>
  <c r="N978" i="11" s="1"/>
  <c r="M497" i="11"/>
  <c r="N497" i="11" s="1"/>
  <c r="M740" i="11"/>
  <c r="R740" i="11" s="1"/>
  <c r="M984" i="11"/>
  <c r="N984" i="11" s="1"/>
  <c r="M586" i="11"/>
  <c r="N586" i="11" s="1"/>
  <c r="M631" i="11"/>
  <c r="N631" i="11" s="1"/>
  <c r="M695" i="11"/>
  <c r="R695" i="11" s="1"/>
  <c r="M651" i="11"/>
  <c r="N651" i="11" s="1"/>
  <c r="M762" i="11"/>
  <c r="N762" i="11" s="1"/>
  <c r="M689" i="11"/>
  <c r="N689" i="11" s="1"/>
  <c r="M805" i="11"/>
  <c r="N805" i="11" s="1"/>
  <c r="M928" i="11"/>
  <c r="N928" i="11" s="1"/>
  <c r="M905" i="11"/>
  <c r="N905" i="11" s="1"/>
  <c r="M494" i="11"/>
  <c r="N494" i="11" s="1"/>
  <c r="M565" i="11"/>
  <c r="N565" i="11" s="1"/>
  <c r="M626" i="11"/>
  <c r="R626" i="11" s="1"/>
  <c r="M850" i="11"/>
  <c r="R850" i="11" s="1"/>
  <c r="M741" i="11"/>
  <c r="N741" i="11" s="1"/>
  <c r="M587" i="11"/>
  <c r="N587" i="11" s="1"/>
  <c r="M795" i="11"/>
  <c r="N795" i="11" s="1"/>
  <c r="M867" i="11"/>
  <c r="N867" i="11" s="1"/>
  <c r="M878" i="11"/>
  <c r="N878" i="11" s="1"/>
  <c r="M802" i="11"/>
  <c r="N802" i="11" s="1"/>
  <c r="M958" i="11"/>
  <c r="R958" i="11" s="1"/>
  <c r="M583" i="11"/>
  <c r="R583" i="11" s="1"/>
  <c r="M839" i="11"/>
  <c r="N839" i="11" s="1"/>
  <c r="M703" i="11"/>
  <c r="R703" i="11" s="1"/>
  <c r="M724" i="11"/>
  <c r="R724" i="11" s="1"/>
  <c r="M643" i="11"/>
  <c r="N643" i="11" s="1"/>
  <c r="M659" i="11"/>
  <c r="N659" i="11" s="1"/>
  <c r="M798" i="11"/>
  <c r="N798" i="11" s="1"/>
  <c r="M968" i="11"/>
  <c r="R968" i="11" s="1"/>
  <c r="M627" i="11"/>
  <c r="N627" i="11" s="1"/>
  <c r="M983" i="11"/>
  <c r="R983" i="11" s="1"/>
  <c r="M875" i="11"/>
  <c r="N875" i="11" s="1"/>
  <c r="M640" i="11"/>
  <c r="R640" i="11" s="1"/>
  <c r="M678" i="11"/>
  <c r="N678" i="11" s="1"/>
  <c r="M523" i="11"/>
  <c r="R523" i="11" s="1"/>
  <c r="M547" i="11"/>
  <c r="N547" i="11" s="1"/>
  <c r="M571" i="11"/>
  <c r="R571" i="11" s="1"/>
  <c r="M779" i="11"/>
  <c r="R779" i="11" s="1"/>
  <c r="M732" i="11"/>
  <c r="N732" i="11" s="1"/>
  <c r="M780" i="11"/>
  <c r="N780" i="11" s="1"/>
  <c r="M773" i="11"/>
  <c r="N773" i="11" s="1"/>
  <c r="M881" i="11"/>
  <c r="N881" i="11" s="1"/>
  <c r="M657" i="11"/>
  <c r="N657" i="11" s="1"/>
  <c r="M556" i="11"/>
  <c r="N556" i="11" s="1"/>
  <c r="M679" i="11"/>
  <c r="N679" i="11" s="1"/>
  <c r="M513" i="11"/>
  <c r="R513" i="11" s="1"/>
  <c r="M592" i="11"/>
  <c r="N592" i="11" s="1"/>
  <c r="M690" i="11"/>
  <c r="R690" i="11" s="1"/>
  <c r="M650" i="11"/>
  <c r="N650" i="11" s="1"/>
  <c r="M733" i="11"/>
  <c r="N733" i="11" s="1"/>
  <c r="M765" i="11"/>
  <c r="N765" i="11" s="1"/>
  <c r="M560" i="11"/>
  <c r="N560" i="11" s="1"/>
  <c r="M576" i="11"/>
  <c r="R576" i="11" s="1"/>
  <c r="M532" i="11"/>
  <c r="N532" i="11" s="1"/>
  <c r="M540" i="11"/>
  <c r="N540" i="11" s="1"/>
  <c r="M548" i="11"/>
  <c r="R548" i="11" s="1"/>
  <c r="M588" i="11"/>
  <c r="R588" i="11" s="1"/>
  <c r="M623" i="11"/>
  <c r="N623" i="11" s="1"/>
  <c r="M868" i="11"/>
  <c r="N868" i="11" s="1"/>
  <c r="M953" i="11"/>
  <c r="N953" i="11" s="1"/>
  <c r="AB2" i="12"/>
  <c r="AC2" i="12"/>
  <c r="AJ2" i="12"/>
  <c r="Z2" i="12"/>
  <c r="Y2" i="12"/>
  <c r="M630" i="11"/>
  <c r="N630" i="11" s="1"/>
  <c r="M841" i="11"/>
  <c r="R841" i="11" s="1"/>
  <c r="M857" i="11"/>
  <c r="R857" i="11" s="1"/>
  <c r="M852" i="11"/>
  <c r="N852" i="11" s="1"/>
  <c r="M846" i="11"/>
  <c r="N846" i="11" s="1"/>
  <c r="M516" i="11"/>
  <c r="N516" i="11" s="1"/>
  <c r="M526" i="11"/>
  <c r="N526" i="11" s="1"/>
  <c r="M550" i="11"/>
  <c r="N550" i="11" s="1"/>
  <c r="M558" i="11"/>
  <c r="N558" i="11" s="1"/>
  <c r="M512" i="11"/>
  <c r="N512" i="11" s="1"/>
  <c r="AL2" i="12"/>
  <c r="M590" i="11"/>
  <c r="N590" i="11" s="1"/>
  <c r="M612" i="11"/>
  <c r="N612" i="11" s="1"/>
  <c r="M656" i="11"/>
  <c r="N656" i="11" s="1"/>
  <c r="M744" i="11"/>
  <c r="N744" i="11" s="1"/>
  <c r="M668" i="11"/>
  <c r="R668" i="11" s="1"/>
  <c r="M708" i="11"/>
  <c r="N708" i="11" s="1"/>
  <c r="M555" i="11"/>
  <c r="N555" i="11" s="1"/>
  <c r="M696" i="11"/>
  <c r="R696" i="11" s="1"/>
  <c r="M884" i="11"/>
  <c r="N884" i="11" s="1"/>
  <c r="M916" i="11"/>
  <c r="R916" i="11" s="1"/>
  <c r="M807" i="11"/>
  <c r="R807" i="11" s="1"/>
  <c r="M879" i="11"/>
  <c r="N879" i="11" s="1"/>
  <c r="M911" i="11"/>
  <c r="R911" i="11" s="1"/>
  <c r="M944" i="11"/>
  <c r="N944" i="11" s="1"/>
  <c r="M971" i="11"/>
  <c r="N971" i="11" s="1"/>
  <c r="M577" i="11"/>
  <c r="N577" i="11" s="1"/>
  <c r="M569" i="11"/>
  <c r="N569" i="11" s="1"/>
  <c r="M564" i="11"/>
  <c r="R564" i="11" s="1"/>
  <c r="M849" i="11"/>
  <c r="R849" i="11" s="1"/>
  <c r="M866" i="11"/>
  <c r="N866" i="11" s="1"/>
  <c r="M864" i="11"/>
  <c r="N864" i="11" s="1"/>
  <c r="M842" i="11"/>
  <c r="N842" i="11" s="1"/>
  <c r="M858" i="11"/>
  <c r="R858" i="11" s="1"/>
  <c r="M566" i="11"/>
  <c r="N566" i="11" s="1"/>
  <c r="M508" i="11"/>
  <c r="R508" i="11" s="1"/>
  <c r="M518" i="11"/>
  <c r="R518" i="11" s="1"/>
  <c r="M527" i="11"/>
  <c r="R527" i="11" s="1"/>
  <c r="M543" i="11"/>
  <c r="N543" i="11" s="1"/>
  <c r="M604" i="11"/>
  <c r="N604" i="11" s="1"/>
  <c r="M614" i="11"/>
  <c r="N614" i="11" s="1"/>
  <c r="M574" i="11"/>
  <c r="R574" i="11" s="1"/>
  <c r="M638" i="11"/>
  <c r="N638" i="11" s="1"/>
  <c r="M684" i="11"/>
  <c r="R684" i="11" s="1"/>
  <c r="M720" i="11"/>
  <c r="R720" i="11" s="1"/>
  <c r="M751" i="11"/>
  <c r="N751" i="11" s="1"/>
  <c r="M676" i="11"/>
  <c r="N676" i="11" s="1"/>
  <c r="M688" i="11"/>
  <c r="N688" i="11" s="1"/>
  <c r="M731" i="11"/>
  <c r="N731" i="11" s="1"/>
  <c r="M799" i="11"/>
  <c r="R799" i="11" s="1"/>
  <c r="M893" i="11"/>
  <c r="R893" i="11" s="1"/>
  <c r="M925" i="11"/>
  <c r="R925" i="11" s="1"/>
  <c r="M935" i="11"/>
  <c r="N935" i="11" s="1"/>
  <c r="M553" i="11"/>
  <c r="R553" i="11" s="1"/>
  <c r="M589" i="11"/>
  <c r="N589" i="11" s="1"/>
  <c r="M921" i="11"/>
  <c r="N921" i="11" s="1"/>
  <c r="M667" i="11"/>
  <c r="R667" i="11" s="1"/>
  <c r="M801" i="11"/>
  <c r="R801" i="11" s="1"/>
  <c r="M501" i="11"/>
  <c r="R501" i="11" s="1"/>
  <c r="M817" i="11"/>
  <c r="N817" i="11" s="1"/>
  <c r="M825" i="11"/>
  <c r="R825" i="11" s="1"/>
  <c r="M889" i="11"/>
  <c r="N889" i="11" s="1"/>
  <c r="M499" i="11"/>
  <c r="N499" i="11" s="1"/>
  <c r="M608" i="11"/>
  <c r="N608" i="11" s="1"/>
  <c r="M637" i="11"/>
  <c r="R637" i="11" s="1"/>
  <c r="M653" i="11"/>
  <c r="R653" i="11" s="1"/>
  <c r="M682" i="11"/>
  <c r="N682" i="11" s="1"/>
  <c r="M593" i="11"/>
  <c r="N593" i="11" s="1"/>
  <c r="M898" i="11"/>
  <c r="N898" i="11" s="1"/>
  <c r="M930" i="11"/>
  <c r="N930" i="11" s="1"/>
  <c r="M897" i="11"/>
  <c r="N897" i="11" s="1"/>
  <c r="M797" i="11"/>
  <c r="N797" i="11" s="1"/>
  <c r="M894" i="11"/>
  <c r="R894" i="11" s="1"/>
  <c r="M926" i="11"/>
  <c r="R926" i="11" s="1"/>
  <c r="M945" i="11"/>
  <c r="R945" i="11" s="1"/>
  <c r="M923" i="11"/>
  <c r="R923" i="11" s="1"/>
  <c r="M975" i="11"/>
  <c r="N975" i="11" s="1"/>
  <c r="M683" i="11"/>
  <c r="N683" i="11" s="1"/>
  <c r="M782" i="11"/>
  <c r="N782" i="11" s="1"/>
  <c r="M624" i="11"/>
  <c r="R624" i="11" s="1"/>
  <c r="M669" i="11"/>
  <c r="N669" i="11" s="1"/>
  <c r="M525" i="11"/>
  <c r="N525" i="11" s="1"/>
  <c r="M655" i="11"/>
  <c r="N655" i="11" s="1"/>
  <c r="M521" i="11"/>
  <c r="N521" i="11" s="1"/>
  <c r="M504" i="11"/>
  <c r="R504" i="11" s="1"/>
  <c r="M742" i="11"/>
  <c r="N742" i="11" s="1"/>
  <c r="M774" i="11"/>
  <c r="R774" i="11" s="1"/>
  <c r="M882" i="11"/>
  <c r="R882" i="11" s="1"/>
  <c r="M914" i="11"/>
  <c r="N914" i="11" s="1"/>
  <c r="M551" i="11"/>
  <c r="N551" i="11" s="1"/>
  <c r="M615" i="11"/>
  <c r="N615" i="11" s="1"/>
  <c r="M904" i="11"/>
  <c r="R904" i="11" s="1"/>
  <c r="M920" i="11"/>
  <c r="R920" i="11" s="1"/>
  <c r="M595" i="11"/>
  <c r="N595" i="11" s="1"/>
  <c r="M632" i="11"/>
  <c r="N632" i="11" s="1"/>
  <c r="M812" i="11"/>
  <c r="N812" i="11" s="1"/>
  <c r="M804" i="11"/>
  <c r="N804" i="11" s="1"/>
  <c r="M616" i="11"/>
  <c r="R616" i="11" s="1"/>
  <c r="M820" i="11"/>
  <c r="R820" i="11" s="1"/>
  <c r="M544" i="11"/>
  <c r="N544" i="11" s="1"/>
  <c r="M584" i="11"/>
  <c r="R584" i="11" s="1"/>
  <c r="M717" i="11"/>
  <c r="N717" i="11" s="1"/>
  <c r="M575" i="11"/>
  <c r="R575" i="11" s="1"/>
  <c r="M892" i="11"/>
  <c r="N892" i="11" s="1"/>
  <c r="M956" i="11"/>
  <c r="N956" i="11" s="1"/>
  <c r="M991" i="11"/>
  <c r="N991" i="11" s="1"/>
  <c r="M674" i="11"/>
  <c r="N674" i="11" s="1"/>
  <c r="M736" i="11"/>
  <c r="R736" i="11" s="1"/>
  <c r="M563" i="11"/>
  <c r="R563" i="11" s="1"/>
  <c r="M705" i="11"/>
  <c r="N705" i="11" s="1"/>
  <c r="M860" i="11"/>
  <c r="N860" i="11" s="1"/>
  <c r="M869" i="11"/>
  <c r="R869" i="11" s="1"/>
  <c r="M709" i="11"/>
  <c r="N709" i="11" s="1"/>
  <c r="M836" i="11"/>
  <c r="R836" i="11" s="1"/>
  <c r="M537" i="11"/>
  <c r="N537" i="11" s="1"/>
  <c r="M750" i="11"/>
  <c r="R750" i="11" s="1"/>
  <c r="M691" i="11"/>
  <c r="N691" i="11" s="1"/>
  <c r="M946" i="11"/>
  <c r="N946" i="11" s="1"/>
  <c r="M872" i="11"/>
  <c r="R872" i="11" s="1"/>
  <c r="M854" i="11"/>
  <c r="N854" i="11" s="1"/>
  <c r="M700" i="11"/>
  <c r="N700" i="11" s="1"/>
  <c r="M785" i="11"/>
  <c r="N785" i="11" s="1"/>
  <c r="M815" i="11"/>
  <c r="N815" i="11" s="1"/>
  <c r="M877" i="11"/>
  <c r="N877" i="11" s="1"/>
  <c r="M909" i="11"/>
  <c r="R909" i="11" s="1"/>
  <c r="M941" i="11"/>
  <c r="N941" i="11" s="1"/>
  <c r="M951" i="11"/>
  <c r="N951" i="11" s="1"/>
  <c r="M957" i="11"/>
  <c r="N957" i="11" s="1"/>
  <c r="M979" i="11"/>
  <c r="N979" i="11" s="1"/>
  <c r="M847" i="11"/>
  <c r="N847" i="11" s="1"/>
  <c r="M863" i="11"/>
  <c r="R863" i="11" s="1"/>
  <c r="M792" i="11"/>
  <c r="N792" i="11" s="1"/>
  <c r="M967" i="11"/>
  <c r="N967" i="11" s="1"/>
  <c r="M931" i="11"/>
  <c r="R931" i="11" s="1"/>
  <c r="M536" i="11"/>
  <c r="N536" i="11" s="1"/>
  <c r="M552" i="11"/>
  <c r="R552" i="11" s="1"/>
  <c r="M658" i="11"/>
  <c r="R658" i="11" s="1"/>
  <c r="M855" i="11"/>
  <c r="N855" i="11" s="1"/>
  <c r="M986" i="11"/>
  <c r="N986" i="11" s="1"/>
  <c r="M800" i="11"/>
  <c r="N800" i="11" s="1"/>
  <c r="M721" i="11"/>
  <c r="N721" i="11" s="1"/>
  <c r="M876" i="11"/>
  <c r="N876" i="11" s="1"/>
  <c r="M908" i="11"/>
  <c r="R908" i="11" s="1"/>
  <c r="M940" i="11"/>
  <c r="N940" i="11" s="1"/>
  <c r="M824" i="11"/>
  <c r="N824" i="11" s="1"/>
  <c r="M980" i="11"/>
  <c r="N980" i="11" s="1"/>
  <c r="G491" i="11"/>
  <c r="N585" i="11"/>
  <c r="M714" i="11"/>
  <c r="N832" i="11"/>
  <c r="R832" i="11"/>
  <c r="N856" i="11"/>
  <c r="R856" i="11"/>
  <c r="N896" i="11"/>
  <c r="R896" i="11"/>
  <c r="M509" i="11"/>
  <c r="M639" i="11"/>
  <c r="N649" i="11"/>
  <c r="R649" i="11"/>
  <c r="M663" i="11"/>
  <c r="M671" i="11"/>
  <c r="N681" i="11"/>
  <c r="R681" i="11"/>
  <c r="M597" i="11"/>
  <c r="M648" i="11"/>
  <c r="M758" i="11"/>
  <c r="M594" i="11"/>
  <c r="M723" i="11"/>
  <c r="R759" i="11"/>
  <c r="R704" i="11"/>
  <c r="N900" i="11"/>
  <c r="N831" i="11"/>
  <c r="R831" i="11"/>
  <c r="N851" i="11"/>
  <c r="R851" i="11"/>
  <c r="N495" i="11"/>
  <c r="R495" i="11"/>
  <c r="N845" i="11"/>
  <c r="R845" i="11"/>
  <c r="N788" i="11"/>
  <c r="R788" i="11"/>
  <c r="N510" i="11"/>
  <c r="R510" i="11"/>
  <c r="N596" i="11"/>
  <c r="R596" i="11"/>
  <c r="N606" i="11"/>
  <c r="R606" i="11"/>
  <c r="N819" i="11"/>
  <c r="N599" i="11"/>
  <c r="R599" i="11"/>
  <c r="N822" i="11"/>
  <c r="R822" i="11"/>
  <c r="R934" i="11"/>
  <c r="N966" i="11"/>
  <c r="R966" i="11"/>
  <c r="R524" i="11"/>
  <c r="N662" i="11"/>
  <c r="R662" i="11"/>
  <c r="N693" i="11"/>
  <c r="R693" i="11"/>
  <c r="N743" i="11"/>
  <c r="R743" i="11"/>
  <c r="N531" i="11"/>
  <c r="R531" i="11"/>
  <c r="N644" i="11"/>
  <c r="R644" i="11"/>
  <c r="N660" i="11"/>
  <c r="R660" i="11"/>
  <c r="N739" i="11"/>
  <c r="R739" i="11"/>
  <c r="N771" i="11"/>
  <c r="R771" i="11"/>
  <c r="N811" i="11"/>
  <c r="R811" i="11"/>
  <c r="N907" i="11"/>
  <c r="R907" i="11"/>
  <c r="N496" i="11"/>
  <c r="R496" i="11"/>
  <c r="N844" i="11"/>
  <c r="R844" i="11"/>
  <c r="N970" i="11"/>
  <c r="R970" i="11"/>
  <c r="R534" i="11"/>
  <c r="N580" i="11"/>
  <c r="R580" i="11"/>
  <c r="N752" i="11"/>
  <c r="R752" i="11"/>
  <c r="M727" i="11"/>
  <c r="R4" i="13"/>
  <c r="M5" i="13" s="1"/>
  <c r="O5" i="13" s="1"/>
  <c r="J5" i="13"/>
  <c r="E6" i="13" s="1"/>
  <c r="G6" i="13" s="1"/>
  <c r="M932" i="11"/>
  <c r="M707" i="11"/>
  <c r="M610" i="11"/>
  <c r="M963" i="11"/>
  <c r="M939" i="11"/>
  <c r="M711" i="11"/>
  <c r="M718" i="11"/>
  <c r="M686" i="11"/>
  <c r="M729" i="11"/>
  <c r="M761" i="11"/>
  <c r="M767" i="11"/>
  <c r="M947" i="11"/>
  <c r="M989" i="11"/>
  <c r="M784" i="11"/>
  <c r="M816" i="11"/>
  <c r="M602" i="11"/>
  <c r="G490" i="11"/>
  <c r="M726" i="11"/>
  <c r="M541" i="11"/>
  <c r="M557" i="11"/>
  <c r="M605" i="11"/>
  <c r="M635" i="11"/>
  <c r="M664" i="11"/>
  <c r="M680" i="11"/>
  <c r="M735" i="11"/>
  <c r="M670" i="11"/>
  <c r="M694" i="11"/>
  <c r="M737" i="11"/>
  <c r="M809" i="11"/>
  <c r="M834" i="11"/>
  <c r="M924" i="11"/>
  <c r="M965" i="11"/>
  <c r="M981" i="11"/>
  <c r="M702" i="11"/>
  <c r="M511" i="11"/>
  <c r="G492" i="11"/>
  <c r="M833" i="11"/>
  <c r="M533" i="11"/>
  <c r="M549" i="11"/>
  <c r="M645" i="11"/>
  <c r="M661" i="11"/>
  <c r="M753" i="11"/>
  <c r="M793" i="11"/>
  <c r="M838" i="11"/>
  <c r="M783" i="11"/>
  <c r="M949" i="11"/>
  <c r="M973" i="11"/>
  <c r="M955" i="11"/>
  <c r="G493" i="11"/>
  <c r="G489" i="11"/>
  <c r="M617" i="11"/>
  <c r="M633" i="11"/>
  <c r="M502" i="11"/>
  <c r="M581" i="11"/>
  <c r="M613" i="11"/>
  <c r="M719" i="11"/>
  <c r="M503" i="11"/>
  <c r="M519" i="11"/>
  <c r="M677" i="11"/>
  <c r="M715" i="11"/>
  <c r="M745" i="11"/>
  <c r="M625" i="11"/>
  <c r="M710" i="11"/>
  <c r="M837" i="11"/>
  <c r="M629" i="11"/>
  <c r="M621" i="11"/>
  <c r="M722" i="11"/>
  <c r="M706" i="11"/>
  <c r="L490" i="11"/>
  <c r="L492" i="11"/>
  <c r="L489" i="11"/>
  <c r="L493" i="11"/>
  <c r="L491" i="11"/>
  <c r="B444" i="11"/>
  <c r="B448" i="11"/>
  <c r="B452" i="11"/>
  <c r="B456" i="11"/>
  <c r="B460" i="11"/>
  <c r="B464" i="11"/>
  <c r="B468" i="11"/>
  <c r="B472" i="11"/>
  <c r="B476" i="11"/>
  <c r="B480" i="11"/>
  <c r="B445" i="11"/>
  <c r="B449" i="11"/>
  <c r="B453" i="11"/>
  <c r="B446" i="11"/>
  <c r="B450" i="11"/>
  <c r="B447" i="11"/>
  <c r="B451" i="11"/>
  <c r="B455" i="11"/>
  <c r="B459" i="11"/>
  <c r="B463" i="11"/>
  <c r="B467" i="11"/>
  <c r="B471" i="11"/>
  <c r="B475" i="11"/>
  <c r="B457" i="11"/>
  <c r="B458" i="11"/>
  <c r="B461" i="11"/>
  <c r="B454" i="11"/>
  <c r="B462" i="11"/>
  <c r="B470" i="11"/>
  <c r="B478" i="11"/>
  <c r="B484" i="11"/>
  <c r="B488" i="11"/>
  <c r="B242" i="11"/>
  <c r="B245" i="11"/>
  <c r="B246" i="11"/>
  <c r="B250" i="11"/>
  <c r="B465" i="11"/>
  <c r="B466" i="11"/>
  <c r="B479" i="11"/>
  <c r="B482" i="11"/>
  <c r="B485" i="11"/>
  <c r="B248" i="11"/>
  <c r="B251" i="11"/>
  <c r="B257" i="11"/>
  <c r="B261" i="11"/>
  <c r="B265" i="11"/>
  <c r="B269" i="11"/>
  <c r="B270" i="11"/>
  <c r="B271" i="11"/>
  <c r="B272" i="11"/>
  <c r="B273" i="11"/>
  <c r="B274" i="11"/>
  <c r="B275" i="11"/>
  <c r="B276" i="11"/>
  <c r="B277" i="11"/>
  <c r="B278" i="11"/>
  <c r="B279" i="11"/>
  <c r="B280" i="11"/>
  <c r="B281" i="11"/>
  <c r="B285" i="11"/>
  <c r="B289" i="11"/>
  <c r="B293" i="11"/>
  <c r="B297" i="11"/>
  <c r="B301" i="11"/>
  <c r="B469" i="11"/>
  <c r="B477" i="11"/>
  <c r="B249" i="11"/>
  <c r="B254" i="11"/>
  <c r="B256" i="11"/>
  <c r="B259" i="11"/>
  <c r="B262" i="11"/>
  <c r="B284" i="11"/>
  <c r="B287" i="11"/>
  <c r="B290" i="11"/>
  <c r="B474" i="11"/>
  <c r="B481" i="11"/>
  <c r="B239" i="11"/>
  <c r="B243" i="11"/>
  <c r="B247" i="11"/>
  <c r="B255" i="11"/>
  <c r="B258" i="11"/>
  <c r="B268" i="11"/>
  <c r="B473" i="11"/>
  <c r="B486" i="11"/>
  <c r="B240" i="11"/>
  <c r="B244" i="11"/>
  <c r="B264" i="11"/>
  <c r="B267" i="11"/>
  <c r="B483" i="11"/>
  <c r="B487" i="11"/>
  <c r="B241" i="11"/>
  <c r="B252" i="11"/>
  <c r="B253" i="11"/>
  <c r="B260" i="11"/>
  <c r="B263" i="11"/>
  <c r="B266" i="11"/>
  <c r="B288" i="11"/>
  <c r="B291" i="11"/>
  <c r="B294" i="11"/>
  <c r="B304" i="11"/>
  <c r="B306" i="11"/>
  <c r="B317" i="11"/>
  <c r="B325" i="11"/>
  <c r="B286" i="11"/>
  <c r="B292" i="11"/>
  <c r="B298" i="11"/>
  <c r="B283" i="11"/>
  <c r="B295" i="11"/>
  <c r="B299" i="11"/>
  <c r="B303" i="11"/>
  <c r="B308" i="11"/>
  <c r="B315" i="11"/>
  <c r="B330" i="11"/>
  <c r="B331" i="11"/>
  <c r="B332" i="11"/>
  <c r="B333" i="11"/>
  <c r="B334" i="11"/>
  <c r="B335" i="11"/>
  <c r="B336" i="11"/>
  <c r="B337" i="11"/>
  <c r="B338" i="11"/>
  <c r="B282" i="11"/>
  <c r="B296" i="11"/>
  <c r="B300" i="11"/>
  <c r="B310" i="11"/>
  <c r="B312" i="11"/>
  <c r="B319" i="11"/>
  <c r="B322" i="11"/>
  <c r="B324" i="11"/>
  <c r="B375" i="11"/>
  <c r="B305" i="11"/>
  <c r="B316" i="11"/>
  <c r="B321" i="11"/>
  <c r="B326" i="11"/>
  <c r="B327" i="11"/>
  <c r="B328" i="11"/>
  <c r="B340" i="11"/>
  <c r="B342" i="11"/>
  <c r="B344" i="11"/>
  <c r="B346" i="11"/>
  <c r="B348" i="11"/>
  <c r="B350" i="11"/>
  <c r="B352" i="11"/>
  <c r="B354" i="11"/>
  <c r="B356" i="11"/>
  <c r="B358" i="11"/>
  <c r="B360" i="11"/>
  <c r="B362" i="11"/>
  <c r="B364" i="11"/>
  <c r="B366" i="11"/>
  <c r="B368" i="11"/>
  <c r="B370" i="11"/>
  <c r="B372" i="11"/>
  <c r="B374" i="11"/>
  <c r="B307" i="11"/>
  <c r="B311" i="11"/>
  <c r="B320" i="11"/>
  <c r="B329" i="11"/>
  <c r="B376" i="11"/>
  <c r="B378" i="11"/>
  <c r="B380" i="11"/>
  <c r="B381" i="11"/>
  <c r="B382" i="11"/>
  <c r="B383" i="11"/>
  <c r="B384" i="11"/>
  <c r="B385" i="11"/>
  <c r="B386" i="11"/>
  <c r="B387" i="11"/>
  <c r="B388" i="11"/>
  <c r="B389" i="11"/>
  <c r="B390" i="11"/>
  <c r="B302" i="11"/>
  <c r="B309" i="11"/>
  <c r="B314" i="11"/>
  <c r="B339" i="11"/>
  <c r="B341" i="11"/>
  <c r="B343" i="11"/>
  <c r="B345" i="11"/>
  <c r="B347" i="11"/>
  <c r="B349" i="11"/>
  <c r="B351" i="11"/>
  <c r="B353" i="11"/>
  <c r="B355" i="11"/>
  <c r="B357" i="11"/>
  <c r="B359" i="11"/>
  <c r="B361" i="11"/>
  <c r="B363" i="11"/>
  <c r="B365" i="11"/>
  <c r="B367" i="11"/>
  <c r="B369" i="11"/>
  <c r="B371" i="11"/>
  <c r="B373"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C73" i="11"/>
  <c r="D438" i="11"/>
  <c r="D434" i="11"/>
  <c r="D430" i="11"/>
  <c r="D426" i="11"/>
  <c r="D420" i="11"/>
  <c r="D373" i="11"/>
  <c r="D341" i="11"/>
  <c r="C137" i="11"/>
  <c r="C440" i="11"/>
  <c r="J438" i="11"/>
  <c r="C438" i="11"/>
  <c r="J436" i="11"/>
  <c r="C436" i="11"/>
  <c r="J434" i="11"/>
  <c r="C434" i="11"/>
  <c r="J432" i="11"/>
  <c r="C432" i="11"/>
  <c r="J430" i="11"/>
  <c r="C430" i="11"/>
  <c r="J428" i="11"/>
  <c r="C428" i="11"/>
  <c r="J426" i="11"/>
  <c r="C426" i="11"/>
  <c r="J424" i="11"/>
  <c r="C424" i="11"/>
  <c r="J422" i="11"/>
  <c r="C422" i="11"/>
  <c r="J420" i="11"/>
  <c r="C420" i="11"/>
  <c r="C418" i="11"/>
  <c r="C417" i="11"/>
  <c r="C416" i="11"/>
  <c r="C415" i="11"/>
  <c r="C414" i="11"/>
  <c r="C413" i="11"/>
  <c r="C412" i="11"/>
  <c r="C411" i="11"/>
  <c r="C410" i="11"/>
  <c r="C408" i="11"/>
  <c r="C406" i="11"/>
  <c r="C404" i="11"/>
  <c r="C402" i="11"/>
  <c r="C400" i="11"/>
  <c r="C398" i="11"/>
  <c r="C396" i="11"/>
  <c r="C394" i="11"/>
  <c r="C392" i="11"/>
  <c r="D390" i="11"/>
  <c r="D388" i="11"/>
  <c r="D386" i="11"/>
  <c r="D384" i="11"/>
  <c r="D382" i="11"/>
  <c r="D380" i="11"/>
  <c r="I377" i="11"/>
  <c r="C375" i="11"/>
  <c r="H372" i="11"/>
  <c r="K369" i="11"/>
  <c r="D367" i="11"/>
  <c r="H364" i="11"/>
  <c r="K361" i="11"/>
  <c r="D359" i="11"/>
  <c r="H356" i="11"/>
  <c r="K353" i="11"/>
  <c r="D351" i="11"/>
  <c r="H348" i="11"/>
  <c r="K345" i="11"/>
  <c r="D343" i="11"/>
  <c r="H340" i="11"/>
  <c r="H329" i="11"/>
  <c r="I325" i="11"/>
  <c r="H315" i="11"/>
  <c r="C234" i="11"/>
  <c r="D440" i="11"/>
  <c r="D432" i="11"/>
  <c r="D428" i="11"/>
  <c r="D424" i="11"/>
  <c r="D365" i="11"/>
  <c r="D349" i="11"/>
  <c r="D306" i="11"/>
  <c r="I447" i="11"/>
  <c r="I451" i="11"/>
  <c r="I455" i="11"/>
  <c r="I459" i="11"/>
  <c r="I463" i="11"/>
  <c r="I467" i="11"/>
  <c r="I471" i="11"/>
  <c r="I475" i="11"/>
  <c r="I479" i="11"/>
  <c r="I444" i="11"/>
  <c r="I448" i="11"/>
  <c r="I452" i="11"/>
  <c r="I445" i="11"/>
  <c r="I449" i="11"/>
  <c r="I446" i="11"/>
  <c r="I450" i="11"/>
  <c r="I454" i="11"/>
  <c r="I458" i="11"/>
  <c r="I462" i="11"/>
  <c r="I466" i="11"/>
  <c r="I470" i="11"/>
  <c r="I474" i="11"/>
  <c r="I478" i="11"/>
  <c r="I460" i="11"/>
  <c r="I453" i="11"/>
  <c r="I461" i="11"/>
  <c r="I456" i="11"/>
  <c r="I457" i="11"/>
  <c r="I465" i="11"/>
  <c r="I473" i="11"/>
  <c r="I483" i="11"/>
  <c r="I487" i="11"/>
  <c r="I240" i="11"/>
  <c r="I244" i="11"/>
  <c r="I249" i="11"/>
  <c r="I468" i="11"/>
  <c r="I469" i="11"/>
  <c r="I480" i="11"/>
  <c r="I482" i="11"/>
  <c r="I485" i="11"/>
  <c r="I488" i="11"/>
  <c r="I239" i="11"/>
  <c r="I242" i="11"/>
  <c r="I245" i="11"/>
  <c r="I248" i="11"/>
  <c r="I251" i="11"/>
  <c r="I256" i="11"/>
  <c r="I260" i="11"/>
  <c r="I264" i="11"/>
  <c r="I268" i="11"/>
  <c r="I284" i="11"/>
  <c r="I288" i="11"/>
  <c r="I292" i="11"/>
  <c r="I296" i="11"/>
  <c r="I300" i="11"/>
  <c r="I304" i="11"/>
  <c r="I305" i="11"/>
  <c r="I306" i="11"/>
  <c r="I246" i="11"/>
  <c r="I247" i="11"/>
  <c r="I259" i="11"/>
  <c r="I262" i="11"/>
  <c r="I265" i="11"/>
  <c r="I287" i="11"/>
  <c r="I290" i="11"/>
  <c r="I464" i="11"/>
  <c r="I472" i="11"/>
  <c r="I486" i="11"/>
  <c r="I243" i="11"/>
  <c r="I255" i="11"/>
  <c r="I258" i="11"/>
  <c r="I261" i="11"/>
  <c r="I270" i="11"/>
  <c r="I272" i="11"/>
  <c r="I274" i="11"/>
  <c r="I276" i="11"/>
  <c r="I278" i="11"/>
  <c r="I280" i="11"/>
  <c r="I477" i="11"/>
  <c r="I484" i="11"/>
  <c r="I241" i="11"/>
  <c r="I252" i="11"/>
  <c r="I253" i="11"/>
  <c r="I257" i="11"/>
  <c r="I267" i="11"/>
  <c r="I476" i="11"/>
  <c r="I481" i="11"/>
  <c r="I250" i="11"/>
  <c r="I254" i="11"/>
  <c r="I263" i="11"/>
  <c r="I266" i="11"/>
  <c r="I269" i="11"/>
  <c r="I271" i="11"/>
  <c r="I273" i="11"/>
  <c r="I275" i="11"/>
  <c r="I277" i="11"/>
  <c r="I279" i="11"/>
  <c r="I281" i="11"/>
  <c r="I291" i="11"/>
  <c r="I294" i="11"/>
  <c r="I297" i="11"/>
  <c r="I314" i="11"/>
  <c r="I315" i="11"/>
  <c r="I316" i="11"/>
  <c r="I322" i="11"/>
  <c r="I323" i="11"/>
  <c r="I324" i="11"/>
  <c r="I283" i="11"/>
  <c r="I289" i="11"/>
  <c r="I298" i="11"/>
  <c r="I302" i="11"/>
  <c r="I282" i="11"/>
  <c r="I295" i="11"/>
  <c r="I286" i="11"/>
  <c r="I293" i="11"/>
  <c r="I308" i="11"/>
  <c r="I317" i="11"/>
  <c r="I329" i="11"/>
  <c r="I285" i="11"/>
  <c r="I301" i="11"/>
  <c r="I310" i="11"/>
  <c r="I312" i="11"/>
  <c r="I31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09" i="11"/>
  <c r="I303" i="11"/>
  <c r="I313" i="11"/>
  <c r="I318" i="11"/>
  <c r="I376" i="11"/>
  <c r="I378" i="11"/>
  <c r="I307" i="11"/>
  <c r="I321" i="11"/>
  <c r="I375" i="11"/>
  <c r="I380" i="11"/>
  <c r="I381" i="11"/>
  <c r="I382" i="11"/>
  <c r="I383" i="11"/>
  <c r="I384" i="11"/>
  <c r="I385" i="11"/>
  <c r="I386" i="11"/>
  <c r="I387" i="11"/>
  <c r="I388" i="11"/>
  <c r="I389" i="11"/>
  <c r="C52" i="11"/>
  <c r="C442" i="11"/>
  <c r="J446" i="11"/>
  <c r="J450" i="11"/>
  <c r="J454" i="11"/>
  <c r="J458" i="11"/>
  <c r="J462" i="11"/>
  <c r="J466" i="11"/>
  <c r="J470" i="11"/>
  <c r="J474" i="11"/>
  <c r="J478" i="11"/>
  <c r="J447" i="11"/>
  <c r="J451" i="11"/>
  <c r="J444" i="11"/>
  <c r="J448" i="11"/>
  <c r="J445" i="11"/>
  <c r="J449" i="11"/>
  <c r="J453" i="11"/>
  <c r="J457" i="11"/>
  <c r="J461" i="11"/>
  <c r="J465" i="11"/>
  <c r="J469" i="11"/>
  <c r="J473" i="11"/>
  <c r="J477" i="11"/>
  <c r="J459" i="11"/>
  <c r="J460" i="11"/>
  <c r="J452" i="11"/>
  <c r="J455" i="11"/>
  <c r="J456" i="11"/>
  <c r="J464" i="11"/>
  <c r="J472" i="11"/>
  <c r="J480" i="11"/>
  <c r="J482" i="11"/>
  <c r="J486" i="11"/>
  <c r="J239" i="11"/>
  <c r="J243" i="11"/>
  <c r="J248" i="11"/>
  <c r="J252" i="11"/>
  <c r="J253" i="11"/>
  <c r="J463" i="11"/>
  <c r="J475" i="11"/>
  <c r="J476" i="11"/>
  <c r="J246" i="11"/>
  <c r="J254" i="11"/>
  <c r="J255" i="11"/>
  <c r="J259" i="11"/>
  <c r="J263" i="11"/>
  <c r="J267" i="11"/>
  <c r="J283" i="11"/>
  <c r="J287" i="11"/>
  <c r="J291" i="11"/>
  <c r="J295" i="11"/>
  <c r="J299" i="11"/>
  <c r="J303" i="11"/>
  <c r="J467" i="11"/>
  <c r="J479" i="11"/>
  <c r="J481" i="11"/>
  <c r="J485" i="11"/>
  <c r="J242" i="11"/>
  <c r="J250" i="11"/>
  <c r="J256" i="11"/>
  <c r="J266" i="11"/>
  <c r="J269" i="11"/>
  <c r="J271" i="11"/>
  <c r="J273" i="11"/>
  <c r="J275" i="11"/>
  <c r="J277" i="11"/>
  <c r="J279" i="11"/>
  <c r="J281" i="11"/>
  <c r="J284" i="11"/>
  <c r="J247" i="11"/>
  <c r="J251" i="11"/>
  <c r="J262" i="11"/>
  <c r="J265" i="11"/>
  <c r="J268" i="11"/>
  <c r="J483" i="11"/>
  <c r="J487" i="11"/>
  <c r="J240" i="11"/>
  <c r="J244" i="11"/>
  <c r="J258" i="11"/>
  <c r="J261" i="11"/>
  <c r="J264" i="11"/>
  <c r="J270" i="11"/>
  <c r="J272" i="11"/>
  <c r="J274" i="11"/>
  <c r="J468" i="11"/>
  <c r="J471" i="11"/>
  <c r="J484" i="11"/>
  <c r="J488" i="11"/>
  <c r="J241" i="11"/>
  <c r="J245" i="11"/>
  <c r="J249" i="11"/>
  <c r="J257" i="11"/>
  <c r="J260" i="11"/>
  <c r="J282" i="11"/>
  <c r="J285" i="11"/>
  <c r="J288" i="11"/>
  <c r="J298" i="11"/>
  <c r="J301" i="11"/>
  <c r="J304" i="11"/>
  <c r="J306" i="11"/>
  <c r="J310" i="11"/>
  <c r="J311" i="11"/>
  <c r="J312" i="11"/>
  <c r="J313" i="11"/>
  <c r="J321" i="11"/>
  <c r="J280" i="11"/>
  <c r="J290" i="11"/>
  <c r="J294" i="11"/>
  <c r="J278" i="11"/>
  <c r="J289" i="11"/>
  <c r="J276" i="11"/>
  <c r="J296" i="11"/>
  <c r="J300" i="11"/>
  <c r="J315" i="11"/>
  <c r="J318" i="11"/>
  <c r="J320" i="11"/>
  <c r="J325" i="11"/>
  <c r="J326" i="11"/>
  <c r="J327" i="11"/>
  <c r="J328" i="11"/>
  <c r="J286" i="11"/>
  <c r="J292" i="11"/>
  <c r="J293" i="11"/>
  <c r="J297" i="11"/>
  <c r="J305" i="11"/>
  <c r="J308" i="11"/>
  <c r="J317" i="11"/>
  <c r="J322" i="11"/>
  <c r="J324" i="11"/>
  <c r="J329" i="11"/>
  <c r="J314" i="11"/>
  <c r="J319" i="11"/>
  <c r="J330" i="11"/>
  <c r="J331" i="11"/>
  <c r="J332" i="11"/>
  <c r="J333" i="11"/>
  <c r="J334" i="11"/>
  <c r="J335" i="11"/>
  <c r="J336" i="11"/>
  <c r="J337" i="11"/>
  <c r="J338" i="11"/>
  <c r="J340" i="11"/>
  <c r="J342" i="11"/>
  <c r="J344" i="11"/>
  <c r="J346" i="11"/>
  <c r="J348" i="11"/>
  <c r="J350" i="11"/>
  <c r="J352" i="11"/>
  <c r="J354" i="11"/>
  <c r="J356" i="11"/>
  <c r="J358" i="11"/>
  <c r="J360" i="11"/>
  <c r="J362" i="11"/>
  <c r="J364" i="11"/>
  <c r="J366" i="11"/>
  <c r="J368" i="11"/>
  <c r="J370" i="11"/>
  <c r="J372" i="11"/>
  <c r="J374" i="11"/>
  <c r="J377" i="11"/>
  <c r="J37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309" i="11"/>
  <c r="J323" i="11"/>
  <c r="J316" i="11"/>
  <c r="J339" i="11"/>
  <c r="J341" i="11"/>
  <c r="J343" i="11"/>
  <c r="J345" i="11"/>
  <c r="J347" i="11"/>
  <c r="J349" i="11"/>
  <c r="J351" i="11"/>
  <c r="J353" i="11"/>
  <c r="J355" i="11"/>
  <c r="J357" i="11"/>
  <c r="J359" i="11"/>
  <c r="J361" i="11"/>
  <c r="J363" i="11"/>
  <c r="J365" i="11"/>
  <c r="J367" i="11"/>
  <c r="J369" i="11"/>
  <c r="J371" i="11"/>
  <c r="J373" i="11"/>
  <c r="J376" i="11"/>
  <c r="J378" i="11"/>
  <c r="C116" i="11"/>
  <c r="D441" i="11"/>
  <c r="I440" i="11"/>
  <c r="D439" i="11"/>
  <c r="I438" i="11"/>
  <c r="D437" i="11"/>
  <c r="I436" i="11"/>
  <c r="D433" i="11"/>
  <c r="I432" i="11"/>
  <c r="D431" i="11"/>
  <c r="I430" i="11"/>
  <c r="D427" i="11"/>
  <c r="I426" i="11"/>
  <c r="D425" i="11"/>
  <c r="I424" i="11"/>
  <c r="D423" i="11"/>
  <c r="I422" i="11"/>
  <c r="I407" i="11"/>
  <c r="I399" i="11"/>
  <c r="I395" i="11"/>
  <c r="I393" i="11"/>
  <c r="I391" i="11"/>
  <c r="J387" i="11"/>
  <c r="J385" i="11"/>
  <c r="J383" i="11"/>
  <c r="J381" i="11"/>
  <c r="I379" i="11"/>
  <c r="B377" i="11"/>
  <c r="H374" i="11"/>
  <c r="K371" i="11"/>
  <c r="D369" i="11"/>
  <c r="H366" i="11"/>
  <c r="K363" i="11"/>
  <c r="D361" i="11"/>
  <c r="H358" i="11"/>
  <c r="K355" i="11"/>
  <c r="D353" i="11"/>
  <c r="H350" i="11"/>
  <c r="K347" i="11"/>
  <c r="D345" i="11"/>
  <c r="I328" i="11"/>
  <c r="D319" i="11"/>
  <c r="J302" i="11"/>
  <c r="D446" i="11"/>
  <c r="D450" i="11"/>
  <c r="D454" i="11"/>
  <c r="D458" i="11"/>
  <c r="D462" i="11"/>
  <c r="D466" i="11"/>
  <c r="D470" i="11"/>
  <c r="D474" i="11"/>
  <c r="D478" i="11"/>
  <c r="D447" i="11"/>
  <c r="D451" i="11"/>
  <c r="D444" i="11"/>
  <c r="D448" i="11"/>
  <c r="D445" i="11"/>
  <c r="D449" i="11"/>
  <c r="D453" i="11"/>
  <c r="D457" i="11"/>
  <c r="D461" i="11"/>
  <c r="D465" i="11"/>
  <c r="D469" i="11"/>
  <c r="D473" i="11"/>
  <c r="D477" i="11"/>
  <c r="D455" i="11"/>
  <c r="D463" i="11"/>
  <c r="D452" i="11"/>
  <c r="D456" i="11"/>
  <c r="D459" i="11"/>
  <c r="D460" i="11"/>
  <c r="D468" i="11"/>
  <c r="D476" i="11"/>
  <c r="D481" i="11"/>
  <c r="D482" i="11"/>
  <c r="D486" i="11"/>
  <c r="D240" i="11"/>
  <c r="D244" i="11"/>
  <c r="D248" i="11"/>
  <c r="D252" i="11"/>
  <c r="D253" i="11"/>
  <c r="D254" i="11"/>
  <c r="D467" i="11"/>
  <c r="D483" i="11"/>
  <c r="D243" i="11"/>
  <c r="D246" i="11"/>
  <c r="D249" i="11"/>
  <c r="D255" i="11"/>
  <c r="D259" i="11"/>
  <c r="D263" i="11"/>
  <c r="D267" i="11"/>
  <c r="D283" i="11"/>
  <c r="D287" i="11"/>
  <c r="D291" i="11"/>
  <c r="D295" i="11"/>
  <c r="D299" i="11"/>
  <c r="D303" i="11"/>
  <c r="D464" i="11"/>
  <c r="D472" i="11"/>
  <c r="D475" i="11"/>
  <c r="D487" i="11"/>
  <c r="D241" i="11"/>
  <c r="D257" i="11"/>
  <c r="D260" i="11"/>
  <c r="D282" i="11"/>
  <c r="D285" i="11"/>
  <c r="D288" i="11"/>
  <c r="D471" i="11"/>
  <c r="D484" i="11"/>
  <c r="D488" i="11"/>
  <c r="D242" i="11"/>
  <c r="D245" i="11"/>
  <c r="D256" i="11"/>
  <c r="D266" i="11"/>
  <c r="D269" i="11"/>
  <c r="D271" i="11"/>
  <c r="D273" i="11"/>
  <c r="D275" i="11"/>
  <c r="D277" i="11"/>
  <c r="D279" i="11"/>
  <c r="D281" i="11"/>
  <c r="D479" i="11"/>
  <c r="D480" i="11"/>
  <c r="D485" i="11"/>
  <c r="D239" i="11"/>
  <c r="D250" i="11"/>
  <c r="D262" i="11"/>
  <c r="D265" i="11"/>
  <c r="D268" i="11"/>
  <c r="D247" i="11"/>
  <c r="D251" i="11"/>
  <c r="D258" i="11"/>
  <c r="D261" i="11"/>
  <c r="D264" i="11"/>
  <c r="D270" i="11"/>
  <c r="D272" i="11"/>
  <c r="D274" i="11"/>
  <c r="D276" i="11"/>
  <c r="D278" i="11"/>
  <c r="D280" i="11"/>
  <c r="D286" i="11"/>
  <c r="D289" i="11"/>
  <c r="D292" i="11"/>
  <c r="D302" i="11"/>
  <c r="D310" i="11"/>
  <c r="D311" i="11"/>
  <c r="D312" i="11"/>
  <c r="D313" i="11"/>
  <c r="D321" i="11"/>
  <c r="D296" i="11"/>
  <c r="D300" i="11"/>
  <c r="D293" i="11"/>
  <c r="D297" i="11"/>
  <c r="D284" i="11"/>
  <c r="D294" i="11"/>
  <c r="D298" i="11"/>
  <c r="D307" i="11"/>
  <c r="D309" i="11"/>
  <c r="D323" i="11"/>
  <c r="D326" i="11"/>
  <c r="D327" i="11"/>
  <c r="D328" i="11"/>
  <c r="D290" i="11"/>
  <c r="D315" i="11"/>
  <c r="D318" i="11"/>
  <c r="D320" i="11"/>
  <c r="D325" i="11"/>
  <c r="D329" i="11"/>
  <c r="D308" i="11"/>
  <c r="D317" i="11"/>
  <c r="D322" i="11"/>
  <c r="D375"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301" i="11"/>
  <c r="D305" i="11"/>
  <c r="D316" i="11"/>
  <c r="D340" i="11"/>
  <c r="D342" i="11"/>
  <c r="D344" i="11"/>
  <c r="D346" i="11"/>
  <c r="D348" i="11"/>
  <c r="D350" i="11"/>
  <c r="D352" i="11"/>
  <c r="D354" i="11"/>
  <c r="D356" i="11"/>
  <c r="D358" i="11"/>
  <c r="D360" i="11"/>
  <c r="D362" i="11"/>
  <c r="D364" i="11"/>
  <c r="D366" i="11"/>
  <c r="D368" i="11"/>
  <c r="D370" i="11"/>
  <c r="D372" i="11"/>
  <c r="D374" i="11"/>
  <c r="D377" i="11"/>
  <c r="D379" i="11"/>
  <c r="D304" i="11"/>
  <c r="D324" i="11"/>
  <c r="D330" i="11"/>
  <c r="D331" i="11"/>
  <c r="D332" i="11"/>
  <c r="D333" i="11"/>
  <c r="D334" i="11"/>
  <c r="D335" i="11"/>
  <c r="D336" i="11"/>
  <c r="D337" i="11"/>
  <c r="D338" i="11"/>
  <c r="C158" i="11"/>
  <c r="D442" i="11"/>
  <c r="D436" i="11"/>
  <c r="D422" i="11"/>
  <c r="D418" i="11"/>
  <c r="D378" i="11"/>
  <c r="D357" i="11"/>
  <c r="H226" i="11"/>
  <c r="H444" i="11"/>
  <c r="H448" i="11"/>
  <c r="H452" i="11"/>
  <c r="H456" i="11"/>
  <c r="H460" i="11"/>
  <c r="H464" i="11"/>
  <c r="H468" i="11"/>
  <c r="H472" i="11"/>
  <c r="H476" i="11"/>
  <c r="H480" i="11"/>
  <c r="H445" i="11"/>
  <c r="H449" i="11"/>
  <c r="H446" i="11"/>
  <c r="H450" i="11"/>
  <c r="H447" i="11"/>
  <c r="H451" i="11"/>
  <c r="H455" i="11"/>
  <c r="H459" i="11"/>
  <c r="H463" i="11"/>
  <c r="H467" i="11"/>
  <c r="H471" i="11"/>
  <c r="H475" i="11"/>
  <c r="H453" i="11"/>
  <c r="H461" i="11"/>
  <c r="H454" i="11"/>
  <c r="H457" i="11"/>
  <c r="H458" i="11"/>
  <c r="H466" i="11"/>
  <c r="H474" i="11"/>
  <c r="H479" i="11"/>
  <c r="H484" i="11"/>
  <c r="H488" i="11"/>
  <c r="H241" i="11"/>
  <c r="H245" i="11"/>
  <c r="H250" i="11"/>
  <c r="H481" i="11"/>
  <c r="H247" i="11"/>
  <c r="H253" i="11"/>
  <c r="H257" i="11"/>
  <c r="H261" i="11"/>
  <c r="H265" i="11"/>
  <c r="H269" i="11"/>
  <c r="H270" i="11"/>
  <c r="H271" i="11"/>
  <c r="H272" i="11"/>
  <c r="H273" i="11"/>
  <c r="H274" i="11"/>
  <c r="H275" i="11"/>
  <c r="H276" i="11"/>
  <c r="H277" i="11"/>
  <c r="H278" i="11"/>
  <c r="H279" i="11"/>
  <c r="H280" i="11"/>
  <c r="H281" i="11"/>
  <c r="H285" i="11"/>
  <c r="H289" i="11"/>
  <c r="H293" i="11"/>
  <c r="H297" i="11"/>
  <c r="H301" i="11"/>
  <c r="H462" i="11"/>
  <c r="H470" i="11"/>
  <c r="H478" i="11"/>
  <c r="H482" i="11"/>
  <c r="H486" i="11"/>
  <c r="H239" i="11"/>
  <c r="H243" i="11"/>
  <c r="H251" i="11"/>
  <c r="H255" i="11"/>
  <c r="H258" i="11"/>
  <c r="H268" i="11"/>
  <c r="H283" i="11"/>
  <c r="H286" i="11"/>
  <c r="H469" i="11"/>
  <c r="H477" i="11"/>
  <c r="H483" i="11"/>
  <c r="H487" i="11"/>
  <c r="H240" i="11"/>
  <c r="H244" i="11"/>
  <c r="H248" i="11"/>
  <c r="H252" i="11"/>
  <c r="H264" i="11"/>
  <c r="H267" i="11"/>
  <c r="H249" i="11"/>
  <c r="H254" i="11"/>
  <c r="H260" i="11"/>
  <c r="H263" i="11"/>
  <c r="H266" i="11"/>
  <c r="H465" i="11"/>
  <c r="H473" i="11"/>
  <c r="H485" i="11"/>
  <c r="H242" i="11"/>
  <c r="H246" i="11"/>
  <c r="H256" i="11"/>
  <c r="H259" i="11"/>
  <c r="H262" i="11"/>
  <c r="H284" i="11"/>
  <c r="H287" i="11"/>
  <c r="H290" i="11"/>
  <c r="H300" i="11"/>
  <c r="H303" i="11"/>
  <c r="H317" i="11"/>
  <c r="H325" i="11"/>
  <c r="H282" i="11"/>
  <c r="H295" i="11"/>
  <c r="H299" i="11"/>
  <c r="H288" i="11"/>
  <c r="H296" i="11"/>
  <c r="H292" i="11"/>
  <c r="H304" i="11"/>
  <c r="H305" i="11"/>
  <c r="H310" i="11"/>
  <c r="H312" i="11"/>
  <c r="H319" i="11"/>
  <c r="H322" i="11"/>
  <c r="H324" i="11"/>
  <c r="H330" i="11"/>
  <c r="H331" i="11"/>
  <c r="H332" i="11"/>
  <c r="H333" i="11"/>
  <c r="H334" i="11"/>
  <c r="H335" i="11"/>
  <c r="H336" i="11"/>
  <c r="H337" i="11"/>
  <c r="H338" i="11"/>
  <c r="H291" i="11"/>
  <c r="H294" i="11"/>
  <c r="H298" i="11"/>
  <c r="H302" i="11"/>
  <c r="H306" i="11"/>
  <c r="H307" i="11"/>
  <c r="H309" i="11"/>
  <c r="H314" i="11"/>
  <c r="H316" i="11"/>
  <c r="H321" i="11"/>
  <c r="H375" i="11"/>
  <c r="H313" i="11"/>
  <c r="H318" i="11"/>
  <c r="H323" i="11"/>
  <c r="H376" i="11"/>
  <c r="H378" i="11"/>
  <c r="H308" i="11"/>
  <c r="H339" i="11"/>
  <c r="H341" i="11"/>
  <c r="H343" i="11"/>
  <c r="H345" i="11"/>
  <c r="H347" i="11"/>
  <c r="H349" i="11"/>
  <c r="H351" i="11"/>
  <c r="H353" i="11"/>
  <c r="H355" i="11"/>
  <c r="H357" i="11"/>
  <c r="H359" i="11"/>
  <c r="H361" i="11"/>
  <c r="H363" i="11"/>
  <c r="H365" i="11"/>
  <c r="H367" i="11"/>
  <c r="H369" i="11"/>
  <c r="H371" i="11"/>
  <c r="H373" i="11"/>
  <c r="H380" i="11"/>
  <c r="H381" i="11"/>
  <c r="H382" i="11"/>
  <c r="H383" i="11"/>
  <c r="H384" i="11"/>
  <c r="H385" i="11"/>
  <c r="H386" i="11"/>
  <c r="H387" i="11"/>
  <c r="H388" i="11"/>
  <c r="H389" i="11"/>
  <c r="H311" i="11"/>
  <c r="H320" i="11"/>
  <c r="H326" i="11"/>
  <c r="H327" i="11"/>
  <c r="H328" i="11"/>
  <c r="H377" i="11"/>
  <c r="H37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C218" i="11"/>
  <c r="C447" i="11"/>
  <c r="C451" i="11"/>
  <c r="C455" i="11"/>
  <c r="C459" i="11"/>
  <c r="C463" i="11"/>
  <c r="C467" i="11"/>
  <c r="C471" i="11"/>
  <c r="C475" i="11"/>
  <c r="C479" i="11"/>
  <c r="C444" i="11"/>
  <c r="C448" i="11"/>
  <c r="C452" i="11"/>
  <c r="C445" i="11"/>
  <c r="C449" i="11"/>
  <c r="C446" i="11"/>
  <c r="C450" i="11"/>
  <c r="C454" i="11"/>
  <c r="C458" i="11"/>
  <c r="C462" i="11"/>
  <c r="C466" i="11"/>
  <c r="C470" i="11"/>
  <c r="C474" i="11"/>
  <c r="C478" i="11"/>
  <c r="C456" i="11"/>
  <c r="C457" i="11"/>
  <c r="C460" i="11"/>
  <c r="C453" i="11"/>
  <c r="C461" i="11"/>
  <c r="C469" i="11"/>
  <c r="C477" i="11"/>
  <c r="C480" i="11"/>
  <c r="C483" i="11"/>
  <c r="C487" i="11"/>
  <c r="C241" i="11"/>
  <c r="C249" i="11"/>
  <c r="C472" i="11"/>
  <c r="C473" i="11"/>
  <c r="C486" i="11"/>
  <c r="C239" i="11"/>
  <c r="C242" i="11"/>
  <c r="C252" i="11"/>
  <c r="C254" i="11"/>
  <c r="C256" i="11"/>
  <c r="C260" i="11"/>
  <c r="C264" i="11"/>
  <c r="C268" i="11"/>
  <c r="C284" i="11"/>
  <c r="C288" i="11"/>
  <c r="C292" i="11"/>
  <c r="C296" i="11"/>
  <c r="C300" i="11"/>
  <c r="C304" i="11"/>
  <c r="C305" i="11"/>
  <c r="C306" i="11"/>
  <c r="C307" i="11"/>
  <c r="C484" i="11"/>
  <c r="C488" i="11"/>
  <c r="C245" i="11"/>
  <c r="C253" i="11"/>
  <c r="C263" i="11"/>
  <c r="C266" i="11"/>
  <c r="C269" i="11"/>
  <c r="C271" i="11"/>
  <c r="C273" i="11"/>
  <c r="C275" i="11"/>
  <c r="C277" i="11"/>
  <c r="C279" i="11"/>
  <c r="C281" i="11"/>
  <c r="C291" i="11"/>
  <c r="C485" i="11"/>
  <c r="C246" i="11"/>
  <c r="C250" i="11"/>
  <c r="C259" i="11"/>
  <c r="C262" i="11"/>
  <c r="C265" i="11"/>
  <c r="C465" i="11"/>
  <c r="C468" i="11"/>
  <c r="C476" i="11"/>
  <c r="C481" i="11"/>
  <c r="C482" i="11"/>
  <c r="C243" i="11"/>
  <c r="C247" i="11"/>
  <c r="C251" i="11"/>
  <c r="C255" i="11"/>
  <c r="C258" i="11"/>
  <c r="C261" i="11"/>
  <c r="C270" i="11"/>
  <c r="C272" i="11"/>
  <c r="C274" i="11"/>
  <c r="C464" i="11"/>
  <c r="C240" i="11"/>
  <c r="C244" i="11"/>
  <c r="C248" i="11"/>
  <c r="C257" i="11"/>
  <c r="C267" i="11"/>
  <c r="C282" i="11"/>
  <c r="C285" i="11"/>
  <c r="C295" i="11"/>
  <c r="C298" i="11"/>
  <c r="C301" i="11"/>
  <c r="C314" i="11"/>
  <c r="C315" i="11"/>
  <c r="C316" i="11"/>
  <c r="C322" i="11"/>
  <c r="C323" i="11"/>
  <c r="C324" i="11"/>
  <c r="C278" i="11"/>
  <c r="C287" i="11"/>
  <c r="C293" i="11"/>
  <c r="C297" i="11"/>
  <c r="C276" i="11"/>
  <c r="C286" i="11"/>
  <c r="C294" i="11"/>
  <c r="C290" i="11"/>
  <c r="C302" i="11"/>
  <c r="C311" i="11"/>
  <c r="C313" i="11"/>
  <c r="C318" i="11"/>
  <c r="C320" i="11"/>
  <c r="C325" i="11"/>
  <c r="C329" i="11"/>
  <c r="C280" i="11"/>
  <c r="C283" i="11"/>
  <c r="C289" i="11"/>
  <c r="C299" i="11"/>
  <c r="C303" i="11"/>
  <c r="C308" i="11"/>
  <c r="C317"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12" i="11"/>
  <c r="C377" i="11"/>
  <c r="C379" i="11"/>
  <c r="C321" i="11"/>
  <c r="C326" i="11"/>
  <c r="C327" i="11"/>
  <c r="C328" i="11"/>
  <c r="C310" i="11"/>
  <c r="C319" i="11"/>
  <c r="C376" i="11"/>
  <c r="C378" i="11"/>
  <c r="C380" i="11"/>
  <c r="C381" i="11"/>
  <c r="C382" i="11"/>
  <c r="C383" i="11"/>
  <c r="C384" i="11"/>
  <c r="C385" i="11"/>
  <c r="C386" i="11"/>
  <c r="C387" i="11"/>
  <c r="C388" i="11"/>
  <c r="C389" i="11"/>
  <c r="C390" i="11"/>
  <c r="C201" i="11"/>
  <c r="C30" i="11"/>
  <c r="D443" i="11"/>
  <c r="I442" i="11"/>
  <c r="D435" i="11"/>
  <c r="I434" i="11"/>
  <c r="D429" i="11"/>
  <c r="I428" i="11"/>
  <c r="D421" i="11"/>
  <c r="I420" i="11"/>
  <c r="D419" i="11"/>
  <c r="I418" i="11"/>
  <c r="I409" i="11"/>
  <c r="I405" i="11"/>
  <c r="I403" i="11"/>
  <c r="I401" i="11"/>
  <c r="I397" i="11"/>
  <c r="J389" i="11"/>
  <c r="K216" i="11"/>
  <c r="K445" i="11"/>
  <c r="K449" i="11"/>
  <c r="K453" i="11"/>
  <c r="K457" i="11"/>
  <c r="K461" i="11"/>
  <c r="K465" i="11"/>
  <c r="K469" i="11"/>
  <c r="K473" i="11"/>
  <c r="K477" i="11"/>
  <c r="K446" i="11"/>
  <c r="K450" i="11"/>
  <c r="K447" i="11"/>
  <c r="K444" i="11"/>
  <c r="K448" i="11"/>
  <c r="K452" i="11"/>
  <c r="K456" i="11"/>
  <c r="K460" i="11"/>
  <c r="K464" i="11"/>
  <c r="K468" i="11"/>
  <c r="K472" i="11"/>
  <c r="K476" i="11"/>
  <c r="K451" i="11"/>
  <c r="K458" i="11"/>
  <c r="K459" i="11"/>
  <c r="K454" i="11"/>
  <c r="K455" i="11"/>
  <c r="K463" i="11"/>
  <c r="K471" i="11"/>
  <c r="K481" i="11"/>
  <c r="K485" i="11"/>
  <c r="K242" i="11"/>
  <c r="K246" i="11"/>
  <c r="K247" i="11"/>
  <c r="K251" i="11"/>
  <c r="K470" i="11"/>
  <c r="K479" i="11"/>
  <c r="K483" i="11"/>
  <c r="K486" i="11"/>
  <c r="K240" i="11"/>
  <c r="K243" i="11"/>
  <c r="K249" i="11"/>
  <c r="K252" i="11"/>
  <c r="K258" i="11"/>
  <c r="K262" i="11"/>
  <c r="K266" i="11"/>
  <c r="K282" i="11"/>
  <c r="K286" i="11"/>
  <c r="K290" i="11"/>
  <c r="K294" i="11"/>
  <c r="K298" i="11"/>
  <c r="K302" i="11"/>
  <c r="K480" i="11"/>
  <c r="K484" i="11"/>
  <c r="K488" i="11"/>
  <c r="K241" i="11"/>
  <c r="K245" i="11"/>
  <c r="K254" i="11"/>
  <c r="K257" i="11"/>
  <c r="K260" i="11"/>
  <c r="K263" i="11"/>
  <c r="K285" i="11"/>
  <c r="K288" i="11"/>
  <c r="K291" i="11"/>
  <c r="K462" i="11"/>
  <c r="K467" i="11"/>
  <c r="K475" i="11"/>
  <c r="K478" i="11"/>
  <c r="K482" i="11"/>
  <c r="K239" i="11"/>
  <c r="K250" i="11"/>
  <c r="K256" i="11"/>
  <c r="K259" i="11"/>
  <c r="K269" i="11"/>
  <c r="K271" i="11"/>
  <c r="K273" i="11"/>
  <c r="K275" i="11"/>
  <c r="K277" i="11"/>
  <c r="K279" i="11"/>
  <c r="K466" i="11"/>
  <c r="K474" i="11"/>
  <c r="K248" i="11"/>
  <c r="K255" i="11"/>
  <c r="K265" i="11"/>
  <c r="K268" i="11"/>
  <c r="K487" i="11"/>
  <c r="K244" i="11"/>
  <c r="K253" i="11"/>
  <c r="K261" i="11"/>
  <c r="K264" i="11"/>
  <c r="K267" i="11"/>
  <c r="K270" i="11"/>
  <c r="K272" i="11"/>
  <c r="K274" i="11"/>
  <c r="K276" i="11"/>
  <c r="K278" i="11"/>
  <c r="K280" i="11"/>
  <c r="K289" i="11"/>
  <c r="K292" i="11"/>
  <c r="K295" i="11"/>
  <c r="K307" i="11"/>
  <c r="K308" i="11"/>
  <c r="K309" i="11"/>
  <c r="K318" i="11"/>
  <c r="K319" i="11"/>
  <c r="K320" i="11"/>
  <c r="K284" i="11"/>
  <c r="K293" i="11"/>
  <c r="K297" i="11"/>
  <c r="K301" i="11"/>
  <c r="K283" i="11"/>
  <c r="K281" i="11"/>
  <c r="K287" i="11"/>
  <c r="K299" i="11"/>
  <c r="K303" i="11"/>
  <c r="K311" i="11"/>
  <c r="K313" i="11"/>
  <c r="K323" i="11"/>
  <c r="K296" i="11"/>
  <c r="K300" i="11"/>
  <c r="K304" i="11"/>
  <c r="K315" i="11"/>
  <c r="K325" i="11"/>
  <c r="K326" i="11"/>
  <c r="K327" i="11"/>
  <c r="K328" i="11"/>
  <c r="K376" i="11"/>
  <c r="K377" i="11"/>
  <c r="K378" i="11"/>
  <c r="K379" i="11"/>
  <c r="K306" i="11"/>
  <c r="K310" i="11"/>
  <c r="K324" i="11"/>
  <c r="K329" i="11"/>
  <c r="K375" i="11"/>
  <c r="K380" i="11"/>
  <c r="K381" i="11"/>
  <c r="K382" i="11"/>
  <c r="K383" i="11"/>
  <c r="K384" i="11"/>
  <c r="K385" i="11"/>
  <c r="K386" i="11"/>
  <c r="K387" i="11"/>
  <c r="K388" i="11"/>
  <c r="K389" i="11"/>
  <c r="K314" i="11"/>
  <c r="K330" i="11"/>
  <c r="K331" i="11"/>
  <c r="K332" i="11"/>
  <c r="K333" i="11"/>
  <c r="K334" i="11"/>
  <c r="K335" i="11"/>
  <c r="K336" i="11"/>
  <c r="K337" i="11"/>
  <c r="K338" i="11"/>
  <c r="K340" i="11"/>
  <c r="K342" i="11"/>
  <c r="K344" i="11"/>
  <c r="K346" i="11"/>
  <c r="K348" i="11"/>
  <c r="K350" i="11"/>
  <c r="K352" i="11"/>
  <c r="K354" i="11"/>
  <c r="K356" i="11"/>
  <c r="K358" i="11"/>
  <c r="K360" i="11"/>
  <c r="K362" i="11"/>
  <c r="K364" i="11"/>
  <c r="K366" i="11"/>
  <c r="K368" i="11"/>
  <c r="K370" i="11"/>
  <c r="K372" i="11"/>
  <c r="K374" i="11"/>
  <c r="K390" i="11"/>
  <c r="K391" i="11"/>
  <c r="K392" i="11"/>
  <c r="K393" i="11"/>
  <c r="K394" i="11"/>
  <c r="K395" i="11"/>
  <c r="K396" i="11"/>
  <c r="K397" i="11"/>
  <c r="K398" i="11"/>
  <c r="K399" i="11"/>
  <c r="K400" i="11"/>
  <c r="K401" i="11"/>
  <c r="K402" i="11"/>
  <c r="K403" i="11"/>
  <c r="K404" i="11"/>
  <c r="K405" i="11"/>
  <c r="K406" i="11"/>
  <c r="K407" i="11"/>
  <c r="K408" i="11"/>
  <c r="K409" i="11"/>
  <c r="K305" i="11"/>
  <c r="K312" i="11"/>
  <c r="K317" i="11"/>
  <c r="K322" i="11"/>
  <c r="C180" i="11"/>
  <c r="C94" i="11"/>
  <c r="C24" i="11"/>
  <c r="J443" i="11"/>
  <c r="C443" i="11"/>
  <c r="J441" i="11"/>
  <c r="C441" i="11"/>
  <c r="J439" i="11"/>
  <c r="C439" i="11"/>
  <c r="J437" i="11"/>
  <c r="C437" i="11"/>
  <c r="J435" i="11"/>
  <c r="C435" i="11"/>
  <c r="J433" i="11"/>
  <c r="C433" i="11"/>
  <c r="J431" i="11"/>
  <c r="C431" i="11"/>
  <c r="J429" i="11"/>
  <c r="C429" i="11"/>
  <c r="J427" i="11"/>
  <c r="C427" i="11"/>
  <c r="J425" i="11"/>
  <c r="C425" i="11"/>
  <c r="J423" i="11"/>
  <c r="C423" i="11"/>
  <c r="J421" i="11"/>
  <c r="C421" i="11"/>
  <c r="J419" i="11"/>
  <c r="C419" i="11"/>
  <c r="I417" i="11"/>
  <c r="I416" i="11"/>
  <c r="I415" i="11"/>
  <c r="I414" i="11"/>
  <c r="I413" i="11"/>
  <c r="I412" i="11"/>
  <c r="I411" i="11"/>
  <c r="I410" i="11"/>
  <c r="C409" i="11"/>
  <c r="C407" i="11"/>
  <c r="C405" i="11"/>
  <c r="C403" i="11"/>
  <c r="C401" i="11"/>
  <c r="C399" i="11"/>
  <c r="C397" i="11"/>
  <c r="C395" i="11"/>
  <c r="C393" i="11"/>
  <c r="C391" i="11"/>
  <c r="D389" i="11"/>
  <c r="D387" i="11"/>
  <c r="D385" i="11"/>
  <c r="D383" i="11"/>
  <c r="D381" i="11"/>
  <c r="B379" i="11"/>
  <c r="D376" i="11"/>
  <c r="K373" i="11"/>
  <c r="D371" i="11"/>
  <c r="H368" i="11"/>
  <c r="K365" i="11"/>
  <c r="D363" i="11"/>
  <c r="H360" i="11"/>
  <c r="K357" i="11"/>
  <c r="D355" i="11"/>
  <c r="H352" i="11"/>
  <c r="K349" i="11"/>
  <c r="D347" i="11"/>
  <c r="H344" i="11"/>
  <c r="K341" i="11"/>
  <c r="D339" i="11"/>
  <c r="I327" i="11"/>
  <c r="B323" i="11"/>
  <c r="B318" i="11"/>
  <c r="B313" i="11"/>
  <c r="J307" i="11"/>
  <c r="I299" i="11"/>
  <c r="C196" i="11"/>
  <c r="C132" i="11"/>
  <c r="C110" i="11"/>
  <c r="C46" i="11"/>
  <c r="C14" i="11"/>
  <c r="C33" i="11"/>
  <c r="C238" i="11"/>
  <c r="C222" i="11"/>
  <c r="C206" i="11"/>
  <c r="C185" i="11"/>
  <c r="C164" i="11"/>
  <c r="C142" i="11"/>
  <c r="C121" i="11"/>
  <c r="C100" i="11"/>
  <c r="C78" i="11"/>
  <c r="C57" i="11"/>
  <c r="C36" i="11"/>
  <c r="C25" i="11"/>
  <c r="C18" i="11"/>
  <c r="C12" i="11"/>
  <c r="C174" i="11"/>
  <c r="C89" i="11"/>
  <c r="C22" i="11"/>
  <c r="C230" i="11"/>
  <c r="C214" i="11"/>
  <c r="C153" i="11"/>
  <c r="C68" i="11"/>
  <c r="C29" i="11"/>
  <c r="C226" i="11"/>
  <c r="C210" i="11"/>
  <c r="C190" i="11"/>
  <c r="C169" i="11"/>
  <c r="C148" i="11"/>
  <c r="C126" i="11"/>
  <c r="C105" i="11"/>
  <c r="C84" i="11"/>
  <c r="C62" i="11"/>
  <c r="C41" i="11"/>
  <c r="C28" i="11"/>
  <c r="C20" i="11"/>
  <c r="C13" i="11"/>
  <c r="K232" i="11"/>
  <c r="I4" i="11"/>
  <c r="I8" i="11"/>
  <c r="I12" i="11"/>
  <c r="I16" i="11"/>
  <c r="I20" i="11"/>
  <c r="I24" i="11"/>
  <c r="I28" i="11"/>
  <c r="I32" i="11"/>
  <c r="I36" i="11"/>
  <c r="I40" i="11"/>
  <c r="I44" i="11"/>
  <c r="I48" i="11"/>
  <c r="I52" i="11"/>
  <c r="I56" i="11"/>
  <c r="I60" i="11"/>
  <c r="I64" i="11"/>
  <c r="I68" i="11"/>
  <c r="I72" i="11"/>
  <c r="I76" i="11"/>
  <c r="I80" i="11"/>
  <c r="I84" i="11"/>
  <c r="I88" i="11"/>
  <c r="I92" i="11"/>
  <c r="I5" i="11"/>
  <c r="I9" i="11"/>
  <c r="I13" i="11"/>
  <c r="I17" i="11"/>
  <c r="I21" i="11"/>
  <c r="I25" i="11"/>
  <c r="I29" i="11"/>
  <c r="I33" i="11"/>
  <c r="I37" i="11"/>
  <c r="I41" i="11"/>
  <c r="I45" i="11"/>
  <c r="I49" i="11"/>
  <c r="I53" i="11"/>
  <c r="I57" i="11"/>
  <c r="I61" i="11"/>
  <c r="I65" i="11"/>
  <c r="I69" i="11"/>
  <c r="I73" i="11"/>
  <c r="I77" i="11"/>
  <c r="I81" i="11"/>
  <c r="I85" i="11"/>
  <c r="I89" i="11"/>
  <c r="I93" i="11"/>
  <c r="I97" i="11"/>
  <c r="I101" i="11"/>
  <c r="I105" i="11"/>
  <c r="I109" i="11"/>
  <c r="I113" i="11"/>
  <c r="I117" i="11"/>
  <c r="I121" i="11"/>
  <c r="I125" i="11"/>
  <c r="I129" i="11"/>
  <c r="I133" i="11"/>
  <c r="I137" i="11"/>
  <c r="I141" i="11"/>
  <c r="I145" i="11"/>
  <c r="I149" i="11"/>
  <c r="I153" i="11"/>
  <c r="I157" i="11"/>
  <c r="I161" i="11"/>
  <c r="I165" i="11"/>
  <c r="I169" i="11"/>
  <c r="I173" i="11"/>
  <c r="I177" i="11"/>
  <c r="I181" i="11"/>
  <c r="I185" i="11"/>
  <c r="I189" i="11"/>
  <c r="I193" i="11"/>
  <c r="I197" i="11"/>
  <c r="I201" i="11"/>
  <c r="I205" i="11"/>
  <c r="I209" i="11"/>
  <c r="I213" i="11"/>
  <c r="I7" i="11"/>
  <c r="I11" i="11"/>
  <c r="I15" i="11"/>
  <c r="I19" i="11"/>
  <c r="I23" i="11"/>
  <c r="I27" i="11"/>
  <c r="I31" i="11"/>
  <c r="I35" i="11"/>
  <c r="I39" i="11"/>
  <c r="I43" i="11"/>
  <c r="I47" i="11"/>
  <c r="I51" i="11"/>
  <c r="I55" i="11"/>
  <c r="I59" i="11"/>
  <c r="I63" i="11"/>
  <c r="I67" i="11"/>
  <c r="I71" i="11"/>
  <c r="I75" i="11"/>
  <c r="I79" i="11"/>
  <c r="I83" i="11"/>
  <c r="I87" i="11"/>
  <c r="I91" i="11"/>
  <c r="I95" i="11"/>
  <c r="I99" i="11"/>
  <c r="I103" i="11"/>
  <c r="I107" i="11"/>
  <c r="I111" i="11"/>
  <c r="I115" i="11"/>
  <c r="I119" i="11"/>
  <c r="I123" i="11"/>
  <c r="I127" i="11"/>
  <c r="I131" i="11"/>
  <c r="I135" i="11"/>
  <c r="I139" i="11"/>
  <c r="I143" i="11"/>
  <c r="I147" i="11"/>
  <c r="I151" i="11"/>
  <c r="I155" i="11"/>
  <c r="I159" i="11"/>
  <c r="I163" i="11"/>
  <c r="I167" i="11"/>
  <c r="I171" i="11"/>
  <c r="I175" i="11"/>
  <c r="I179" i="11"/>
  <c r="I183" i="11"/>
  <c r="I187" i="11"/>
  <c r="I191" i="11"/>
  <c r="I195" i="11"/>
  <c r="I199" i="11"/>
  <c r="I203" i="11"/>
  <c r="I207" i="11"/>
  <c r="I211" i="11"/>
  <c r="I215" i="11"/>
  <c r="I219" i="11"/>
  <c r="I223" i="11"/>
  <c r="I227" i="11"/>
  <c r="I231" i="11"/>
  <c r="I235" i="11"/>
  <c r="I3" i="11"/>
  <c r="J233" i="11"/>
  <c r="K230" i="11"/>
  <c r="K226" i="11"/>
  <c r="J218" i="11"/>
  <c r="J212" i="11"/>
  <c r="C236" i="11"/>
  <c r="C228" i="11"/>
  <c r="C220" i="11"/>
  <c r="C212" i="11"/>
  <c r="C204" i="11"/>
  <c r="C193" i="11"/>
  <c r="C182" i="11"/>
  <c r="C172" i="11"/>
  <c r="C161" i="11"/>
  <c r="C150" i="11"/>
  <c r="C140" i="11"/>
  <c r="C129" i="11"/>
  <c r="C113" i="11"/>
  <c r="C108" i="11"/>
  <c r="C102" i="11"/>
  <c r="C92" i="11"/>
  <c r="C86" i="11"/>
  <c r="C81" i="11"/>
  <c r="C76" i="11"/>
  <c r="C70" i="11"/>
  <c r="C65" i="11"/>
  <c r="C60" i="11"/>
  <c r="C54" i="11"/>
  <c r="C49" i="11"/>
  <c r="C44" i="11"/>
  <c r="I237" i="11"/>
  <c r="I232" i="11"/>
  <c r="I226" i="11"/>
  <c r="I221" i="11"/>
  <c r="I216" i="11"/>
  <c r="I208" i="11"/>
  <c r="I200" i="11"/>
  <c r="I192" i="11"/>
  <c r="I184" i="11"/>
  <c r="I176" i="11"/>
  <c r="I168" i="11"/>
  <c r="I160" i="11"/>
  <c r="I152" i="11"/>
  <c r="I144" i="11"/>
  <c r="I136" i="11"/>
  <c r="I128" i="11"/>
  <c r="I120" i="11"/>
  <c r="I112" i="11"/>
  <c r="I104" i="11"/>
  <c r="I96" i="11"/>
  <c r="I82" i="11"/>
  <c r="I66" i="11"/>
  <c r="I50" i="11"/>
  <c r="I34" i="11"/>
  <c r="I18" i="11"/>
  <c r="C11" i="11"/>
  <c r="C15" i="11"/>
  <c r="C19" i="11"/>
  <c r="C23" i="11"/>
  <c r="C27" i="11"/>
  <c r="C31" i="11"/>
  <c r="C35" i="11"/>
  <c r="C39" i="11"/>
  <c r="C43" i="11"/>
  <c r="C47" i="11"/>
  <c r="C51" i="11"/>
  <c r="C55" i="11"/>
  <c r="C59" i="11"/>
  <c r="C63" i="11"/>
  <c r="C67" i="11"/>
  <c r="C71" i="11"/>
  <c r="C75" i="11"/>
  <c r="C79" i="11"/>
  <c r="C83" i="11"/>
  <c r="C87" i="11"/>
  <c r="C91" i="11"/>
  <c r="C95" i="11"/>
  <c r="C99" i="11"/>
  <c r="C103" i="11"/>
  <c r="C107" i="11"/>
  <c r="C111" i="11"/>
  <c r="C115" i="11"/>
  <c r="C119" i="11"/>
  <c r="C123" i="11"/>
  <c r="C127" i="11"/>
  <c r="C131" i="11"/>
  <c r="C135" i="11"/>
  <c r="C139" i="11"/>
  <c r="C143" i="11"/>
  <c r="C147" i="11"/>
  <c r="C151" i="11"/>
  <c r="C155" i="11"/>
  <c r="C159" i="11"/>
  <c r="C163" i="11"/>
  <c r="C167" i="11"/>
  <c r="C171" i="11"/>
  <c r="C175" i="11"/>
  <c r="C179" i="11"/>
  <c r="C183" i="11"/>
  <c r="C187" i="11"/>
  <c r="C191" i="11"/>
  <c r="C195" i="11"/>
  <c r="C199" i="11"/>
  <c r="C203" i="11"/>
  <c r="J236" i="11"/>
  <c r="K231" i="11"/>
  <c r="J230" i="11"/>
  <c r="K227" i="11"/>
  <c r="J220" i="11"/>
  <c r="J211" i="11"/>
  <c r="C3" i="11"/>
  <c r="C235" i="11"/>
  <c r="C231" i="11"/>
  <c r="C227" i="11"/>
  <c r="C223" i="11"/>
  <c r="C219" i="11"/>
  <c r="C215" i="11"/>
  <c r="C211" i="11"/>
  <c r="C207" i="11"/>
  <c r="C202" i="11"/>
  <c r="C197" i="11"/>
  <c r="C192" i="11"/>
  <c r="C186" i="11"/>
  <c r="C181" i="11"/>
  <c r="C176" i="11"/>
  <c r="C170" i="11"/>
  <c r="C165" i="11"/>
  <c r="C160" i="11"/>
  <c r="C154" i="11"/>
  <c r="C149" i="11"/>
  <c r="C144" i="11"/>
  <c r="C138" i="11"/>
  <c r="C133" i="11"/>
  <c r="C128" i="11"/>
  <c r="C122" i="11"/>
  <c r="C117" i="11"/>
  <c r="C112" i="11"/>
  <c r="C106" i="11"/>
  <c r="C101" i="11"/>
  <c r="C96" i="11"/>
  <c r="C90" i="11"/>
  <c r="C85" i="11"/>
  <c r="C80" i="11"/>
  <c r="C74" i="11"/>
  <c r="C69" i="11"/>
  <c r="C64" i="11"/>
  <c r="C58" i="11"/>
  <c r="C53" i="11"/>
  <c r="C48" i="11"/>
  <c r="C42" i="11"/>
  <c r="C37" i="11"/>
  <c r="C32" i="11"/>
  <c r="C26" i="11"/>
  <c r="C21" i="11"/>
  <c r="C16" i="11"/>
  <c r="C10" i="11"/>
  <c r="I236" i="11"/>
  <c r="I230" i="11"/>
  <c r="I225" i="11"/>
  <c r="I220" i="11"/>
  <c r="I214" i="11"/>
  <c r="I206" i="11"/>
  <c r="I198" i="11"/>
  <c r="I190" i="11"/>
  <c r="I182" i="11"/>
  <c r="I174" i="11"/>
  <c r="I166" i="11"/>
  <c r="I158" i="11"/>
  <c r="I150" i="11"/>
  <c r="I142" i="11"/>
  <c r="I134" i="11"/>
  <c r="I126" i="11"/>
  <c r="I118" i="11"/>
  <c r="I110" i="11"/>
  <c r="I102" i="11"/>
  <c r="I94" i="11"/>
  <c r="I78" i="11"/>
  <c r="I62" i="11"/>
  <c r="I46" i="11"/>
  <c r="I30" i="11"/>
  <c r="I14" i="11"/>
  <c r="K178" i="11"/>
  <c r="J219" i="11"/>
  <c r="K210" i="11"/>
  <c r="I234" i="11"/>
  <c r="I229" i="11"/>
  <c r="I224" i="11"/>
  <c r="I218" i="11"/>
  <c r="I212" i="11"/>
  <c r="I204" i="11"/>
  <c r="I196" i="11"/>
  <c r="I188" i="11"/>
  <c r="I180" i="11"/>
  <c r="I172" i="11"/>
  <c r="I164" i="11"/>
  <c r="I156" i="11"/>
  <c r="I148" i="11"/>
  <c r="I140" i="11"/>
  <c r="I132" i="11"/>
  <c r="I124" i="11"/>
  <c r="I116" i="11"/>
  <c r="I108" i="11"/>
  <c r="I100" i="11"/>
  <c r="I90" i="11"/>
  <c r="I74" i="11"/>
  <c r="I58" i="11"/>
  <c r="I42" i="11"/>
  <c r="I26" i="11"/>
  <c r="I10" i="11"/>
  <c r="J231" i="11"/>
  <c r="K228" i="11"/>
  <c r="B175" i="11"/>
  <c r="D180" i="11"/>
  <c r="J238" i="11"/>
  <c r="J234" i="11"/>
  <c r="J232" i="11"/>
  <c r="K229" i="11"/>
  <c r="J228" i="11"/>
  <c r="K225" i="11"/>
  <c r="K218" i="11"/>
  <c r="J217" i="11"/>
  <c r="K215" i="11"/>
  <c r="C237" i="11"/>
  <c r="C233" i="11"/>
  <c r="C229" i="11"/>
  <c r="C225" i="11"/>
  <c r="C221" i="11"/>
  <c r="C217" i="11"/>
  <c r="C213" i="11"/>
  <c r="C209" i="11"/>
  <c r="C205" i="11"/>
  <c r="C200" i="11"/>
  <c r="C194" i="11"/>
  <c r="C189" i="11"/>
  <c r="C184" i="11"/>
  <c r="C178" i="11"/>
  <c r="C173" i="11"/>
  <c r="C168" i="11"/>
  <c r="C162" i="11"/>
  <c r="C157" i="11"/>
  <c r="C152" i="11"/>
  <c r="C146" i="11"/>
  <c r="C141" i="11"/>
  <c r="C136" i="11"/>
  <c r="C130" i="11"/>
  <c r="C125" i="11"/>
  <c r="C120" i="11"/>
  <c r="C114" i="11"/>
  <c r="C109" i="11"/>
  <c r="C104" i="11"/>
  <c r="C98" i="11"/>
  <c r="C93" i="11"/>
  <c r="C88" i="11"/>
  <c r="C82" i="11"/>
  <c r="C77" i="11"/>
  <c r="C72" i="11"/>
  <c r="C66" i="11"/>
  <c r="C61" i="11"/>
  <c r="C56" i="11"/>
  <c r="C50" i="11"/>
  <c r="C45" i="11"/>
  <c r="C40" i="11"/>
  <c r="C34" i="11"/>
  <c r="C8" i="11"/>
  <c r="I238" i="11"/>
  <c r="I233" i="11"/>
  <c r="I228" i="11"/>
  <c r="I222" i="11"/>
  <c r="I217" i="11"/>
  <c r="I210" i="11"/>
  <c r="I202" i="11"/>
  <c r="I194" i="11"/>
  <c r="I186" i="11"/>
  <c r="I178" i="11"/>
  <c r="I170" i="11"/>
  <c r="I162" i="11"/>
  <c r="I154" i="11"/>
  <c r="I146" i="11"/>
  <c r="I138" i="11"/>
  <c r="I130" i="11"/>
  <c r="I122" i="11"/>
  <c r="I114" i="11"/>
  <c r="I106" i="11"/>
  <c r="I98" i="11"/>
  <c r="I86" i="11"/>
  <c r="I70" i="11"/>
  <c r="I54" i="11"/>
  <c r="I38" i="11"/>
  <c r="I22" i="11"/>
  <c r="I6" i="11"/>
  <c r="J235" i="11"/>
  <c r="J227" i="11"/>
  <c r="K217" i="11"/>
  <c r="H184" i="11"/>
  <c r="J237" i="11"/>
  <c r="J229" i="11"/>
  <c r="H225" i="11"/>
  <c r="K209" i="11"/>
  <c r="C232" i="11"/>
  <c r="C224" i="11"/>
  <c r="C216" i="11"/>
  <c r="C208" i="11"/>
  <c r="C198" i="11"/>
  <c r="C188" i="11"/>
  <c r="C177" i="11"/>
  <c r="C166" i="11"/>
  <c r="C156" i="11"/>
  <c r="C145" i="11"/>
  <c r="C134" i="11"/>
  <c r="C124" i="11"/>
  <c r="C118" i="11"/>
  <c r="C97" i="11"/>
  <c r="C38" i="11"/>
  <c r="D237" i="11"/>
  <c r="H224" i="11"/>
  <c r="B223" i="11"/>
  <c r="B222" i="11"/>
  <c r="J57" i="11"/>
  <c r="J58" i="11"/>
  <c r="J65" i="11"/>
  <c r="J66" i="11"/>
  <c r="J73" i="11"/>
  <c r="J74" i="11"/>
  <c r="J81" i="11"/>
  <c r="J82" i="11"/>
  <c r="J89" i="11"/>
  <c r="J90" i="11"/>
  <c r="J59" i="11"/>
  <c r="J60" i="11"/>
  <c r="J53" i="11"/>
  <c r="J61" i="11"/>
  <c r="J62" i="11"/>
  <c r="J69" i="11"/>
  <c r="J70" i="11"/>
  <c r="J77" i="11"/>
  <c r="J78" i="11"/>
  <c r="J85" i="11"/>
  <c r="J86" i="11"/>
  <c r="J54" i="11"/>
  <c r="J55" i="11"/>
  <c r="J56" i="11"/>
  <c r="J63" i="11"/>
  <c r="J64" i="11"/>
  <c r="J71" i="11"/>
  <c r="J72" i="11"/>
  <c r="J79" i="11"/>
  <c r="J80" i="11"/>
  <c r="J87" i="11"/>
  <c r="J88" i="11"/>
  <c r="J67" i="11"/>
  <c r="J84" i="11"/>
  <c r="J93" i="11"/>
  <c r="J94" i="11"/>
  <c r="J101" i="11"/>
  <c r="J102" i="11"/>
  <c r="J109" i="11"/>
  <c r="J110" i="11"/>
  <c r="J68" i="11"/>
  <c r="J83" i="11"/>
  <c r="J97" i="11"/>
  <c r="J98" i="11"/>
  <c r="J105" i="11"/>
  <c r="J106" i="11"/>
  <c r="J113" i="11"/>
  <c r="J114" i="11"/>
  <c r="J121" i="11"/>
  <c r="J122" i="11"/>
  <c r="J76" i="11"/>
  <c r="J92" i="11"/>
  <c r="J99" i="11"/>
  <c r="J100" i="11"/>
  <c r="J107" i="11"/>
  <c r="J108" i="11"/>
  <c r="J115" i="11"/>
  <c r="J116" i="11"/>
  <c r="J103" i="11"/>
  <c r="J129" i="11"/>
  <c r="J130" i="11"/>
  <c r="J137" i="11"/>
  <c r="J138" i="11"/>
  <c r="J146" i="11"/>
  <c r="J75" i="11"/>
  <c r="J96" i="11"/>
  <c r="J111" i="11"/>
  <c r="J117" i="11"/>
  <c r="J118" i="11"/>
  <c r="J123" i="11"/>
  <c r="J124" i="11"/>
  <c r="J131" i="11"/>
  <c r="J132" i="11"/>
  <c r="J139" i="11"/>
  <c r="J140" i="11"/>
  <c r="J147" i="11"/>
  <c r="J104" i="11"/>
  <c r="J120" i="11"/>
  <c r="J133" i="11"/>
  <c r="J134" i="11"/>
  <c r="J148" i="11"/>
  <c r="J149" i="11"/>
  <c r="J150" i="11"/>
  <c r="J152" i="11"/>
  <c r="J160" i="11"/>
  <c r="J161" i="11"/>
  <c r="J169" i="11"/>
  <c r="J170" i="11"/>
  <c r="J177" i="11"/>
  <c r="J178" i="11"/>
  <c r="J185" i="11"/>
  <c r="J186" i="11"/>
  <c r="J112" i="11"/>
  <c r="J135" i="11"/>
  <c r="J136" i="11"/>
  <c r="J151" i="11"/>
  <c r="J153" i="11"/>
  <c r="J154" i="11"/>
  <c r="J155" i="11"/>
  <c r="J162" i="11"/>
  <c r="J119" i="11"/>
  <c r="J125" i="11"/>
  <c r="J126" i="11"/>
  <c r="J141" i="11"/>
  <c r="J142" i="11"/>
  <c r="J143" i="11"/>
  <c r="J144" i="11"/>
  <c r="J163" i="11"/>
  <c r="J164" i="11"/>
  <c r="J165" i="11"/>
  <c r="J166" i="11"/>
  <c r="J173" i="11"/>
  <c r="J174" i="11"/>
  <c r="J181" i="11"/>
  <c r="J182" i="11"/>
  <c r="J189" i="11"/>
  <c r="J190" i="11"/>
  <c r="J91" i="11"/>
  <c r="J95" i="11"/>
  <c r="J127" i="11"/>
  <c r="J128" i="11"/>
  <c r="J145" i="11"/>
  <c r="J156" i="11"/>
  <c r="J157" i="11"/>
  <c r="J158" i="11"/>
  <c r="J159" i="11"/>
  <c r="J167" i="11"/>
  <c r="J168" i="11"/>
  <c r="J175" i="11"/>
  <c r="J176" i="11"/>
  <c r="J183" i="11"/>
  <c r="J184" i="11"/>
  <c r="J191" i="11"/>
  <c r="J192" i="11"/>
  <c r="H238" i="11"/>
  <c r="B238" i="11"/>
  <c r="H237" i="11"/>
  <c r="B237" i="11"/>
  <c r="H236" i="11"/>
  <c r="B236" i="11"/>
  <c r="H235" i="11"/>
  <c r="B235" i="11"/>
  <c r="H234" i="11"/>
  <c r="B234" i="11"/>
  <c r="H233" i="11"/>
  <c r="J226" i="11"/>
  <c r="D226" i="11"/>
  <c r="J225" i="11"/>
  <c r="K224" i="11"/>
  <c r="K223" i="11"/>
  <c r="K222" i="11"/>
  <c r="K221" i="11"/>
  <c r="B221" i="11"/>
  <c r="H220" i="11"/>
  <c r="B220" i="11"/>
  <c r="H219" i="11"/>
  <c r="B219" i="11"/>
  <c r="D217" i="11"/>
  <c r="J216" i="11"/>
  <c r="D216" i="11"/>
  <c r="J215" i="11"/>
  <c r="D215" i="11"/>
  <c r="K214" i="11"/>
  <c r="K213" i="11"/>
  <c r="B213" i="11"/>
  <c r="H212" i="11"/>
  <c r="B212" i="11"/>
  <c r="H211" i="11"/>
  <c r="B211" i="11"/>
  <c r="D209" i="11"/>
  <c r="J208" i="11"/>
  <c r="D208" i="11"/>
  <c r="J207" i="11"/>
  <c r="D207" i="11"/>
  <c r="K206" i="11"/>
  <c r="K205" i="11"/>
  <c r="B205" i="11"/>
  <c r="H204" i="11"/>
  <c r="B204" i="11"/>
  <c r="H203" i="11"/>
  <c r="B203" i="11"/>
  <c r="D201" i="11"/>
  <c r="J200" i="11"/>
  <c r="D200" i="11"/>
  <c r="J199" i="11"/>
  <c r="D199" i="11"/>
  <c r="K198" i="11"/>
  <c r="K197" i="11"/>
  <c r="K196" i="11"/>
  <c r="D196" i="11"/>
  <c r="J194" i="11"/>
  <c r="J193" i="11"/>
  <c r="B192" i="11"/>
  <c r="D188" i="11"/>
  <c r="J180" i="11"/>
  <c r="B177" i="11"/>
  <c r="D173" i="11"/>
  <c r="B33" i="11"/>
  <c r="B53" i="11"/>
  <c r="B61" i="11"/>
  <c r="B62" i="11"/>
  <c r="B63" i="11"/>
  <c r="B69" i="11"/>
  <c r="B70" i="11"/>
  <c r="B71" i="11"/>
  <c r="B77" i="11"/>
  <c r="B78" i="11"/>
  <c r="B79" i="11"/>
  <c r="B85" i="11"/>
  <c r="B86" i="11"/>
  <c r="B87" i="11"/>
  <c r="B54" i="11"/>
  <c r="B55" i="11"/>
  <c r="B56" i="11"/>
  <c r="B57" i="11"/>
  <c r="B58" i="11"/>
  <c r="B59" i="11"/>
  <c r="B65" i="11"/>
  <c r="B66" i="11"/>
  <c r="B67" i="11"/>
  <c r="B73" i="11"/>
  <c r="B74" i="11"/>
  <c r="B75" i="11"/>
  <c r="B81" i="11"/>
  <c r="B82" i="11"/>
  <c r="B83" i="11"/>
  <c r="B89" i="11"/>
  <c r="B60" i="11"/>
  <c r="B68" i="11"/>
  <c r="B76" i="11"/>
  <c r="B84" i="11"/>
  <c r="B64" i="11"/>
  <c r="B90" i="11"/>
  <c r="B91" i="11"/>
  <c r="B97" i="11"/>
  <c r="B98" i="11"/>
  <c r="B99" i="11"/>
  <c r="B105" i="11"/>
  <c r="B106" i="11"/>
  <c r="B107" i="11"/>
  <c r="B113" i="11"/>
  <c r="B114" i="11"/>
  <c r="B80" i="11"/>
  <c r="B93" i="11"/>
  <c r="B94" i="11"/>
  <c r="B95" i="11"/>
  <c r="B101" i="11"/>
  <c r="B102" i="11"/>
  <c r="B103" i="11"/>
  <c r="B109" i="11"/>
  <c r="B110" i="11"/>
  <c r="B111" i="11"/>
  <c r="B117" i="11"/>
  <c r="B118" i="11"/>
  <c r="B119" i="11"/>
  <c r="B88" i="11"/>
  <c r="B92" i="11"/>
  <c r="B96" i="11"/>
  <c r="B104" i="11"/>
  <c r="B112" i="11"/>
  <c r="B120" i="11"/>
  <c r="B100" i="11"/>
  <c r="B121" i="11"/>
  <c r="B123" i="11"/>
  <c r="B125" i="11"/>
  <c r="B126" i="11"/>
  <c r="B127" i="11"/>
  <c r="B133" i="11"/>
  <c r="B134" i="11"/>
  <c r="B135" i="11"/>
  <c r="B141" i="11"/>
  <c r="B142" i="11"/>
  <c r="B143" i="11"/>
  <c r="B144" i="11"/>
  <c r="B149" i="11"/>
  <c r="B150" i="11"/>
  <c r="B151" i="11"/>
  <c r="B152" i="11"/>
  <c r="B108" i="11"/>
  <c r="B115" i="11"/>
  <c r="B128" i="11"/>
  <c r="B136" i="11"/>
  <c r="B145" i="11"/>
  <c r="B122" i="11"/>
  <c r="B129" i="11"/>
  <c r="B130" i="11"/>
  <c r="B131" i="11"/>
  <c r="B146" i="11"/>
  <c r="B147" i="11"/>
  <c r="B156" i="11"/>
  <c r="B164" i="11"/>
  <c r="B165" i="11"/>
  <c r="B166" i="11"/>
  <c r="B174" i="11"/>
  <c r="B182" i="11"/>
  <c r="B190" i="11"/>
  <c r="B72" i="11"/>
  <c r="B132" i="11"/>
  <c r="B148" i="11"/>
  <c r="B157" i="11"/>
  <c r="B158" i="11"/>
  <c r="B159" i="11"/>
  <c r="B167" i="11"/>
  <c r="B168" i="11"/>
  <c r="B169" i="11"/>
  <c r="B116" i="11"/>
  <c r="B137" i="11"/>
  <c r="B138" i="11"/>
  <c r="B139" i="11"/>
  <c r="B160" i="11"/>
  <c r="B161" i="11"/>
  <c r="B170" i="11"/>
  <c r="B178" i="11"/>
  <c r="B186" i="11"/>
  <c r="B194" i="11"/>
  <c r="B124" i="11"/>
  <c r="B140" i="11"/>
  <c r="B153" i="11"/>
  <c r="B154" i="11"/>
  <c r="B155" i="11"/>
  <c r="B162" i="11"/>
  <c r="B163" i="11"/>
  <c r="B171" i="11"/>
  <c r="B172" i="11"/>
  <c r="B173" i="11"/>
  <c r="B179" i="11"/>
  <c r="B180" i="11"/>
  <c r="B181" i="11"/>
  <c r="B187" i="11"/>
  <c r="B188" i="11"/>
  <c r="B189" i="11"/>
  <c r="B195" i="11"/>
  <c r="B196" i="11"/>
  <c r="B197" i="11"/>
  <c r="H53" i="11"/>
  <c r="H61" i="11"/>
  <c r="H62" i="11"/>
  <c r="H69" i="11"/>
  <c r="H70" i="11"/>
  <c r="H77" i="11"/>
  <c r="H78" i="11"/>
  <c r="H85" i="11"/>
  <c r="H86" i="11"/>
  <c r="H54" i="11"/>
  <c r="H55" i="11"/>
  <c r="H56" i="11"/>
  <c r="H57" i="11"/>
  <c r="H58" i="11"/>
  <c r="H65" i="11"/>
  <c r="H66" i="11"/>
  <c r="H73" i="11"/>
  <c r="H74" i="11"/>
  <c r="H81" i="11"/>
  <c r="H82" i="11"/>
  <c r="H89" i="11"/>
  <c r="H59" i="11"/>
  <c r="H60" i="11"/>
  <c r="H67" i="11"/>
  <c r="H68" i="11"/>
  <c r="H75" i="11"/>
  <c r="H76" i="11"/>
  <c r="H83" i="11"/>
  <c r="H84" i="11"/>
  <c r="H71" i="11"/>
  <c r="H88" i="11"/>
  <c r="H91" i="11"/>
  <c r="H97" i="11"/>
  <c r="H98" i="11"/>
  <c r="H105" i="11"/>
  <c r="H106" i="11"/>
  <c r="H113" i="11"/>
  <c r="H64" i="11"/>
  <c r="H72" i="11"/>
  <c r="H87" i="11"/>
  <c r="H90" i="11"/>
  <c r="H92" i="11"/>
  <c r="H93" i="11"/>
  <c r="H94" i="11"/>
  <c r="H101" i="11"/>
  <c r="H102" i="11"/>
  <c r="H109" i="11"/>
  <c r="H110" i="11"/>
  <c r="H117" i="11"/>
  <c r="H118" i="11"/>
  <c r="H63" i="11"/>
  <c r="H80" i="11"/>
  <c r="H95" i="11"/>
  <c r="H96" i="11"/>
  <c r="H103" i="11"/>
  <c r="H104" i="11"/>
  <c r="H111" i="11"/>
  <c r="H112" i="11"/>
  <c r="H119" i="11"/>
  <c r="H120" i="11"/>
  <c r="H107" i="11"/>
  <c r="H115" i="11"/>
  <c r="H116" i="11"/>
  <c r="H123" i="11"/>
  <c r="H125" i="11"/>
  <c r="H126" i="11"/>
  <c r="H133" i="11"/>
  <c r="H134" i="11"/>
  <c r="H141" i="11"/>
  <c r="H142" i="11"/>
  <c r="H143" i="11"/>
  <c r="H144" i="11"/>
  <c r="H148" i="11"/>
  <c r="H149" i="11"/>
  <c r="H150" i="11"/>
  <c r="H151" i="11"/>
  <c r="H100" i="11"/>
  <c r="H122" i="11"/>
  <c r="H127" i="11"/>
  <c r="H128" i="11"/>
  <c r="H135" i="11"/>
  <c r="H136" i="11"/>
  <c r="H145" i="11"/>
  <c r="H108" i="11"/>
  <c r="H137" i="11"/>
  <c r="H138" i="11"/>
  <c r="H163" i="11"/>
  <c r="H164" i="11"/>
  <c r="H165" i="11"/>
  <c r="H166" i="11"/>
  <c r="H173" i="11"/>
  <c r="H174" i="11"/>
  <c r="H181" i="11"/>
  <c r="H182" i="11"/>
  <c r="H189" i="11"/>
  <c r="H190" i="11"/>
  <c r="H124" i="11"/>
  <c r="H139" i="11"/>
  <c r="H140" i="11"/>
  <c r="H156" i="11"/>
  <c r="H157" i="11"/>
  <c r="H158" i="11"/>
  <c r="H159" i="11"/>
  <c r="H167" i="11"/>
  <c r="H168" i="11"/>
  <c r="H129" i="11"/>
  <c r="H130" i="11"/>
  <c r="H146" i="11"/>
  <c r="H152" i="11"/>
  <c r="H160" i="11"/>
  <c r="H161" i="11"/>
  <c r="H169" i="11"/>
  <c r="H170" i="11"/>
  <c r="H177" i="11"/>
  <c r="H178" i="11"/>
  <c r="H185" i="11"/>
  <c r="H186" i="11"/>
  <c r="H193" i="11"/>
  <c r="H194" i="11"/>
  <c r="H79" i="11"/>
  <c r="H99" i="11"/>
  <c r="H114" i="11"/>
  <c r="H121" i="11"/>
  <c r="H131" i="11"/>
  <c r="H132" i="11"/>
  <c r="H147" i="11"/>
  <c r="H153" i="11"/>
  <c r="H154" i="11"/>
  <c r="H155" i="11"/>
  <c r="H162" i="11"/>
  <c r="H171" i="11"/>
  <c r="H172" i="11"/>
  <c r="H179" i="11"/>
  <c r="H180" i="11"/>
  <c r="H187" i="11"/>
  <c r="H188" i="11"/>
  <c r="H195" i="11"/>
  <c r="H196" i="11"/>
  <c r="D233" i="11"/>
  <c r="D232" i="11"/>
  <c r="D229" i="11"/>
  <c r="D228" i="11"/>
  <c r="B224" i="11"/>
  <c r="H222" i="11"/>
  <c r="H221" i="11"/>
  <c r="D218" i="11"/>
  <c r="K54" i="11"/>
  <c r="K55" i="11"/>
  <c r="K56" i="11"/>
  <c r="K63" i="11"/>
  <c r="K64" i="11"/>
  <c r="K71" i="11"/>
  <c r="K72" i="11"/>
  <c r="K79" i="11"/>
  <c r="K80" i="11"/>
  <c r="K87" i="11"/>
  <c r="K88" i="11"/>
  <c r="K57" i="11"/>
  <c r="K58" i="11"/>
  <c r="K59" i="11"/>
  <c r="K60" i="11"/>
  <c r="K67" i="11"/>
  <c r="K68" i="11"/>
  <c r="K75" i="11"/>
  <c r="K76" i="11"/>
  <c r="K83" i="11"/>
  <c r="K84" i="11"/>
  <c r="K53" i="11"/>
  <c r="K61" i="11"/>
  <c r="K62" i="11"/>
  <c r="K69" i="11"/>
  <c r="K70" i="11"/>
  <c r="K77" i="11"/>
  <c r="K78" i="11"/>
  <c r="K85" i="11"/>
  <c r="K86" i="11"/>
  <c r="K65" i="11"/>
  <c r="K82" i="11"/>
  <c r="K92" i="11"/>
  <c r="K99" i="11"/>
  <c r="K100" i="11"/>
  <c r="K107" i="11"/>
  <c r="K108" i="11"/>
  <c r="K66" i="11"/>
  <c r="K81" i="11"/>
  <c r="K91" i="11"/>
  <c r="K95" i="11"/>
  <c r="K96" i="11"/>
  <c r="K103" i="11"/>
  <c r="K104" i="11"/>
  <c r="K111" i="11"/>
  <c r="K112" i="11"/>
  <c r="K119" i="11"/>
  <c r="K120" i="11"/>
  <c r="K74" i="11"/>
  <c r="K89" i="11"/>
  <c r="K90" i="11"/>
  <c r="K97" i="11"/>
  <c r="K98" i="11"/>
  <c r="K105" i="11"/>
  <c r="K106" i="11"/>
  <c r="K113" i="11"/>
  <c r="K114" i="11"/>
  <c r="K73" i="11"/>
  <c r="K101" i="11"/>
  <c r="K127" i="11"/>
  <c r="K128" i="11"/>
  <c r="K135" i="11"/>
  <c r="K136" i="11"/>
  <c r="K145" i="11"/>
  <c r="K94" i="11"/>
  <c r="K109" i="11"/>
  <c r="K115" i="11"/>
  <c r="K116" i="11"/>
  <c r="K121" i="11"/>
  <c r="K129" i="11"/>
  <c r="K130" i="11"/>
  <c r="K137" i="11"/>
  <c r="K138" i="11"/>
  <c r="K146" i="11"/>
  <c r="K118" i="11"/>
  <c r="K131" i="11"/>
  <c r="K132" i="11"/>
  <c r="K147" i="11"/>
  <c r="K156" i="11"/>
  <c r="K157" i="11"/>
  <c r="K158" i="11"/>
  <c r="K159" i="11"/>
  <c r="K167" i="11"/>
  <c r="K168" i="11"/>
  <c r="K175" i="11"/>
  <c r="K176" i="11"/>
  <c r="K183" i="11"/>
  <c r="K184" i="11"/>
  <c r="K191" i="11"/>
  <c r="K192" i="11"/>
  <c r="K93" i="11"/>
  <c r="K133" i="11"/>
  <c r="K134" i="11"/>
  <c r="K148" i="11"/>
  <c r="K149" i="11"/>
  <c r="K150" i="11"/>
  <c r="K152" i="11"/>
  <c r="K160" i="11"/>
  <c r="K161" i="11"/>
  <c r="K169" i="11"/>
  <c r="K170" i="11"/>
  <c r="K102" i="11"/>
  <c r="K117" i="11"/>
  <c r="K123" i="11"/>
  <c r="K124" i="11"/>
  <c r="K139" i="11"/>
  <c r="K140" i="11"/>
  <c r="K151" i="11"/>
  <c r="K153" i="11"/>
  <c r="K154" i="11"/>
  <c r="K155" i="11"/>
  <c r="K162" i="11"/>
  <c r="K171" i="11"/>
  <c r="K172" i="11"/>
  <c r="K179" i="11"/>
  <c r="K180" i="11"/>
  <c r="K187" i="11"/>
  <c r="K188" i="11"/>
  <c r="K110" i="11"/>
  <c r="K122" i="11"/>
  <c r="K125" i="11"/>
  <c r="K126" i="11"/>
  <c r="K141" i="11"/>
  <c r="K142" i="11"/>
  <c r="K143" i="11"/>
  <c r="K144" i="11"/>
  <c r="K163" i="11"/>
  <c r="K164" i="11"/>
  <c r="K165" i="11"/>
  <c r="K166" i="11"/>
  <c r="K173" i="11"/>
  <c r="K174" i="11"/>
  <c r="K181" i="11"/>
  <c r="K182" i="11"/>
  <c r="K189" i="11"/>
  <c r="K190" i="11"/>
  <c r="K238" i="11"/>
  <c r="K237" i="11"/>
  <c r="K236" i="11"/>
  <c r="K235" i="11"/>
  <c r="K234" i="11"/>
  <c r="K233" i="11"/>
  <c r="B233" i="11"/>
  <c r="H232" i="11"/>
  <c r="B232" i="11"/>
  <c r="H231" i="11"/>
  <c r="B231" i="11"/>
  <c r="H230" i="11"/>
  <c r="B230" i="11"/>
  <c r="H229" i="11"/>
  <c r="B229" i="11"/>
  <c r="H228" i="11"/>
  <c r="B228" i="11"/>
  <c r="H227" i="11"/>
  <c r="B227" i="11"/>
  <c r="D225" i="11"/>
  <c r="J224" i="11"/>
  <c r="D224" i="11"/>
  <c r="J223" i="11"/>
  <c r="D223" i="11"/>
  <c r="J222" i="11"/>
  <c r="D222" i="11"/>
  <c r="J221" i="11"/>
  <c r="K220" i="11"/>
  <c r="K219" i="11"/>
  <c r="H218" i="11"/>
  <c r="B218" i="11"/>
  <c r="H217" i="11"/>
  <c r="J214" i="11"/>
  <c r="D214" i="11"/>
  <c r="J213" i="11"/>
  <c r="K212" i="11"/>
  <c r="K211" i="11"/>
  <c r="H210" i="11"/>
  <c r="B210" i="11"/>
  <c r="H209" i="11"/>
  <c r="J206" i="11"/>
  <c r="D206" i="11"/>
  <c r="J205" i="11"/>
  <c r="K204" i="11"/>
  <c r="K203" i="11"/>
  <c r="H202" i="11"/>
  <c r="B202" i="11"/>
  <c r="H201" i="11"/>
  <c r="J198" i="11"/>
  <c r="D198" i="11"/>
  <c r="J197" i="11"/>
  <c r="J196" i="11"/>
  <c r="D195" i="11"/>
  <c r="H191" i="11"/>
  <c r="J187" i="11"/>
  <c r="K185" i="11"/>
  <c r="B184" i="11"/>
  <c r="H176" i="11"/>
  <c r="J172" i="11"/>
  <c r="D57" i="11"/>
  <c r="D58" i="11"/>
  <c r="D59" i="11"/>
  <c r="D65" i="11"/>
  <c r="D66" i="11"/>
  <c r="D67" i="11"/>
  <c r="D73" i="11"/>
  <c r="D74" i="11"/>
  <c r="D75" i="11"/>
  <c r="D81" i="11"/>
  <c r="D82" i="11"/>
  <c r="D83" i="11"/>
  <c r="D89" i="11"/>
  <c r="D90" i="11"/>
  <c r="D91" i="11"/>
  <c r="D60" i="11"/>
  <c r="D53" i="11"/>
  <c r="D61" i="11"/>
  <c r="D62" i="11"/>
  <c r="D63" i="11"/>
  <c r="D69" i="11"/>
  <c r="D70" i="11"/>
  <c r="D71" i="11"/>
  <c r="D77" i="11"/>
  <c r="D78" i="11"/>
  <c r="D79" i="11"/>
  <c r="D85" i="11"/>
  <c r="D86" i="11"/>
  <c r="D87" i="11"/>
  <c r="D54" i="11"/>
  <c r="D55" i="11"/>
  <c r="D56" i="11"/>
  <c r="D64" i="11"/>
  <c r="D72" i="11"/>
  <c r="D80" i="11"/>
  <c r="D88" i="11"/>
  <c r="D92" i="11"/>
  <c r="D93" i="11"/>
  <c r="D94" i="11"/>
  <c r="D95" i="11"/>
  <c r="D101" i="11"/>
  <c r="D102" i="11"/>
  <c r="D103" i="11"/>
  <c r="D109" i="11"/>
  <c r="D110" i="11"/>
  <c r="D111" i="11"/>
  <c r="D68" i="11"/>
  <c r="D76" i="11"/>
  <c r="D97" i="11"/>
  <c r="D98" i="11"/>
  <c r="D99" i="11"/>
  <c r="D105" i="11"/>
  <c r="D106" i="11"/>
  <c r="D107" i="11"/>
  <c r="D113" i="11"/>
  <c r="D114" i="11"/>
  <c r="D115" i="11"/>
  <c r="D121" i="11"/>
  <c r="D122" i="11"/>
  <c r="D123" i="11"/>
  <c r="D84" i="11"/>
  <c r="D100" i="11"/>
  <c r="D108" i="11"/>
  <c r="D116" i="11"/>
  <c r="D96" i="11"/>
  <c r="D120" i="11"/>
  <c r="D129" i="11"/>
  <c r="D130" i="11"/>
  <c r="D131" i="11"/>
  <c r="D137" i="11"/>
  <c r="D138" i="11"/>
  <c r="D139" i="11"/>
  <c r="D146" i="11"/>
  <c r="D147" i="11"/>
  <c r="D104" i="11"/>
  <c r="D124" i="11"/>
  <c r="D132" i="11"/>
  <c r="D140" i="11"/>
  <c r="D148" i="11"/>
  <c r="D112" i="11"/>
  <c r="D125" i="11"/>
  <c r="D126" i="11"/>
  <c r="D127" i="11"/>
  <c r="D141" i="11"/>
  <c r="D142" i="11"/>
  <c r="D143" i="11"/>
  <c r="D144" i="11"/>
  <c r="D152" i="11"/>
  <c r="D160" i="11"/>
  <c r="D161" i="11"/>
  <c r="D170" i="11"/>
  <c r="D178" i="11"/>
  <c r="D186" i="11"/>
  <c r="D117" i="11"/>
  <c r="D119" i="11"/>
  <c r="D128" i="11"/>
  <c r="D145" i="11"/>
  <c r="D153" i="11"/>
  <c r="D154" i="11"/>
  <c r="D155" i="11"/>
  <c r="D162" i="11"/>
  <c r="D163" i="11"/>
  <c r="D171" i="11"/>
  <c r="D133" i="11"/>
  <c r="D134" i="11"/>
  <c r="D135" i="11"/>
  <c r="D149" i="11"/>
  <c r="D150" i="11"/>
  <c r="D151" i="11"/>
  <c r="D156" i="11"/>
  <c r="D164" i="11"/>
  <c r="D165" i="11"/>
  <c r="D166" i="11"/>
  <c r="D174" i="11"/>
  <c r="D182" i="11"/>
  <c r="D190" i="11"/>
  <c r="D118" i="11"/>
  <c r="D136" i="11"/>
  <c r="D157" i="11"/>
  <c r="D158" i="11"/>
  <c r="D159" i="11"/>
  <c r="D167" i="11"/>
  <c r="D168" i="11"/>
  <c r="D169" i="11"/>
  <c r="D175" i="11"/>
  <c r="D176" i="11"/>
  <c r="D177" i="11"/>
  <c r="D183" i="11"/>
  <c r="D184" i="11"/>
  <c r="D185" i="11"/>
  <c r="D191" i="11"/>
  <c r="D192" i="11"/>
  <c r="D193" i="11"/>
  <c r="D238" i="11"/>
  <c r="D234" i="11"/>
  <c r="D221" i="11"/>
  <c r="D220" i="11"/>
  <c r="B217" i="11"/>
  <c r="H216" i="11"/>
  <c r="B216" i="11"/>
  <c r="H215" i="11"/>
  <c r="B215" i="11"/>
  <c r="D213" i="11"/>
  <c r="D212" i="11"/>
  <c r="D211" i="11"/>
  <c r="B209" i="11"/>
  <c r="H208" i="11"/>
  <c r="B208" i="11"/>
  <c r="H207" i="11"/>
  <c r="B207" i="11"/>
  <c r="D205" i="11"/>
  <c r="J204" i="11"/>
  <c r="D204" i="11"/>
  <c r="J203" i="11"/>
  <c r="D203" i="11"/>
  <c r="K202" i="11"/>
  <c r="K201" i="11"/>
  <c r="B201" i="11"/>
  <c r="H200" i="11"/>
  <c r="B200" i="11"/>
  <c r="H199" i="11"/>
  <c r="B199" i="11"/>
  <c r="D197" i="11"/>
  <c r="K195" i="11"/>
  <c r="D194" i="11"/>
  <c r="B193" i="11"/>
  <c r="B191" i="11"/>
  <c r="D189" i="11"/>
  <c r="D187" i="11"/>
  <c r="H183" i="11"/>
  <c r="J179" i="11"/>
  <c r="K177" i="11"/>
  <c r="B176" i="11"/>
  <c r="D172" i="11"/>
  <c r="D236" i="11"/>
  <c r="D235" i="11"/>
  <c r="B226" i="11"/>
  <c r="D219" i="11"/>
  <c r="D46" i="11"/>
  <c r="D231" i="11"/>
  <c r="D230" i="11"/>
  <c r="D227" i="11"/>
  <c r="B225" i="11"/>
  <c r="H223" i="11"/>
  <c r="H214" i="11"/>
  <c r="B214" i="11"/>
  <c r="H213" i="11"/>
  <c r="J210" i="11"/>
  <c r="D210" i="11"/>
  <c r="J209" i="11"/>
  <c r="K208" i="11"/>
  <c r="K207" i="11"/>
  <c r="H206" i="11"/>
  <c r="B206" i="11"/>
  <c r="H205" i="11"/>
  <c r="J202" i="11"/>
  <c r="D202" i="11"/>
  <c r="J201" i="11"/>
  <c r="K200" i="11"/>
  <c r="K199" i="11"/>
  <c r="H198" i="11"/>
  <c r="B198" i="11"/>
  <c r="H197" i="11"/>
  <c r="J195" i="11"/>
  <c r="K194" i="11"/>
  <c r="K193" i="11"/>
  <c r="H192" i="11"/>
  <c r="J188" i="11"/>
  <c r="K186" i="11"/>
  <c r="B185" i="11"/>
  <c r="B183" i="11"/>
  <c r="D181" i="11"/>
  <c r="D179" i="11"/>
  <c r="H175" i="11"/>
  <c r="J171" i="11"/>
  <c r="D50" i="11"/>
  <c r="D42" i="11"/>
  <c r="D35" i="11"/>
  <c r="D32" i="11"/>
  <c r="B29" i="11"/>
  <c r="D24" i="11"/>
  <c r="D19" i="11"/>
  <c r="D13" i="11"/>
  <c r="D8" i="11"/>
  <c r="D3" i="11"/>
  <c r="D49" i="11"/>
  <c r="D45" i="11"/>
  <c r="D41" i="11"/>
  <c r="D37" i="11"/>
  <c r="D31" i="11"/>
  <c r="D28" i="11"/>
  <c r="D23" i="11"/>
  <c r="D17" i="11"/>
  <c r="D12" i="11"/>
  <c r="D52" i="11"/>
  <c r="D48" i="11"/>
  <c r="D44" i="11"/>
  <c r="D40" i="11"/>
  <c r="B37" i="11"/>
  <c r="D33" i="11"/>
  <c r="D27" i="11"/>
  <c r="D21" i="11"/>
  <c r="D16" i="11"/>
  <c r="D11" i="11"/>
  <c r="D51" i="11"/>
  <c r="D47" i="11"/>
  <c r="D43" i="11"/>
  <c r="D39" i="11"/>
  <c r="D36" i="11"/>
  <c r="D29" i="11"/>
  <c r="D25" i="11"/>
  <c r="D20" i="11"/>
  <c r="D15" i="11"/>
  <c r="D9" i="11"/>
  <c r="J52" i="11"/>
  <c r="J4" i="11"/>
  <c r="J5" i="11"/>
  <c r="J6" i="11"/>
  <c r="J7" i="11"/>
  <c r="J8" i="11"/>
  <c r="J9" i="11"/>
  <c r="J10" i="11"/>
  <c r="J11" i="11"/>
  <c r="J12" i="11"/>
  <c r="J13" i="11"/>
  <c r="J14" i="11"/>
  <c r="J15" i="11"/>
  <c r="J16" i="11"/>
  <c r="J17" i="11"/>
  <c r="J18" i="11"/>
  <c r="J19" i="11"/>
  <c r="J20" i="11"/>
  <c r="J21" i="11"/>
  <c r="B18" i="11"/>
  <c r="B10" i="11"/>
  <c r="B52" i="11"/>
  <c r="B50" i="11"/>
  <c r="B48" i="11"/>
  <c r="B46" i="11"/>
  <c r="B44" i="11"/>
  <c r="B43" i="11"/>
  <c r="B41" i="11"/>
  <c r="B39" i="11"/>
  <c r="B23" i="11"/>
  <c r="B11" i="11"/>
  <c r="B8" i="11"/>
  <c r="B3" i="11"/>
  <c r="D38" i="11"/>
  <c r="B36" i="11"/>
  <c r="D34" i="11"/>
  <c r="B32" i="11"/>
  <c r="D30" i="11"/>
  <c r="B28" i="11"/>
  <c r="D26" i="11"/>
  <c r="B24" i="11"/>
  <c r="D22" i="11"/>
  <c r="B20" i="11"/>
  <c r="D18" i="11"/>
  <c r="B16" i="11"/>
  <c r="D14" i="11"/>
  <c r="B12" i="11"/>
  <c r="D10" i="11"/>
  <c r="J50" i="11"/>
  <c r="J48" i="11"/>
  <c r="J46" i="11"/>
  <c r="J44" i="11"/>
  <c r="J42" i="11"/>
  <c r="J40" i="11"/>
  <c r="J38" i="11"/>
  <c r="J36" i="11"/>
  <c r="J34" i="11"/>
  <c r="J32" i="11"/>
  <c r="J30" i="11"/>
  <c r="J28" i="11"/>
  <c r="J26" i="11"/>
  <c r="J24" i="11"/>
  <c r="J22" i="11"/>
  <c r="B25" i="11"/>
  <c r="B21" i="11"/>
  <c r="B17" i="11"/>
  <c r="B13" i="11"/>
  <c r="B9" i="11"/>
  <c r="J3" i="11"/>
  <c r="B22" i="11"/>
  <c r="B14" i="11"/>
  <c r="J51" i="11"/>
  <c r="J49" i="11"/>
  <c r="J47" i="11"/>
  <c r="J45" i="11"/>
  <c r="J43" i="11"/>
  <c r="J41" i="11"/>
  <c r="J39" i="11"/>
  <c r="J37" i="11"/>
  <c r="J35" i="11"/>
  <c r="J33" i="11"/>
  <c r="J31" i="11"/>
  <c r="J29" i="11"/>
  <c r="J27" i="11"/>
  <c r="J25" i="11"/>
  <c r="J23" i="11"/>
  <c r="H52"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3" i="11"/>
  <c r="B38" i="11"/>
  <c r="B34" i="11"/>
  <c r="B30" i="11"/>
  <c r="B26" i="11"/>
  <c r="K3" i="11"/>
  <c r="K52" i="11"/>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B51" i="11"/>
  <c r="B49" i="11"/>
  <c r="B47" i="11"/>
  <c r="B45" i="11"/>
  <c r="B42" i="11"/>
  <c r="B40" i="11"/>
  <c r="B35" i="11"/>
  <c r="B31" i="11"/>
  <c r="B27" i="11"/>
  <c r="B19" i="11"/>
  <c r="B15" i="11"/>
  <c r="E9" i="10"/>
  <c r="E3" i="10"/>
  <c r="E4" i="10"/>
  <c r="E5" i="10"/>
  <c r="E6" i="10"/>
  <c r="E7" i="10"/>
  <c r="E8"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2" i="10"/>
  <c r="F2" i="10" s="1"/>
  <c r="G36" i="10"/>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2" i="10"/>
  <c r="H2" i="10" s="1"/>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K2" i="10"/>
  <c r="R880" i="11" l="1"/>
  <c r="R611" i="11"/>
  <c r="R827" i="11"/>
  <c r="R755" i="11"/>
  <c r="R768" i="11"/>
  <c r="R912" i="11"/>
  <c r="N764" i="11"/>
  <c r="N572" i="11"/>
  <c r="N992" i="11"/>
  <c r="R790" i="11"/>
  <c r="R859" i="11"/>
  <c r="R913" i="11"/>
  <c r="G9" i="11"/>
  <c r="N927" i="11"/>
  <c r="N990" i="11"/>
  <c r="R776" i="11"/>
  <c r="R891" i="11"/>
  <c r="N888" i="11"/>
  <c r="R899" i="11"/>
  <c r="R772" i="11"/>
  <c r="N725" i="11"/>
  <c r="R665" i="11"/>
  <c r="R937" i="11"/>
  <c r="R654" i="11"/>
  <c r="N848" i="11"/>
  <c r="R873" i="11"/>
  <c r="N830" i="11"/>
  <c r="R713" i="11"/>
  <c r="N634" i="11"/>
  <c r="R598" i="11"/>
  <c r="R988" i="11"/>
  <c r="R601" i="11"/>
  <c r="R835" i="11"/>
  <c r="N829" i="11"/>
  <c r="R763" i="11"/>
  <c r="R933" i="11"/>
  <c r="R821" i="11"/>
  <c r="R950" i="11"/>
  <c r="N814" i="11"/>
  <c r="N777" i="11"/>
  <c r="N843" i="11"/>
  <c r="R618" i="11"/>
  <c r="T10" i="14"/>
  <c r="O11" i="14" s="1"/>
  <c r="R11" i="14" s="1"/>
  <c r="J9" i="14"/>
  <c r="J8" i="14"/>
  <c r="L6" i="12"/>
  <c r="O8" i="12"/>
  <c r="J6" i="12"/>
  <c r="G7" i="12" s="1"/>
  <c r="R791" i="11"/>
  <c r="R929" i="11"/>
  <c r="N622" i="11"/>
  <c r="R738" i="11"/>
  <c r="R570" i="11"/>
  <c r="N787" i="11"/>
  <c r="R969" i="11"/>
  <c r="N982" i="11"/>
  <c r="R529" i="11"/>
  <c r="R789" i="11"/>
  <c r="N806" i="11"/>
  <c r="R796" i="11"/>
  <c r="R895" i="11"/>
  <c r="R861" i="11"/>
  <c r="R692" i="11"/>
  <c r="R636" i="11"/>
  <c r="R959" i="11"/>
  <c r="N756" i="11"/>
  <c r="N553" i="11"/>
  <c r="N760" i="11"/>
  <c r="R712" i="11"/>
  <c r="R917" i="11"/>
  <c r="R546" i="11"/>
  <c r="G42" i="11"/>
  <c r="G51" i="11"/>
  <c r="G176" i="11"/>
  <c r="G233" i="11"/>
  <c r="G229" i="11"/>
  <c r="G318" i="11"/>
  <c r="R600" i="11"/>
  <c r="G49" i="11"/>
  <c r="G26" i="11"/>
  <c r="R607" i="11"/>
  <c r="R520" i="11"/>
  <c r="R556" i="11"/>
  <c r="R943" i="11"/>
  <c r="N757" i="11"/>
  <c r="R974" i="11"/>
  <c r="R781" i="11"/>
  <c r="R865" i="11"/>
  <c r="L440" i="11"/>
  <c r="R522" i="11"/>
  <c r="R769" i="11"/>
  <c r="R603" i="11"/>
  <c r="R901" i="11"/>
  <c r="R883" i="11"/>
  <c r="R961" i="11"/>
  <c r="N642" i="11"/>
  <c r="R515" i="11"/>
  <c r="N987" i="11"/>
  <c r="R673" i="11"/>
  <c r="R964" i="11"/>
  <c r="R960" i="11"/>
  <c r="R906" i="11"/>
  <c r="R778" i="11"/>
  <c r="R528" i="11"/>
  <c r="R730" i="11"/>
  <c r="N871" i="11"/>
  <c r="N545" i="11"/>
  <c r="R716" i="11"/>
  <c r="R910" i="11"/>
  <c r="N936" i="11"/>
  <c r="N919" i="11"/>
  <c r="R815" i="11"/>
  <c r="N874" i="11"/>
  <c r="N977" i="11"/>
  <c r="R749" i="11"/>
  <c r="L241" i="11"/>
  <c r="L240" i="11"/>
  <c r="L434" i="11"/>
  <c r="N908" i="11"/>
  <c r="N695" i="11"/>
  <c r="R620" i="11"/>
  <c r="R993" i="11"/>
  <c r="R526" i="11"/>
  <c r="R826" i="11"/>
  <c r="N786" i="11"/>
  <c r="N775" i="11"/>
  <c r="R647" i="11"/>
  <c r="R562" i="11"/>
  <c r="R582" i="11"/>
  <c r="N862" i="11"/>
  <c r="L418" i="11"/>
  <c r="L442" i="11"/>
  <c r="R542" i="11"/>
  <c r="R942" i="11"/>
  <c r="R754" i="11"/>
  <c r="N506" i="11"/>
  <c r="N740" i="11"/>
  <c r="N728" i="11"/>
  <c r="N770" i="11"/>
  <c r="R828" i="11"/>
  <c r="R507" i="11"/>
  <c r="R619" i="11"/>
  <c r="R748" i="11"/>
  <c r="R701" i="11"/>
  <c r="R853" i="11"/>
  <c r="R627" i="11"/>
  <c r="R568" i="11"/>
  <c r="R539" i="11"/>
  <c r="N938" i="11"/>
  <c r="R734" i="11"/>
  <c r="N530" i="11"/>
  <c r="R762" i="11"/>
  <c r="N836" i="11"/>
  <c r="AM2" i="12"/>
  <c r="R674" i="11"/>
  <c r="R579" i="11"/>
  <c r="N774" i="11"/>
  <c r="R500" i="11"/>
  <c r="N690" i="11"/>
  <c r="R972" i="11"/>
  <c r="R559" i="11"/>
  <c r="R561" i="11"/>
  <c r="G226" i="11"/>
  <c r="R780" i="11"/>
  <c r="R560" i="11"/>
  <c r="N703" i="11"/>
  <c r="N573" i="11"/>
  <c r="R638" i="11"/>
  <c r="R870" i="11"/>
  <c r="R514" i="11"/>
  <c r="R794" i="11"/>
  <c r="R652" i="11"/>
  <c r="R646" i="11"/>
  <c r="R505" i="11"/>
  <c r="R903" i="11"/>
  <c r="L237" i="11"/>
  <c r="L307" i="11"/>
  <c r="L327" i="11"/>
  <c r="L236" i="11"/>
  <c r="L384" i="11"/>
  <c r="L429" i="11"/>
  <c r="L380" i="11"/>
  <c r="L226" i="11"/>
  <c r="R538" i="11"/>
  <c r="R675" i="11"/>
  <c r="N894" i="11"/>
  <c r="R915" i="11"/>
  <c r="R586" i="11"/>
  <c r="L146" i="11"/>
  <c r="L212" i="11"/>
  <c r="L224" i="11"/>
  <c r="N909" i="11"/>
  <c r="R885" i="11"/>
  <c r="R498" i="11"/>
  <c r="R808" i="11"/>
  <c r="R978" i="11"/>
  <c r="R591" i="11"/>
  <c r="R535" i="11"/>
  <c r="R708" i="11"/>
  <c r="L410" i="11"/>
  <c r="L414" i="11"/>
  <c r="L390" i="11"/>
  <c r="L239" i="11"/>
  <c r="R824" i="11"/>
  <c r="N513" i="11"/>
  <c r="R905" i="11"/>
  <c r="L432" i="11"/>
  <c r="R954" i="11"/>
  <c r="N858" i="11"/>
  <c r="R742" i="11"/>
  <c r="R765" i="11"/>
  <c r="R595" i="11"/>
  <c r="R659" i="11"/>
  <c r="R497" i="11"/>
  <c r="N799" i="11"/>
  <c r="R751" i="11"/>
  <c r="R876" i="11"/>
  <c r="R578" i="11"/>
  <c r="R697" i="11"/>
  <c r="R946" i="11"/>
  <c r="N983" i="11"/>
  <c r="N841" i="11"/>
  <c r="R512" i="11"/>
  <c r="R941" i="11"/>
  <c r="R656" i="11"/>
  <c r="R592" i="11"/>
  <c r="N801" i="11"/>
  <c r="R554" i="11"/>
  <c r="N952" i="11"/>
  <c r="N746" i="11"/>
  <c r="N574" i="11"/>
  <c r="N523" i="11"/>
  <c r="N527" i="11"/>
  <c r="R887" i="11"/>
  <c r="R868" i="11"/>
  <c r="R803" i="11"/>
  <c r="R878" i="11"/>
  <c r="R683" i="11"/>
  <c r="R494" i="11"/>
  <c r="R991" i="11"/>
  <c r="R823" i="11"/>
  <c r="R847" i="11"/>
  <c r="R555" i="11"/>
  <c r="R631" i="11"/>
  <c r="R540" i="11"/>
  <c r="R902" i="11"/>
  <c r="N849" i="11"/>
  <c r="R628" i="11"/>
  <c r="R525" i="11"/>
  <c r="R839" i="11"/>
  <c r="R747" i="11"/>
  <c r="R930" i="11"/>
  <c r="N926" i="11"/>
  <c r="R657" i="11"/>
  <c r="R717" i="11"/>
  <c r="R971" i="11"/>
  <c r="R741" i="11"/>
  <c r="R689" i="11"/>
  <c r="R517" i="11"/>
  <c r="R855" i="11"/>
  <c r="R516" i="11"/>
  <c r="R962" i="11"/>
  <c r="R705" i="11"/>
  <c r="R687" i="11"/>
  <c r="R672" i="11"/>
  <c r="N653" i="11"/>
  <c r="R976" i="11"/>
  <c r="R766" i="11"/>
  <c r="R732" i="11"/>
  <c r="R840" i="11"/>
  <c r="R980" i="11"/>
  <c r="R785" i="11"/>
  <c r="R889" i="11"/>
  <c r="R551" i="11"/>
  <c r="N931" i="11"/>
  <c r="N807" i="11"/>
  <c r="N699" i="11"/>
  <c r="N925" i="11"/>
  <c r="G216" i="11"/>
  <c r="R985" i="11"/>
  <c r="N948" i="11"/>
  <c r="N968" i="11"/>
  <c r="N640" i="11"/>
  <c r="R795" i="11"/>
  <c r="N508" i="11"/>
  <c r="R773" i="11"/>
  <c r="R679" i="11"/>
  <c r="N616" i="11"/>
  <c r="R890" i="11"/>
  <c r="N724" i="11"/>
  <c r="N869" i="11"/>
  <c r="R918" i="11"/>
  <c r="N626" i="11"/>
  <c r="N571" i="11"/>
  <c r="N958" i="11"/>
  <c r="R928" i="11"/>
  <c r="G199" i="11"/>
  <c r="G201" i="11"/>
  <c r="G207" i="11"/>
  <c r="G209" i="11"/>
  <c r="G215" i="11"/>
  <c r="G217" i="11"/>
  <c r="N564" i="11"/>
  <c r="R678" i="11"/>
  <c r="R641" i="11"/>
  <c r="N825" i="11"/>
  <c r="N667" i="11"/>
  <c r="R922" i="11"/>
  <c r="R643" i="11"/>
  <c r="N504" i="11"/>
  <c r="N920" i="11"/>
  <c r="R810" i="11"/>
  <c r="N584" i="11"/>
  <c r="N779" i="11"/>
  <c r="N720" i="11"/>
  <c r="R813" i="11"/>
  <c r="R944" i="11"/>
  <c r="R567" i="11"/>
  <c r="R733" i="11"/>
  <c r="N563" i="11"/>
  <c r="N916" i="11"/>
  <c r="R623" i="11"/>
  <c r="R898" i="11"/>
  <c r="N850" i="11"/>
  <c r="R630" i="11"/>
  <c r="N518" i="11"/>
  <c r="N583" i="11"/>
  <c r="G22" i="11"/>
  <c r="R685" i="11"/>
  <c r="R875" i="11"/>
  <c r="N696" i="11"/>
  <c r="R565" i="11"/>
  <c r="R547" i="11"/>
  <c r="R589" i="11"/>
  <c r="R802" i="11"/>
  <c r="R614" i="11"/>
  <c r="R566" i="11"/>
  <c r="R886" i="11"/>
  <c r="R846" i="11"/>
  <c r="R805" i="11"/>
  <c r="N624" i="11"/>
  <c r="N666" i="11"/>
  <c r="G208" i="11"/>
  <c r="R536" i="11"/>
  <c r="R986" i="11"/>
  <c r="N548" i="11"/>
  <c r="N872" i="11"/>
  <c r="R609" i="11"/>
  <c r="R577" i="11"/>
  <c r="N893" i="11"/>
  <c r="R587" i="11"/>
  <c r="N575" i="11"/>
  <c r="R798" i="11"/>
  <c r="N857" i="11"/>
  <c r="G19" i="11"/>
  <c r="G40" i="11"/>
  <c r="N945" i="11"/>
  <c r="R866" i="11"/>
  <c r="R543" i="11"/>
  <c r="R879" i="11"/>
  <c r="N863" i="11"/>
  <c r="AD2" i="12"/>
  <c r="M2" i="12" s="1"/>
  <c r="R2" i="12" s="1"/>
  <c r="M489" i="11"/>
  <c r="N489" i="11" s="1"/>
  <c r="R984" i="11"/>
  <c r="R651" i="11"/>
  <c r="R818" i="11"/>
  <c r="R797" i="11"/>
  <c r="N588" i="11"/>
  <c r="N904" i="11"/>
  <c r="R698" i="11"/>
  <c r="R650" i="11"/>
  <c r="R688" i="11"/>
  <c r="R590" i="11"/>
  <c r="R921" i="11"/>
  <c r="R569" i="11"/>
  <c r="R800" i="11"/>
  <c r="R979" i="11"/>
  <c r="R731" i="11"/>
  <c r="R612" i="11"/>
  <c r="R842" i="11"/>
  <c r="R881" i="11"/>
  <c r="R709" i="11"/>
  <c r="R956" i="11"/>
  <c r="R669" i="11"/>
  <c r="R804" i="11"/>
  <c r="R967" i="11"/>
  <c r="R867" i="11"/>
  <c r="N637" i="11"/>
  <c r="L173" i="11"/>
  <c r="R700" i="11"/>
  <c r="R558" i="11"/>
  <c r="R721" i="11"/>
  <c r="R975" i="11"/>
  <c r="R532" i="11"/>
  <c r="R935" i="11"/>
  <c r="R914" i="11"/>
  <c r="R691" i="11"/>
  <c r="L196" i="11"/>
  <c r="L225" i="11"/>
  <c r="L412" i="11"/>
  <c r="L416" i="11"/>
  <c r="L242" i="11"/>
  <c r="L420" i="11"/>
  <c r="N658" i="11"/>
  <c r="G36" i="11"/>
  <c r="L417" i="11"/>
  <c r="R792" i="11"/>
  <c r="R884" i="11"/>
  <c r="R864" i="11"/>
  <c r="R593" i="11"/>
  <c r="R892" i="11"/>
  <c r="R604" i="11"/>
  <c r="L221" i="11"/>
  <c r="L181" i="11"/>
  <c r="L386" i="11"/>
  <c r="L382" i="11"/>
  <c r="L321" i="11"/>
  <c r="M491" i="11"/>
  <c r="N491" i="11" s="1"/>
  <c r="R951" i="11"/>
  <c r="R676" i="11"/>
  <c r="R550" i="11"/>
  <c r="R953" i="11"/>
  <c r="R812" i="11"/>
  <c r="R852" i="11"/>
  <c r="R655" i="11"/>
  <c r="N923" i="11"/>
  <c r="N684" i="11"/>
  <c r="N882" i="11"/>
  <c r="N750" i="11"/>
  <c r="N911" i="11"/>
  <c r="N668" i="11"/>
  <c r="R744" i="11"/>
  <c r="R897" i="11"/>
  <c r="N576" i="11"/>
  <c r="G27" i="11"/>
  <c r="L413" i="11"/>
  <c r="L436" i="11"/>
  <c r="R817" i="11"/>
  <c r="G31" i="11"/>
  <c r="G34" i="11"/>
  <c r="G23" i="11"/>
  <c r="G185" i="11"/>
  <c r="G198" i="11"/>
  <c r="G206" i="11"/>
  <c r="G225" i="11"/>
  <c r="G200" i="11"/>
  <c r="L178" i="11"/>
  <c r="G379" i="11"/>
  <c r="G15" i="11"/>
  <c r="G16" i="11"/>
  <c r="G24" i="11"/>
  <c r="G32" i="11"/>
  <c r="G3" i="11"/>
  <c r="G214" i="11"/>
  <c r="L216" i="11"/>
  <c r="M216" i="11" s="1"/>
  <c r="L230" i="11"/>
  <c r="L316" i="11"/>
  <c r="N736" i="11"/>
  <c r="N820" i="11"/>
  <c r="R608" i="11"/>
  <c r="N501" i="11"/>
  <c r="R860" i="11"/>
  <c r="R782" i="11"/>
  <c r="L433" i="11"/>
  <c r="L437" i="11"/>
  <c r="L441" i="11"/>
  <c r="L428" i="11"/>
  <c r="R682" i="11"/>
  <c r="R615" i="11"/>
  <c r="R632" i="11"/>
  <c r="R544" i="11"/>
  <c r="R521" i="11"/>
  <c r="R499" i="11"/>
  <c r="R537" i="11"/>
  <c r="N552" i="11"/>
  <c r="R957" i="11"/>
  <c r="R877" i="11"/>
  <c r="R854" i="11"/>
  <c r="L389" i="11"/>
  <c r="R940" i="11"/>
  <c r="G323" i="11"/>
  <c r="G45" i="11"/>
  <c r="G17" i="11"/>
  <c r="G44" i="11"/>
  <c r="G52" i="11"/>
  <c r="G191" i="11"/>
  <c r="G218" i="11"/>
  <c r="G228" i="11"/>
  <c r="G232" i="11"/>
  <c r="G196" i="11"/>
  <c r="G173" i="11"/>
  <c r="G25" i="11"/>
  <c r="G180" i="11"/>
  <c r="G13" i="11"/>
  <c r="G12" i="11"/>
  <c r="G28" i="11"/>
  <c r="L139" i="11"/>
  <c r="L147" i="11"/>
  <c r="G188" i="11"/>
  <c r="G313" i="11"/>
  <c r="L378" i="11"/>
  <c r="L245" i="11"/>
  <c r="L243" i="11"/>
  <c r="L246" i="11"/>
  <c r="N629" i="11"/>
  <c r="R629" i="11"/>
  <c r="N745" i="11"/>
  <c r="R745" i="11"/>
  <c r="N503" i="11"/>
  <c r="R503" i="11"/>
  <c r="N502" i="11"/>
  <c r="R502" i="11"/>
  <c r="M493" i="11"/>
  <c r="N783" i="11"/>
  <c r="R783" i="11"/>
  <c r="N661" i="11"/>
  <c r="R661" i="11"/>
  <c r="N833" i="11"/>
  <c r="R833" i="11"/>
  <c r="N981" i="11"/>
  <c r="R981" i="11"/>
  <c r="N809" i="11"/>
  <c r="R809" i="11"/>
  <c r="N735" i="11"/>
  <c r="R735" i="11"/>
  <c r="N605" i="11"/>
  <c r="R605" i="11"/>
  <c r="M490" i="11"/>
  <c r="N602" i="11"/>
  <c r="R602" i="11"/>
  <c r="N947" i="11"/>
  <c r="R947" i="11"/>
  <c r="N686" i="11"/>
  <c r="R686" i="11"/>
  <c r="N963" i="11"/>
  <c r="R963" i="11"/>
  <c r="N648" i="11"/>
  <c r="R648" i="11"/>
  <c r="N714" i="11"/>
  <c r="R714" i="11"/>
  <c r="N706" i="11"/>
  <c r="R706" i="11"/>
  <c r="N837" i="11"/>
  <c r="R837" i="11"/>
  <c r="N715" i="11"/>
  <c r="R715" i="11"/>
  <c r="N719" i="11"/>
  <c r="R719" i="11"/>
  <c r="N633" i="11"/>
  <c r="R633" i="11"/>
  <c r="N955" i="11"/>
  <c r="R955" i="11"/>
  <c r="N838" i="11"/>
  <c r="R838" i="11"/>
  <c r="N645" i="11"/>
  <c r="R645" i="11"/>
  <c r="N965" i="11"/>
  <c r="R965" i="11"/>
  <c r="N737" i="11"/>
  <c r="R737" i="11"/>
  <c r="N680" i="11"/>
  <c r="R680" i="11"/>
  <c r="N557" i="11"/>
  <c r="R557" i="11"/>
  <c r="N816" i="11"/>
  <c r="R816" i="11"/>
  <c r="N767" i="11"/>
  <c r="R767" i="11"/>
  <c r="N718" i="11"/>
  <c r="R718" i="11"/>
  <c r="N610" i="11"/>
  <c r="R610" i="11"/>
  <c r="N758" i="11"/>
  <c r="R758" i="11"/>
  <c r="G35" i="11"/>
  <c r="G47" i="11"/>
  <c r="G21" i="11"/>
  <c r="L150" i="11"/>
  <c r="N722" i="11"/>
  <c r="R722" i="11"/>
  <c r="N710" i="11"/>
  <c r="R710" i="11"/>
  <c r="N677" i="11"/>
  <c r="R677" i="11"/>
  <c r="N613" i="11"/>
  <c r="R613" i="11"/>
  <c r="N617" i="11"/>
  <c r="R617" i="11"/>
  <c r="N973" i="11"/>
  <c r="R973" i="11"/>
  <c r="N793" i="11"/>
  <c r="R793" i="11"/>
  <c r="N549" i="11"/>
  <c r="R549" i="11"/>
  <c r="N511" i="11"/>
  <c r="R511" i="11"/>
  <c r="N924" i="11"/>
  <c r="R924" i="11"/>
  <c r="N694" i="11"/>
  <c r="R694" i="11"/>
  <c r="N664" i="11"/>
  <c r="R664" i="11"/>
  <c r="N541" i="11"/>
  <c r="R541" i="11"/>
  <c r="N784" i="11"/>
  <c r="R784" i="11"/>
  <c r="N761" i="11"/>
  <c r="R761" i="11"/>
  <c r="N711" i="11"/>
  <c r="R711" i="11"/>
  <c r="N707" i="11"/>
  <c r="R707" i="11"/>
  <c r="N727" i="11"/>
  <c r="R727" i="11"/>
  <c r="N594" i="11"/>
  <c r="R594" i="11"/>
  <c r="N671" i="11"/>
  <c r="R671" i="11"/>
  <c r="N639" i="11"/>
  <c r="R639" i="11"/>
  <c r="M492" i="11"/>
  <c r="N621" i="11"/>
  <c r="R621" i="11"/>
  <c r="N625" i="11"/>
  <c r="R625" i="11"/>
  <c r="N519" i="11"/>
  <c r="R519" i="11"/>
  <c r="N581" i="11"/>
  <c r="R581" i="11"/>
  <c r="N949" i="11"/>
  <c r="R949" i="11"/>
  <c r="N753" i="11"/>
  <c r="R753" i="11"/>
  <c r="N533" i="11"/>
  <c r="R533" i="11"/>
  <c r="N702" i="11"/>
  <c r="R702" i="11"/>
  <c r="N834" i="11"/>
  <c r="R834" i="11"/>
  <c r="N670" i="11"/>
  <c r="R670" i="11"/>
  <c r="N635" i="11"/>
  <c r="R635" i="11"/>
  <c r="N726" i="11"/>
  <c r="R726" i="11"/>
  <c r="N989" i="11"/>
  <c r="R989" i="11"/>
  <c r="N729" i="11"/>
  <c r="R729" i="11"/>
  <c r="N939" i="11"/>
  <c r="R939" i="11"/>
  <c r="N932" i="11"/>
  <c r="R932" i="11"/>
  <c r="N723" i="11"/>
  <c r="R723" i="11"/>
  <c r="N597" i="11"/>
  <c r="R597" i="11"/>
  <c r="N663" i="11"/>
  <c r="R663" i="11"/>
  <c r="N509" i="11"/>
  <c r="R509" i="11"/>
  <c r="P5" i="13"/>
  <c r="R5" i="13" s="1"/>
  <c r="M6" i="13" s="1"/>
  <c r="O6" i="13" s="1"/>
  <c r="G30" i="11"/>
  <c r="G14" i="11"/>
  <c r="G20" i="11"/>
  <c r="G11" i="11"/>
  <c r="G43" i="11"/>
  <c r="G50" i="11"/>
  <c r="G183" i="11"/>
  <c r="G237" i="11"/>
  <c r="G38" i="11"/>
  <c r="G39" i="11"/>
  <c r="G46" i="11"/>
  <c r="G8" i="11"/>
  <c r="G41" i="11"/>
  <c r="G48" i="11"/>
  <c r="AJ3" i="12"/>
  <c r="AB3" i="12"/>
  <c r="AL3" i="12"/>
  <c r="Z3" i="12"/>
  <c r="AI3" i="12"/>
  <c r="AA3" i="12"/>
  <c r="Y3" i="12"/>
  <c r="AK3" i="12"/>
  <c r="AC3" i="12"/>
  <c r="G18" i="11"/>
  <c r="G184" i="11"/>
  <c r="G227" i="11"/>
  <c r="G231" i="11"/>
  <c r="G189" i="11"/>
  <c r="G171" i="11"/>
  <c r="G154" i="11"/>
  <c r="G194" i="11"/>
  <c r="G161" i="11"/>
  <c r="G137" i="11"/>
  <c r="G167" i="11"/>
  <c r="G148" i="11"/>
  <c r="G182" i="11"/>
  <c r="G164" i="11"/>
  <c r="G131" i="11"/>
  <c r="G145" i="11"/>
  <c r="G108" i="11"/>
  <c r="G149" i="11"/>
  <c r="G141" i="11"/>
  <c r="G127" i="11"/>
  <c r="G121" i="11"/>
  <c r="G104" i="11"/>
  <c r="G119" i="11"/>
  <c r="G110" i="11"/>
  <c r="G101" i="11"/>
  <c r="G80" i="11"/>
  <c r="G106" i="11"/>
  <c r="G97" i="11"/>
  <c r="G84" i="11"/>
  <c r="G89" i="11"/>
  <c r="G75" i="11"/>
  <c r="G66" i="11"/>
  <c r="G57" i="11"/>
  <c r="G87" i="11"/>
  <c r="G78" i="11"/>
  <c r="G69" i="11"/>
  <c r="G53" i="11"/>
  <c r="G204" i="11"/>
  <c r="G212" i="11"/>
  <c r="G220" i="11"/>
  <c r="G223" i="11"/>
  <c r="G175" i="11"/>
  <c r="G441" i="11"/>
  <c r="G437" i="11"/>
  <c r="G433" i="11"/>
  <c r="G429" i="11"/>
  <c r="G425" i="11"/>
  <c r="G421" i="11"/>
  <c r="G417" i="11"/>
  <c r="G413" i="11"/>
  <c r="G409" i="11"/>
  <c r="G405" i="11"/>
  <c r="G401" i="11"/>
  <c r="G397" i="11"/>
  <c r="G393" i="11"/>
  <c r="G371" i="11"/>
  <c r="G363" i="11"/>
  <c r="G355" i="11"/>
  <c r="G347" i="11"/>
  <c r="G339" i="11"/>
  <c r="G390" i="11"/>
  <c r="G386" i="11"/>
  <c r="G382" i="11"/>
  <c r="G376" i="11"/>
  <c r="G307" i="11"/>
  <c r="G368" i="11"/>
  <c r="G360" i="11"/>
  <c r="G352" i="11"/>
  <c r="G344" i="11"/>
  <c r="G327" i="11"/>
  <c r="G305" i="11"/>
  <c r="G319" i="11"/>
  <c r="G296" i="11"/>
  <c r="G336" i="11"/>
  <c r="G332" i="11"/>
  <c r="G308" i="11"/>
  <c r="G283" i="11"/>
  <c r="G325" i="11"/>
  <c r="G294" i="11"/>
  <c r="G263" i="11"/>
  <c r="G241" i="11"/>
  <c r="G264" i="11"/>
  <c r="G473" i="11"/>
  <c r="G247" i="11"/>
  <c r="G474" i="11"/>
  <c r="G262" i="11"/>
  <c r="G249" i="11"/>
  <c r="G297" i="11"/>
  <c r="G281" i="11"/>
  <c r="G277" i="11"/>
  <c r="G273" i="11"/>
  <c r="G269" i="11"/>
  <c r="G251" i="11"/>
  <c r="G479" i="11"/>
  <c r="G246" i="11"/>
  <c r="G484" i="11"/>
  <c r="G454" i="11"/>
  <c r="G475" i="11"/>
  <c r="G459" i="11"/>
  <c r="G450" i="11"/>
  <c r="G445" i="11"/>
  <c r="G468" i="11"/>
  <c r="G452" i="11"/>
  <c r="G197" i="11"/>
  <c r="G179" i="11"/>
  <c r="G163" i="11"/>
  <c r="G153" i="11"/>
  <c r="G186" i="11"/>
  <c r="G160" i="11"/>
  <c r="G116" i="11"/>
  <c r="G159" i="11"/>
  <c r="G132" i="11"/>
  <c r="G174" i="11"/>
  <c r="G156" i="11"/>
  <c r="G130" i="11"/>
  <c r="G136" i="11"/>
  <c r="G152" i="11"/>
  <c r="G144" i="11"/>
  <c r="G135" i="11"/>
  <c r="G126" i="11"/>
  <c r="G100" i="11"/>
  <c r="G96" i="11"/>
  <c r="G118" i="11"/>
  <c r="G109" i="11"/>
  <c r="G95" i="11"/>
  <c r="G114" i="11"/>
  <c r="G105" i="11"/>
  <c r="G91" i="11"/>
  <c r="G76" i="11"/>
  <c r="G83" i="11"/>
  <c r="G74" i="11"/>
  <c r="G65" i="11"/>
  <c r="G56" i="11"/>
  <c r="G86" i="11"/>
  <c r="G77" i="11"/>
  <c r="G63" i="11"/>
  <c r="G33" i="11"/>
  <c r="G235" i="11"/>
  <c r="G440" i="11"/>
  <c r="G436" i="11"/>
  <c r="G432" i="11"/>
  <c r="G428" i="11"/>
  <c r="G424" i="11"/>
  <c r="G420" i="11"/>
  <c r="G416" i="11"/>
  <c r="G412" i="11"/>
  <c r="G408" i="11"/>
  <c r="G404" i="11"/>
  <c r="G400" i="11"/>
  <c r="G396" i="11"/>
  <c r="G392" i="11"/>
  <c r="G369" i="11"/>
  <c r="G361" i="11"/>
  <c r="G353" i="11"/>
  <c r="G345" i="11"/>
  <c r="G314" i="11"/>
  <c r="G389" i="11"/>
  <c r="G385" i="11"/>
  <c r="G381" i="11"/>
  <c r="G329" i="11"/>
  <c r="G374" i="11"/>
  <c r="G366" i="11"/>
  <c r="G358" i="11"/>
  <c r="G350" i="11"/>
  <c r="G342" i="11"/>
  <c r="G326" i="11"/>
  <c r="G375" i="11"/>
  <c r="G312" i="11"/>
  <c r="G282" i="11"/>
  <c r="G335" i="11"/>
  <c r="G331" i="11"/>
  <c r="G303" i="11"/>
  <c r="G298" i="11"/>
  <c r="G317" i="11"/>
  <c r="G291" i="11"/>
  <c r="G260" i="11"/>
  <c r="G487" i="11"/>
  <c r="G244" i="11"/>
  <c r="G268" i="11"/>
  <c r="G243" i="11"/>
  <c r="G290" i="11"/>
  <c r="G259" i="11"/>
  <c r="G477" i="11"/>
  <c r="G293" i="11"/>
  <c r="G280" i="11"/>
  <c r="G276" i="11"/>
  <c r="G272" i="11"/>
  <c r="G265" i="11"/>
  <c r="G248" i="11"/>
  <c r="G466" i="11"/>
  <c r="G245" i="11"/>
  <c r="G478" i="11"/>
  <c r="G461" i="11"/>
  <c r="G471" i="11"/>
  <c r="G455" i="11"/>
  <c r="G446" i="11"/>
  <c r="G480" i="11"/>
  <c r="G464" i="11"/>
  <c r="G448" i="11"/>
  <c r="G29" i="11"/>
  <c r="G202" i="11"/>
  <c r="G210" i="11"/>
  <c r="G230" i="11"/>
  <c r="G224" i="11"/>
  <c r="G187" i="11"/>
  <c r="G162" i="11"/>
  <c r="G140" i="11"/>
  <c r="G178" i="11"/>
  <c r="G139" i="11"/>
  <c r="G169" i="11"/>
  <c r="G158" i="11"/>
  <c r="G72" i="11"/>
  <c r="G166" i="11"/>
  <c r="G147" i="11"/>
  <c r="G129" i="11"/>
  <c r="G128" i="11"/>
  <c r="G151" i="11"/>
  <c r="G143" i="11"/>
  <c r="G134" i="11"/>
  <c r="G125" i="11"/>
  <c r="G120" i="11"/>
  <c r="G92" i="11"/>
  <c r="G117" i="11"/>
  <c r="G103" i="11"/>
  <c r="G94" i="11"/>
  <c r="G113" i="11"/>
  <c r="G99" i="11"/>
  <c r="G90" i="11"/>
  <c r="G68" i="11"/>
  <c r="G82" i="11"/>
  <c r="G73" i="11"/>
  <c r="G59" i="11"/>
  <c r="G55" i="11"/>
  <c r="G85" i="11"/>
  <c r="G71" i="11"/>
  <c r="G62" i="11"/>
  <c r="G192" i="11"/>
  <c r="G203" i="11"/>
  <c r="G205" i="11"/>
  <c r="G211" i="11"/>
  <c r="G213" i="11"/>
  <c r="G219" i="11"/>
  <c r="G221" i="11"/>
  <c r="G377" i="11"/>
  <c r="G443" i="11"/>
  <c r="G439" i="11"/>
  <c r="G435" i="11"/>
  <c r="G431" i="11"/>
  <c r="G427" i="11"/>
  <c r="G423" i="11"/>
  <c r="G419" i="11"/>
  <c r="G415" i="11"/>
  <c r="G411" i="11"/>
  <c r="G407" i="11"/>
  <c r="G403" i="11"/>
  <c r="G399" i="11"/>
  <c r="G395" i="11"/>
  <c r="G391" i="11"/>
  <c r="G367" i="11"/>
  <c r="G359" i="11"/>
  <c r="G351" i="11"/>
  <c r="G343" i="11"/>
  <c r="G309" i="11"/>
  <c r="G388" i="11"/>
  <c r="G384" i="11"/>
  <c r="G380" i="11"/>
  <c r="G320" i="11"/>
  <c r="G372" i="11"/>
  <c r="G364" i="11"/>
  <c r="G356" i="11"/>
  <c r="G348" i="11"/>
  <c r="G340" i="11"/>
  <c r="G321" i="11"/>
  <c r="G324" i="11"/>
  <c r="G310" i="11"/>
  <c r="G338" i="11"/>
  <c r="G334" i="11"/>
  <c r="G330" i="11"/>
  <c r="G299" i="11"/>
  <c r="G292" i="11"/>
  <c r="G306" i="11"/>
  <c r="G288" i="11"/>
  <c r="G253" i="11"/>
  <c r="G483" i="11"/>
  <c r="G240" i="11"/>
  <c r="G258" i="11"/>
  <c r="G239" i="11"/>
  <c r="G287" i="11"/>
  <c r="G256" i="11"/>
  <c r="G469" i="11"/>
  <c r="G289" i="11"/>
  <c r="G279" i="11"/>
  <c r="G275" i="11"/>
  <c r="G271" i="11"/>
  <c r="G261" i="11"/>
  <c r="G485" i="11"/>
  <c r="G465" i="11"/>
  <c r="G242" i="11"/>
  <c r="G470" i="11"/>
  <c r="G458" i="11"/>
  <c r="G467" i="11"/>
  <c r="G451" i="11"/>
  <c r="G453" i="11"/>
  <c r="G476" i="11"/>
  <c r="G460" i="11"/>
  <c r="G444" i="11"/>
  <c r="G10" i="11"/>
  <c r="G37" i="11"/>
  <c r="G193" i="11"/>
  <c r="G195" i="11"/>
  <c r="G181" i="11"/>
  <c r="G172" i="11"/>
  <c r="G155" i="11"/>
  <c r="G124" i="11"/>
  <c r="G170" i="11"/>
  <c r="G138" i="11"/>
  <c r="G168" i="11"/>
  <c r="G157" i="11"/>
  <c r="G190" i="11"/>
  <c r="G165" i="11"/>
  <c r="G146" i="11"/>
  <c r="G122" i="11"/>
  <c r="G115" i="11"/>
  <c r="G150" i="11"/>
  <c r="G142" i="11"/>
  <c r="G133" i="11"/>
  <c r="G123" i="11"/>
  <c r="G112" i="11"/>
  <c r="G88" i="11"/>
  <c r="G111" i="11"/>
  <c r="G102" i="11"/>
  <c r="G93" i="11"/>
  <c r="G107" i="11"/>
  <c r="G98" i="11"/>
  <c r="G64" i="11"/>
  <c r="G60" i="11"/>
  <c r="G81" i="11"/>
  <c r="G67" i="11"/>
  <c r="G58" i="11"/>
  <c r="G54" i="11"/>
  <c r="G79" i="11"/>
  <c r="G70" i="11"/>
  <c r="G61" i="11"/>
  <c r="G177" i="11"/>
  <c r="G234" i="11"/>
  <c r="G236" i="11"/>
  <c r="G238" i="11"/>
  <c r="G222" i="11"/>
  <c r="G442" i="11"/>
  <c r="G438" i="11"/>
  <c r="G434" i="11"/>
  <c r="G430" i="11"/>
  <c r="G426" i="11"/>
  <c r="G422" i="11"/>
  <c r="G418" i="11"/>
  <c r="G414" i="11"/>
  <c r="G410" i="11"/>
  <c r="G406" i="11"/>
  <c r="G402" i="11"/>
  <c r="G398" i="11"/>
  <c r="G394" i="11"/>
  <c r="G373" i="11"/>
  <c r="G365" i="11"/>
  <c r="G357" i="11"/>
  <c r="G349" i="11"/>
  <c r="G341" i="11"/>
  <c r="G302" i="11"/>
  <c r="G387" i="11"/>
  <c r="G383" i="11"/>
  <c r="G378" i="11"/>
  <c r="G311" i="11"/>
  <c r="G370" i="11"/>
  <c r="G362" i="11"/>
  <c r="G354" i="11"/>
  <c r="G346" i="11"/>
  <c r="G328" i="11"/>
  <c r="G316" i="11"/>
  <c r="G322" i="11"/>
  <c r="G300" i="11"/>
  <c r="G337" i="11"/>
  <c r="G333" i="11"/>
  <c r="G315" i="11"/>
  <c r="G295" i="11"/>
  <c r="G286" i="11"/>
  <c r="G304" i="11"/>
  <c r="G266" i="11"/>
  <c r="G252" i="11"/>
  <c r="G267" i="11"/>
  <c r="G486" i="11"/>
  <c r="G255" i="11"/>
  <c r="G481" i="11"/>
  <c r="G284" i="11"/>
  <c r="G254" i="11"/>
  <c r="G301" i="11"/>
  <c r="G285" i="11"/>
  <c r="G278" i="11"/>
  <c r="G274" i="11"/>
  <c r="G270" i="11"/>
  <c r="G257" i="11"/>
  <c r="G482" i="11"/>
  <c r="G250" i="11"/>
  <c r="G488" i="11"/>
  <c r="G462" i="11"/>
  <c r="G457" i="11"/>
  <c r="G463" i="11"/>
  <c r="G447" i="11"/>
  <c r="G449" i="11"/>
  <c r="G472" i="11"/>
  <c r="G456" i="11"/>
  <c r="L197" i="11"/>
  <c r="L205" i="11"/>
  <c r="L411" i="11"/>
  <c r="L415" i="11"/>
  <c r="L443" i="11"/>
  <c r="L154" i="11"/>
  <c r="L211" i="11"/>
  <c r="L142" i="11"/>
  <c r="L229" i="11"/>
  <c r="L425" i="11"/>
  <c r="L421" i="11"/>
  <c r="L326" i="11"/>
  <c r="L198" i="11"/>
  <c r="L206" i="11"/>
  <c r="L215" i="11"/>
  <c r="L232" i="11"/>
  <c r="L158" i="11"/>
  <c r="L408" i="11"/>
  <c r="L404" i="11"/>
  <c r="L400" i="11"/>
  <c r="L396" i="11"/>
  <c r="L392" i="11"/>
  <c r="L218" i="11"/>
  <c r="L439" i="11"/>
  <c r="L435" i="11"/>
  <c r="L431" i="11"/>
  <c r="L427" i="11"/>
  <c r="L423" i="11"/>
  <c r="L419" i="11"/>
  <c r="L311" i="11"/>
  <c r="L231" i="11"/>
  <c r="L233" i="11"/>
  <c r="L235" i="11"/>
  <c r="L406" i="11"/>
  <c r="L402" i="11"/>
  <c r="L398" i="11"/>
  <c r="L394" i="11"/>
  <c r="L213" i="11"/>
  <c r="L223" i="11"/>
  <c r="L397" i="11"/>
  <c r="L409" i="11"/>
  <c r="L313" i="11"/>
  <c r="L302" i="11"/>
  <c r="L292" i="11"/>
  <c r="L295" i="11"/>
  <c r="L303" i="11"/>
  <c r="L284" i="11"/>
  <c r="L465" i="11"/>
  <c r="L487" i="11"/>
  <c r="L286" i="11"/>
  <c r="L255" i="11"/>
  <c r="L486" i="11"/>
  <c r="L462" i="11"/>
  <c r="L289" i="11"/>
  <c r="L261" i="11"/>
  <c r="L481" i="11"/>
  <c r="L488" i="11"/>
  <c r="L466" i="11"/>
  <c r="L461" i="11"/>
  <c r="L467" i="11"/>
  <c r="L451" i="11"/>
  <c r="L449" i="11"/>
  <c r="L472" i="11"/>
  <c r="L456" i="11"/>
  <c r="L393" i="11"/>
  <c r="L422" i="11"/>
  <c r="L426" i="11"/>
  <c r="L438" i="11"/>
  <c r="L305" i="11"/>
  <c r="L278" i="11"/>
  <c r="L275" i="11"/>
  <c r="L387" i="11"/>
  <c r="L383" i="11"/>
  <c r="L375" i="11"/>
  <c r="L376" i="11"/>
  <c r="L371" i="11"/>
  <c r="L367" i="11"/>
  <c r="L363" i="11"/>
  <c r="L359" i="11"/>
  <c r="L355" i="11"/>
  <c r="L351" i="11"/>
  <c r="L347" i="11"/>
  <c r="L343" i="11"/>
  <c r="L339" i="11"/>
  <c r="L335" i="11"/>
  <c r="L331" i="11"/>
  <c r="L310" i="11"/>
  <c r="L322" i="11"/>
  <c r="L254" i="11"/>
  <c r="L401" i="11"/>
  <c r="L320" i="11"/>
  <c r="L309" i="11"/>
  <c r="L298" i="11"/>
  <c r="L324" i="11"/>
  <c r="L296" i="11"/>
  <c r="L282" i="11"/>
  <c r="L300" i="11"/>
  <c r="L262" i="11"/>
  <c r="L266" i="11"/>
  <c r="L249" i="11"/>
  <c r="L248" i="11"/>
  <c r="L483" i="11"/>
  <c r="L283" i="11"/>
  <c r="L251" i="11"/>
  <c r="L482" i="11"/>
  <c r="L301" i="11"/>
  <c r="L285" i="11"/>
  <c r="L257" i="11"/>
  <c r="L250" i="11"/>
  <c r="L484" i="11"/>
  <c r="L458" i="11"/>
  <c r="L453" i="11"/>
  <c r="L463" i="11"/>
  <c r="L447" i="11"/>
  <c r="L445" i="11"/>
  <c r="L468" i="11"/>
  <c r="L452" i="11"/>
  <c r="L395" i="11"/>
  <c r="L306" i="11"/>
  <c r="L274" i="11"/>
  <c r="L273" i="11"/>
  <c r="L318" i="11"/>
  <c r="L374" i="11"/>
  <c r="L370" i="11"/>
  <c r="L366" i="11"/>
  <c r="L362" i="11"/>
  <c r="L358" i="11"/>
  <c r="L354" i="11"/>
  <c r="L350" i="11"/>
  <c r="L346" i="11"/>
  <c r="L342" i="11"/>
  <c r="L338" i="11"/>
  <c r="L334" i="11"/>
  <c r="L330" i="11"/>
  <c r="L403" i="11"/>
  <c r="L328" i="11"/>
  <c r="L294" i="11"/>
  <c r="L288" i="11"/>
  <c r="L325" i="11"/>
  <c r="L290" i="11"/>
  <c r="L259" i="11"/>
  <c r="L485" i="11"/>
  <c r="L263" i="11"/>
  <c r="L267" i="11"/>
  <c r="L244" i="11"/>
  <c r="L477" i="11"/>
  <c r="L268" i="11"/>
  <c r="L478" i="11"/>
  <c r="L297" i="11"/>
  <c r="L281" i="11"/>
  <c r="L479" i="11"/>
  <c r="L457" i="11"/>
  <c r="L475" i="11"/>
  <c r="L459" i="11"/>
  <c r="L450" i="11"/>
  <c r="L480" i="11"/>
  <c r="L464" i="11"/>
  <c r="L448" i="11"/>
  <c r="L379" i="11"/>
  <c r="L399" i="11"/>
  <c r="L424" i="11"/>
  <c r="L430" i="11"/>
  <c r="L276" i="11"/>
  <c r="L312" i="11"/>
  <c r="L304" i="11"/>
  <c r="L272" i="11"/>
  <c r="L279" i="11"/>
  <c r="L271" i="11"/>
  <c r="L385" i="11"/>
  <c r="L381" i="11"/>
  <c r="L373" i="11"/>
  <c r="L369" i="11"/>
  <c r="L365" i="11"/>
  <c r="L361" i="11"/>
  <c r="L357" i="11"/>
  <c r="L353" i="11"/>
  <c r="L349" i="11"/>
  <c r="L345" i="11"/>
  <c r="L341" i="11"/>
  <c r="L337" i="11"/>
  <c r="L333" i="11"/>
  <c r="L319" i="11"/>
  <c r="L315" i="11"/>
  <c r="L253" i="11"/>
  <c r="L329" i="11"/>
  <c r="L405" i="11"/>
  <c r="L291" i="11"/>
  <c r="L299" i="11"/>
  <c r="L317" i="11"/>
  <c r="L287" i="11"/>
  <c r="L256" i="11"/>
  <c r="L473" i="11"/>
  <c r="L260" i="11"/>
  <c r="L264" i="11"/>
  <c r="L469" i="11"/>
  <c r="L258" i="11"/>
  <c r="L470" i="11"/>
  <c r="L293" i="11"/>
  <c r="L265" i="11"/>
  <c r="L247" i="11"/>
  <c r="L474" i="11"/>
  <c r="L454" i="11"/>
  <c r="L471" i="11"/>
  <c r="L455" i="11"/>
  <c r="L446" i="11"/>
  <c r="L476" i="11"/>
  <c r="L460" i="11"/>
  <c r="L444" i="11"/>
  <c r="L391" i="11"/>
  <c r="L407" i="11"/>
  <c r="L308" i="11"/>
  <c r="L280" i="11"/>
  <c r="L270" i="11"/>
  <c r="L277" i="11"/>
  <c r="L269" i="11"/>
  <c r="L388" i="11"/>
  <c r="L372" i="11"/>
  <c r="L368" i="11"/>
  <c r="L364" i="11"/>
  <c r="L360" i="11"/>
  <c r="L356" i="11"/>
  <c r="L352" i="11"/>
  <c r="L348" i="11"/>
  <c r="L344" i="11"/>
  <c r="L340" i="11"/>
  <c r="L336" i="11"/>
  <c r="L332" i="11"/>
  <c r="L323" i="11"/>
  <c r="L314" i="11"/>
  <c r="L252" i="11"/>
  <c r="L377" i="11"/>
  <c r="L204" i="11"/>
  <c r="L214" i="11"/>
  <c r="L148" i="11"/>
  <c r="L203" i="11"/>
  <c r="L200" i="11"/>
  <c r="L202" i="11"/>
  <c r="L208" i="11"/>
  <c r="L210" i="11"/>
  <c r="L182" i="11"/>
  <c r="L166" i="11"/>
  <c r="L136" i="11"/>
  <c r="L112" i="11"/>
  <c r="L96" i="11"/>
  <c r="L92" i="11"/>
  <c r="L64" i="11"/>
  <c r="L201" i="11"/>
  <c r="L209" i="11"/>
  <c r="L217" i="11"/>
  <c r="L227" i="11"/>
  <c r="L91" i="11"/>
  <c r="L143" i="11"/>
  <c r="L135" i="11"/>
  <c r="L123" i="11"/>
  <c r="L185" i="11"/>
  <c r="L169" i="11"/>
  <c r="L191" i="11"/>
  <c r="L175" i="11"/>
  <c r="L77" i="11"/>
  <c r="L188" i="11"/>
  <c r="L172" i="11"/>
  <c r="L134" i="11"/>
  <c r="L105" i="11"/>
  <c r="L109" i="11"/>
  <c r="L93" i="11"/>
  <c r="L90" i="11"/>
  <c r="L74" i="11"/>
  <c r="L58" i="11"/>
  <c r="L54" i="11"/>
  <c r="L75" i="11"/>
  <c r="L59" i="11"/>
  <c r="L155" i="11"/>
  <c r="L132" i="11"/>
  <c r="L186" i="11"/>
  <c r="L170" i="11"/>
  <c r="L152" i="11"/>
  <c r="L124" i="11"/>
  <c r="L100" i="11"/>
  <c r="L84" i="11"/>
  <c r="L68" i="11"/>
  <c r="L53" i="11"/>
  <c r="L195" i="11"/>
  <c r="L119" i="11"/>
  <c r="L115" i="11"/>
  <c r="L99" i="11"/>
  <c r="L130" i="11"/>
  <c r="L184" i="11"/>
  <c r="L168" i="11"/>
  <c r="L157" i="11"/>
  <c r="L138" i="11"/>
  <c r="L187" i="11"/>
  <c r="L171" i="11"/>
  <c r="L153" i="11"/>
  <c r="L133" i="11"/>
  <c r="L118" i="11"/>
  <c r="L102" i="11"/>
  <c r="L78" i="11"/>
  <c r="L85" i="11"/>
  <c r="L89" i="11"/>
  <c r="L73" i="11"/>
  <c r="L57" i="11"/>
  <c r="L79" i="11"/>
  <c r="L63" i="11"/>
  <c r="L61" i="11"/>
  <c r="L199" i="11"/>
  <c r="L207" i="11"/>
  <c r="L222" i="11"/>
  <c r="L190" i="11"/>
  <c r="L174" i="11"/>
  <c r="L108" i="11"/>
  <c r="L128" i="11"/>
  <c r="L144" i="11"/>
  <c r="L120" i="11"/>
  <c r="L104" i="11"/>
  <c r="L80" i="11"/>
  <c r="L56" i="11"/>
  <c r="L228" i="11"/>
  <c r="L234" i="11"/>
  <c r="L238" i="11"/>
  <c r="L127" i="11"/>
  <c r="L163" i="11"/>
  <c r="L151" i="11"/>
  <c r="L131" i="11"/>
  <c r="L220" i="11"/>
  <c r="L193" i="11"/>
  <c r="L177" i="11"/>
  <c r="L160" i="11"/>
  <c r="L129" i="11"/>
  <c r="L183" i="11"/>
  <c r="L167" i="11"/>
  <c r="L156" i="11"/>
  <c r="L122" i="11"/>
  <c r="L165" i="11"/>
  <c r="L137" i="11"/>
  <c r="L180" i="11"/>
  <c r="L162" i="11"/>
  <c r="L149" i="11"/>
  <c r="L126" i="11"/>
  <c r="L113" i="11"/>
  <c r="L121" i="11"/>
  <c r="L117" i="11"/>
  <c r="L101" i="11"/>
  <c r="L70" i="11"/>
  <c r="L86" i="11"/>
  <c r="L82" i="11"/>
  <c r="L66" i="11"/>
  <c r="L83" i="11"/>
  <c r="L67" i="11"/>
  <c r="L189" i="11"/>
  <c r="L219" i="11"/>
  <c r="L194" i="11"/>
  <c r="L161" i="11"/>
  <c r="L159" i="11"/>
  <c r="L140" i="11"/>
  <c r="L145" i="11"/>
  <c r="L116" i="11"/>
  <c r="L72" i="11"/>
  <c r="L88" i="11"/>
  <c r="L76" i="11"/>
  <c r="L60" i="11"/>
  <c r="L95" i="11"/>
  <c r="L111" i="11"/>
  <c r="L103" i="11"/>
  <c r="L107" i="11"/>
  <c r="L87" i="11"/>
  <c r="L192" i="11"/>
  <c r="L176" i="11"/>
  <c r="L106" i="11"/>
  <c r="L164" i="11"/>
  <c r="L97" i="11"/>
  <c r="L179" i="11"/>
  <c r="L141" i="11"/>
  <c r="L125" i="11"/>
  <c r="L98" i="11"/>
  <c r="L114" i="11"/>
  <c r="L110" i="11"/>
  <c r="L94" i="11"/>
  <c r="L62" i="11"/>
  <c r="L69" i="11"/>
  <c r="L81" i="11"/>
  <c r="L65" i="11"/>
  <c r="L71" i="11"/>
  <c r="L55" i="11"/>
  <c r="L3" i="11"/>
  <c r="J4" i="10"/>
  <c r="N2" i="10"/>
  <c r="F3" i="10" s="1"/>
  <c r="N3" i="10" s="1"/>
  <c r="F4" i="10" s="1"/>
  <c r="J27" i="10"/>
  <c r="J19" i="10"/>
  <c r="J2" i="10"/>
  <c r="J34" i="10"/>
  <c r="J30" i="10"/>
  <c r="J26" i="10"/>
  <c r="J22" i="10"/>
  <c r="J18" i="10"/>
  <c r="J14" i="10"/>
  <c r="J10" i="10"/>
  <c r="J6" i="10"/>
  <c r="J35" i="10"/>
  <c r="J15" i="10"/>
  <c r="L2" i="10"/>
  <c r="J3" i="10"/>
  <c r="J33" i="10"/>
  <c r="J29" i="10"/>
  <c r="J25" i="10"/>
  <c r="J21" i="10"/>
  <c r="J17" i="10"/>
  <c r="J13" i="10"/>
  <c r="J9" i="10"/>
  <c r="J5" i="10"/>
  <c r="J31" i="10"/>
  <c r="J23" i="10"/>
  <c r="J11" i="10"/>
  <c r="J7" i="10"/>
  <c r="J36" i="10"/>
  <c r="J32" i="10"/>
  <c r="J28" i="10"/>
  <c r="J24" i="10"/>
  <c r="J20" i="10"/>
  <c r="J16" i="10"/>
  <c r="J12" i="10"/>
  <c r="J8" i="10"/>
  <c r="H28" i="10"/>
  <c r="H24" i="10"/>
  <c r="H15" i="10"/>
  <c r="H7" i="10"/>
  <c r="H34" i="10"/>
  <c r="H30" i="10"/>
  <c r="H26" i="10"/>
  <c r="H22" i="10"/>
  <c r="H18" i="10"/>
  <c r="H13" i="10"/>
  <c r="H9" i="10"/>
  <c r="H5" i="10"/>
  <c r="H16" i="10"/>
  <c r="H33" i="10"/>
  <c r="H29" i="10"/>
  <c r="H25" i="10"/>
  <c r="H21" i="10"/>
  <c r="H17" i="10"/>
  <c r="H12" i="10"/>
  <c r="H8" i="10"/>
  <c r="H4" i="10"/>
  <c r="H36" i="10"/>
  <c r="H20" i="10"/>
  <c r="H3" i="10"/>
  <c r="H32" i="10"/>
  <c r="H11" i="10"/>
  <c r="H35" i="10"/>
  <c r="H31" i="10"/>
  <c r="H27" i="10"/>
  <c r="H23" i="10"/>
  <c r="H19" i="10"/>
  <c r="H14" i="10"/>
  <c r="H10" i="10"/>
  <c r="H6" i="10"/>
  <c r="M319" i="11" l="1"/>
  <c r="M440" i="11"/>
  <c r="M229" i="11"/>
  <c r="M196" i="11"/>
  <c r="M226" i="11"/>
  <c r="N226" i="11" s="1"/>
  <c r="K9" i="14"/>
  <c r="F10" i="14" s="1"/>
  <c r="I10" i="14" s="1"/>
  <c r="S11" i="14"/>
  <c r="H7" i="12"/>
  <c r="I7" i="12" s="1"/>
  <c r="P8" i="12"/>
  <c r="Q8" i="12" s="1"/>
  <c r="N9" i="12" s="1"/>
  <c r="O9" i="12" s="1"/>
  <c r="P9" i="12" s="1"/>
  <c r="Q9" i="12" s="1"/>
  <c r="N10" i="12" s="1"/>
  <c r="M323" i="11"/>
  <c r="M232" i="11"/>
  <c r="N232" i="11" s="1"/>
  <c r="M442" i="11"/>
  <c r="N442" i="11" s="1"/>
  <c r="M243" i="11"/>
  <c r="N243" i="11" s="1"/>
  <c r="M332" i="11"/>
  <c r="N332" i="11" s="1"/>
  <c r="M181" i="11"/>
  <c r="N181" i="11" s="1"/>
  <c r="M212" i="11"/>
  <c r="N212" i="11" s="1"/>
  <c r="M327" i="11"/>
  <c r="N327" i="11" s="1"/>
  <c r="M434" i="11"/>
  <c r="N434" i="11" s="1"/>
  <c r="M245" i="11"/>
  <c r="N245" i="11" s="1"/>
  <c r="M441" i="11"/>
  <c r="N441" i="11" s="1"/>
  <c r="M178" i="11"/>
  <c r="N178" i="11" s="1"/>
  <c r="M224" i="11"/>
  <c r="N224" i="11" s="1"/>
  <c r="M420" i="11"/>
  <c r="M418" i="11"/>
  <c r="N418" i="11" s="1"/>
  <c r="M411" i="11"/>
  <c r="R411" i="11" s="1"/>
  <c r="M225" i="11"/>
  <c r="N225" i="11" s="1"/>
  <c r="M204" i="11"/>
  <c r="M110" i="11"/>
  <c r="N110" i="11" s="1"/>
  <c r="M122" i="11"/>
  <c r="N122" i="11" s="1"/>
  <c r="M247" i="11"/>
  <c r="N247" i="11" s="1"/>
  <c r="M383" i="11"/>
  <c r="R383" i="11" s="1"/>
  <c r="M415" i="11"/>
  <c r="N415" i="11" s="1"/>
  <c r="M145" i="11"/>
  <c r="N145" i="11" s="1"/>
  <c r="M231" i="11"/>
  <c r="N231" i="11" s="1"/>
  <c r="M404" i="11"/>
  <c r="R404" i="11" s="1"/>
  <c r="M384" i="11"/>
  <c r="R384" i="11" s="1"/>
  <c r="M241" i="11"/>
  <c r="N241" i="11" s="1"/>
  <c r="M433" i="11"/>
  <c r="N433" i="11" s="1"/>
  <c r="M316" i="11"/>
  <c r="R316" i="11" s="1"/>
  <c r="M429" i="11"/>
  <c r="N429" i="11" s="1"/>
  <c r="M414" i="11"/>
  <c r="N414" i="11" s="1"/>
  <c r="M146" i="11"/>
  <c r="N146" i="11" s="1"/>
  <c r="M240" i="11"/>
  <c r="N240" i="11" s="1"/>
  <c r="M307" i="11"/>
  <c r="N307" i="11" s="1"/>
  <c r="M239" i="11"/>
  <c r="N239" i="11" s="1"/>
  <c r="M236" i="11"/>
  <c r="N236" i="11" s="1"/>
  <c r="R489" i="11"/>
  <c r="M389" i="11"/>
  <c r="N389" i="11" s="1"/>
  <c r="M432" i="11"/>
  <c r="N432" i="11" s="1"/>
  <c r="M417" i="11"/>
  <c r="N417" i="11" s="1"/>
  <c r="M437" i="11"/>
  <c r="N437" i="11" s="1"/>
  <c r="M436" i="11"/>
  <c r="N436" i="11" s="1"/>
  <c r="M237" i="11"/>
  <c r="N237" i="11" s="1"/>
  <c r="M410" i="11"/>
  <c r="N410" i="11" s="1"/>
  <c r="M380" i="11"/>
  <c r="N380" i="11" s="1"/>
  <c r="M390" i="11"/>
  <c r="N390" i="11" s="1"/>
  <c r="M242" i="11"/>
  <c r="N242" i="11" s="1"/>
  <c r="M147" i="11"/>
  <c r="R147" i="11" s="1"/>
  <c r="M321" i="11"/>
  <c r="R321" i="11" s="1"/>
  <c r="M139" i="11"/>
  <c r="N139" i="11" s="1"/>
  <c r="M416" i="11"/>
  <c r="N416" i="11" s="1"/>
  <c r="M206" i="11"/>
  <c r="N206" i="11" s="1"/>
  <c r="M173" i="11"/>
  <c r="N173" i="11" s="1"/>
  <c r="M378" i="11"/>
  <c r="R378" i="11" s="1"/>
  <c r="M221" i="11"/>
  <c r="R221" i="11" s="1"/>
  <c r="M408" i="11"/>
  <c r="N408" i="11" s="1"/>
  <c r="M154" i="11"/>
  <c r="N154" i="11" s="1"/>
  <c r="R491" i="11"/>
  <c r="M217" i="11"/>
  <c r="R217" i="11" s="1"/>
  <c r="M313" i="11"/>
  <c r="N313" i="11" s="1"/>
  <c r="M130" i="11"/>
  <c r="N130" i="11" s="1"/>
  <c r="M94" i="11"/>
  <c r="R94" i="11" s="1"/>
  <c r="M174" i="11"/>
  <c r="R174" i="11" s="1"/>
  <c r="M182" i="11"/>
  <c r="N182" i="11" s="1"/>
  <c r="M363" i="11"/>
  <c r="N363" i="11" s="1"/>
  <c r="M141" i="11"/>
  <c r="N141" i="11" s="1"/>
  <c r="M106" i="11"/>
  <c r="R106" i="11" s="1"/>
  <c r="M153" i="11"/>
  <c r="N153" i="11" s="1"/>
  <c r="M455" i="11"/>
  <c r="N455" i="11" s="1"/>
  <c r="M381" i="11"/>
  <c r="R381" i="11" s="1"/>
  <c r="M392" i="11"/>
  <c r="N392" i="11" s="1"/>
  <c r="M425" i="11"/>
  <c r="R425" i="11" s="1"/>
  <c r="M291" i="11"/>
  <c r="N291" i="11" s="1"/>
  <c r="M435" i="11"/>
  <c r="N435" i="11" s="1"/>
  <c r="M246" i="11"/>
  <c r="R246" i="11" s="1"/>
  <c r="M230" i="11"/>
  <c r="N230" i="11" s="1"/>
  <c r="M382" i="11"/>
  <c r="N382" i="11" s="1"/>
  <c r="M227" i="11"/>
  <c r="N227" i="11" s="1"/>
  <c r="M118" i="11"/>
  <c r="N118" i="11" s="1"/>
  <c r="M119" i="11"/>
  <c r="N119" i="11" s="1"/>
  <c r="M205" i="11"/>
  <c r="N205" i="11" s="1"/>
  <c r="M386" i="11"/>
  <c r="N386" i="11" s="1"/>
  <c r="M198" i="11"/>
  <c r="N198" i="11" s="1"/>
  <c r="M412" i="11"/>
  <c r="R412" i="11" s="1"/>
  <c r="M222" i="11"/>
  <c r="R222" i="11" s="1"/>
  <c r="M280" i="11"/>
  <c r="N280" i="11" s="1"/>
  <c r="M339" i="11"/>
  <c r="N339" i="11" s="1"/>
  <c r="M371" i="11"/>
  <c r="N371" i="11" s="1"/>
  <c r="M248" i="11"/>
  <c r="R248" i="11" s="1"/>
  <c r="M351" i="11"/>
  <c r="N351" i="11" s="1"/>
  <c r="M150" i="11"/>
  <c r="N150" i="11" s="1"/>
  <c r="M161" i="11"/>
  <c r="R161" i="11" s="1"/>
  <c r="M165" i="11"/>
  <c r="N165" i="11" s="1"/>
  <c r="M138" i="11"/>
  <c r="N138" i="11" s="1"/>
  <c r="M308" i="11"/>
  <c r="N308" i="11" s="1"/>
  <c r="M350" i="11"/>
  <c r="N350" i="11" s="1"/>
  <c r="M376" i="11"/>
  <c r="R376" i="11" s="1"/>
  <c r="M275" i="11"/>
  <c r="N275" i="11" s="1"/>
  <c r="M223" i="11"/>
  <c r="N223" i="11" s="1"/>
  <c r="M428" i="11"/>
  <c r="N428" i="11" s="1"/>
  <c r="M413" i="11"/>
  <c r="N413" i="11" s="1"/>
  <c r="M349" i="11"/>
  <c r="R349" i="11" s="1"/>
  <c r="M235" i="11"/>
  <c r="R235" i="11" s="1"/>
  <c r="M374" i="11"/>
  <c r="N374" i="11" s="1"/>
  <c r="M400" i="11"/>
  <c r="N400" i="11" s="1"/>
  <c r="M333" i="11"/>
  <c r="N333" i="11" s="1"/>
  <c r="M304" i="11"/>
  <c r="N304" i="11" s="1"/>
  <c r="M467" i="11"/>
  <c r="R467" i="11" s="1"/>
  <c r="M312" i="11"/>
  <c r="R312" i="11" s="1"/>
  <c r="M421" i="11"/>
  <c r="N421" i="11" s="1"/>
  <c r="M443" i="11"/>
  <c r="N443" i="11" s="1"/>
  <c r="M197" i="11"/>
  <c r="R197" i="11" s="1"/>
  <c r="M315" i="11"/>
  <c r="N315" i="11" s="1"/>
  <c r="M457" i="11"/>
  <c r="N457" i="11" s="1"/>
  <c r="M328" i="11"/>
  <c r="N328" i="11" s="1"/>
  <c r="M102" i="11"/>
  <c r="N102" i="11" s="1"/>
  <c r="M338" i="11"/>
  <c r="N338" i="11" s="1"/>
  <c r="M320" i="11"/>
  <c r="N320" i="11" s="1"/>
  <c r="M310" i="11"/>
  <c r="R310" i="11" s="1"/>
  <c r="M359" i="11"/>
  <c r="N359" i="11" s="1"/>
  <c r="M158" i="11"/>
  <c r="R158" i="11" s="1"/>
  <c r="M365" i="11"/>
  <c r="N365" i="11" s="1"/>
  <c r="M334" i="11"/>
  <c r="N334" i="11" s="1"/>
  <c r="M257" i="11"/>
  <c r="R257" i="11" s="1"/>
  <c r="M309" i="11"/>
  <c r="N309" i="11" s="1"/>
  <c r="M488" i="11"/>
  <c r="N488" i="11" s="1"/>
  <c r="M427" i="11"/>
  <c r="N427" i="11" s="1"/>
  <c r="M142" i="11"/>
  <c r="N142" i="11" s="1"/>
  <c r="N204" i="11"/>
  <c r="R204" i="11"/>
  <c r="N323" i="11"/>
  <c r="R323" i="11"/>
  <c r="N420" i="11"/>
  <c r="R420" i="11"/>
  <c r="M426" i="11"/>
  <c r="M481" i="11"/>
  <c r="M311" i="11"/>
  <c r="M211" i="11"/>
  <c r="N492" i="11"/>
  <c r="R492" i="11"/>
  <c r="N196" i="11"/>
  <c r="R196" i="11"/>
  <c r="N216" i="11"/>
  <c r="R216" i="11"/>
  <c r="N319" i="11"/>
  <c r="R319" i="11"/>
  <c r="N229" i="11"/>
  <c r="R229" i="11"/>
  <c r="N493" i="11"/>
  <c r="R493" i="11"/>
  <c r="N440" i="11"/>
  <c r="R440" i="11"/>
  <c r="N490" i="11"/>
  <c r="R490" i="11"/>
  <c r="P6" i="13"/>
  <c r="Q6" i="13" s="1"/>
  <c r="Q5" i="13"/>
  <c r="H6" i="13"/>
  <c r="I6" i="13" s="1"/>
  <c r="M471" i="11"/>
  <c r="M330" i="11"/>
  <c r="M447" i="11"/>
  <c r="M262" i="11"/>
  <c r="M324" i="11"/>
  <c r="M292" i="11"/>
  <c r="M394" i="11"/>
  <c r="M431" i="11"/>
  <c r="M398" i="11"/>
  <c r="M396" i="11"/>
  <c r="M385" i="11"/>
  <c r="M366" i="11"/>
  <c r="M219" i="11"/>
  <c r="M149" i="11"/>
  <c r="M203" i="11"/>
  <c r="M336" i="11"/>
  <c r="M317" i="11"/>
  <c r="M337" i="11"/>
  <c r="M271" i="11"/>
  <c r="M468" i="11"/>
  <c r="M355" i="11"/>
  <c r="M387" i="11"/>
  <c r="M423" i="11"/>
  <c r="M439" i="11"/>
  <c r="AD3" i="12"/>
  <c r="AM3" i="12"/>
  <c r="M453" i="11"/>
  <c r="M251" i="11"/>
  <c r="M114" i="11"/>
  <c r="M86" i="11"/>
  <c r="M402" i="11"/>
  <c r="M75" i="11"/>
  <c r="M144" i="11"/>
  <c r="M123" i="11"/>
  <c r="M305" i="11"/>
  <c r="M342" i="11"/>
  <c r="M218" i="11"/>
  <c r="M361" i="11"/>
  <c r="M406" i="11"/>
  <c r="M358" i="11"/>
  <c r="M479" i="11"/>
  <c r="M259" i="11"/>
  <c r="M294" i="11"/>
  <c r="M346" i="11"/>
  <c r="M393" i="11"/>
  <c r="M458" i="11"/>
  <c r="M486" i="11"/>
  <c r="M306" i="11"/>
  <c r="M261" i="11"/>
  <c r="M215" i="11"/>
  <c r="M233" i="11"/>
  <c r="M367" i="11"/>
  <c r="M254" i="11"/>
  <c r="M335" i="11"/>
  <c r="M419" i="11"/>
  <c r="M449" i="11"/>
  <c r="M322" i="11"/>
  <c r="M185" i="11"/>
  <c r="M325" i="11"/>
  <c r="M290" i="11"/>
  <c r="M190" i="11"/>
  <c r="M134" i="11"/>
  <c r="M98" i="11"/>
  <c r="M126" i="11"/>
  <c r="M300" i="11"/>
  <c r="M343" i="11"/>
  <c r="M329" i="11"/>
  <c r="M284" i="11"/>
  <c r="M297" i="11"/>
  <c r="M373" i="11"/>
  <c r="M362" i="11"/>
  <c r="M279" i="11"/>
  <c r="M276" i="11"/>
  <c r="M344" i="11"/>
  <c r="M424" i="11"/>
  <c r="M405" i="11"/>
  <c r="M348" i="11"/>
  <c r="M459" i="11"/>
  <c r="M466" i="11"/>
  <c r="M472" i="11"/>
  <c r="M263" i="11"/>
  <c r="M465" i="11"/>
  <c r="M282" i="11"/>
  <c r="M286" i="11"/>
  <c r="M341" i="11"/>
  <c r="M360" i="11"/>
  <c r="M249" i="11"/>
  <c r="M326" i="11"/>
  <c r="M379" i="11"/>
  <c r="M256" i="11"/>
  <c r="M289" i="11"/>
  <c r="M314" i="11"/>
  <c r="M252" i="11"/>
  <c r="M399" i="11"/>
  <c r="M460" i="11"/>
  <c r="M268" i="11"/>
  <c r="M269" i="11"/>
  <c r="M476" i="11"/>
  <c r="M401" i="11"/>
  <c r="M148" i="11"/>
  <c r="M238" i="11"/>
  <c r="M80" i="11"/>
  <c r="M104" i="11"/>
  <c r="M172" i="11"/>
  <c r="M120" i="11"/>
  <c r="M208" i="11"/>
  <c r="M162" i="11"/>
  <c r="M177" i="11"/>
  <c r="M77" i="11"/>
  <c r="M132" i="11"/>
  <c r="M105" i="11"/>
  <c r="M137" i="11"/>
  <c r="M90" i="11"/>
  <c r="M375" i="11"/>
  <c r="M445" i="11"/>
  <c r="M469" i="11"/>
  <c r="M264" i="11"/>
  <c r="M266" i="11"/>
  <c r="M285" i="11"/>
  <c r="M397" i="11"/>
  <c r="M244" i="11"/>
  <c r="M403" i="11"/>
  <c r="M352" i="11"/>
  <c r="M357" i="11"/>
  <c r="M477" i="11"/>
  <c r="M296" i="11"/>
  <c r="M277" i="11"/>
  <c r="M295" i="11"/>
  <c r="M303" i="11"/>
  <c r="M347" i="11"/>
  <c r="M438" i="11"/>
  <c r="M370" i="11"/>
  <c r="M448" i="11"/>
  <c r="M265" i="11"/>
  <c r="M267" i="11"/>
  <c r="M302" i="11"/>
  <c r="M409" i="11"/>
  <c r="M356" i="11"/>
  <c r="M475" i="11"/>
  <c r="M456" i="11"/>
  <c r="M260" i="11"/>
  <c r="M273" i="11"/>
  <c r="M482" i="11"/>
  <c r="M301" i="11"/>
  <c r="M345" i="11"/>
  <c r="M478" i="11"/>
  <c r="M270" i="11"/>
  <c r="M213" i="11"/>
  <c r="M200" i="11"/>
  <c r="M79" i="11"/>
  <c r="M112" i="11"/>
  <c r="M195" i="11"/>
  <c r="M454" i="11"/>
  <c r="M487" i="11"/>
  <c r="M258" i="11"/>
  <c r="M299" i="11"/>
  <c r="M369" i="11"/>
  <c r="M407" i="11"/>
  <c r="M451" i="11"/>
  <c r="M485" i="11"/>
  <c r="M331" i="11"/>
  <c r="M430" i="11"/>
  <c r="M318" i="11"/>
  <c r="M446" i="11"/>
  <c r="M480" i="11"/>
  <c r="M298" i="11"/>
  <c r="M283" i="11"/>
  <c r="M395" i="11"/>
  <c r="M388" i="11"/>
  <c r="M353" i="11"/>
  <c r="M364" i="11"/>
  <c r="M452" i="11"/>
  <c r="M461" i="11"/>
  <c r="M288" i="11"/>
  <c r="M281" i="11"/>
  <c r="M255" i="11"/>
  <c r="M377" i="11"/>
  <c r="M444" i="11"/>
  <c r="M152" i="11"/>
  <c r="M214" i="11"/>
  <c r="M463" i="11"/>
  <c r="M470" i="11"/>
  <c r="M473" i="11"/>
  <c r="M274" i="11"/>
  <c r="M293" i="11"/>
  <c r="M391" i="11"/>
  <c r="M368" i="11"/>
  <c r="M474" i="11"/>
  <c r="M464" i="11"/>
  <c r="M354" i="11"/>
  <c r="M422" i="11"/>
  <c r="M462" i="11"/>
  <c r="M253" i="11"/>
  <c r="M278" i="11"/>
  <c r="M340" i="11"/>
  <c r="M372" i="11"/>
  <c r="M450" i="11"/>
  <c r="M483" i="11"/>
  <c r="M484" i="11"/>
  <c r="M250" i="11"/>
  <c r="M272" i="11"/>
  <c r="M287" i="11"/>
  <c r="M155" i="11"/>
  <c r="M228" i="11"/>
  <c r="M89" i="11"/>
  <c r="M133" i="11"/>
  <c r="M143" i="11"/>
  <c r="M96" i="11"/>
  <c r="M82" i="11"/>
  <c r="M109" i="11"/>
  <c r="M193" i="11"/>
  <c r="M68" i="11"/>
  <c r="M85" i="11"/>
  <c r="M157" i="11"/>
  <c r="M202" i="11"/>
  <c r="M188" i="11"/>
  <c r="M63" i="11"/>
  <c r="M87" i="11"/>
  <c r="M131" i="11"/>
  <c r="M92" i="11"/>
  <c r="M124" i="11"/>
  <c r="M191" i="11"/>
  <c r="M53" i="11"/>
  <c r="M187" i="11"/>
  <c r="M169" i="11"/>
  <c r="M58" i="11"/>
  <c r="M166" i="11"/>
  <c r="M66" i="11"/>
  <c r="M135" i="11"/>
  <c r="M164" i="11"/>
  <c r="M127" i="11"/>
  <c r="M60" i="11"/>
  <c r="M128" i="11"/>
  <c r="M168" i="11"/>
  <c r="M107" i="11"/>
  <c r="M74" i="11"/>
  <c r="M101" i="11"/>
  <c r="M192" i="11"/>
  <c r="M234" i="11"/>
  <c r="M210" i="11"/>
  <c r="M59" i="11"/>
  <c r="M57" i="11"/>
  <c r="M93" i="11"/>
  <c r="M179" i="11"/>
  <c r="M184" i="11"/>
  <c r="M91" i="11"/>
  <c r="M163" i="11"/>
  <c r="M72" i="11"/>
  <c r="M78" i="11"/>
  <c r="M125" i="11"/>
  <c r="M129" i="11"/>
  <c r="M176" i="11"/>
  <c r="M209" i="11"/>
  <c r="M62" i="11"/>
  <c r="M55" i="11"/>
  <c r="M111" i="11"/>
  <c r="M56" i="11"/>
  <c r="M99" i="11"/>
  <c r="M76" i="11"/>
  <c r="M140" i="11"/>
  <c r="M194" i="11"/>
  <c r="M207" i="11"/>
  <c r="M95" i="11"/>
  <c r="M220" i="11"/>
  <c r="M69" i="11"/>
  <c r="M151" i="11"/>
  <c r="M170" i="11"/>
  <c r="M201" i="11"/>
  <c r="M88" i="11"/>
  <c r="M121" i="11"/>
  <c r="M160" i="11"/>
  <c r="M103" i="11"/>
  <c r="M61" i="11"/>
  <c r="M159" i="11"/>
  <c r="M199" i="11"/>
  <c r="M84" i="11"/>
  <c r="M81" i="11"/>
  <c r="M117" i="11"/>
  <c r="M171" i="11"/>
  <c r="M136" i="11"/>
  <c r="M189" i="11"/>
  <c r="M73" i="11"/>
  <c r="M100" i="11"/>
  <c r="M70" i="11"/>
  <c r="M67" i="11"/>
  <c r="M115" i="11"/>
  <c r="M65" i="11"/>
  <c r="M108" i="11"/>
  <c r="M183" i="11"/>
  <c r="M186" i="11"/>
  <c r="M71" i="11"/>
  <c r="M64" i="11"/>
  <c r="M116" i="11"/>
  <c r="M97" i="11"/>
  <c r="M175" i="11"/>
  <c r="M83" i="11"/>
  <c r="M156" i="11"/>
  <c r="M54" i="11"/>
  <c r="M113" i="11"/>
  <c r="M180" i="11"/>
  <c r="M167" i="11"/>
  <c r="L26" i="11"/>
  <c r="M3" i="11"/>
  <c r="A12" i="10"/>
  <c r="N4" i="10"/>
  <c r="F5" i="10" s="1"/>
  <c r="A13" i="10"/>
  <c r="M2" i="10"/>
  <c r="B6" i="8"/>
  <c r="B7" i="8" s="1"/>
  <c r="G421" i="8"/>
  <c r="G420" i="8"/>
  <c r="G419" i="8"/>
  <c r="G418" i="8"/>
  <c r="G417" i="8"/>
  <c r="G416"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G2" i="8"/>
  <c r="R226" i="11" l="1"/>
  <c r="R442" i="11"/>
  <c r="N411" i="11"/>
  <c r="R181" i="11"/>
  <c r="R332" i="11"/>
  <c r="R232" i="11"/>
  <c r="R212" i="11"/>
  <c r="R245" i="11"/>
  <c r="R441" i="11"/>
  <c r="T11" i="14"/>
  <c r="O12" i="14" s="1"/>
  <c r="J10" i="14"/>
  <c r="L7" i="12"/>
  <c r="O10" i="12"/>
  <c r="P10" i="12" s="1"/>
  <c r="Q10" i="12" s="1"/>
  <c r="N11" i="12" s="1"/>
  <c r="M3" i="12"/>
  <c r="R3" i="12" s="1"/>
  <c r="J7" i="12"/>
  <c r="G8" i="12" s="1"/>
  <c r="R243" i="11"/>
  <c r="R178" i="11"/>
  <c r="R327" i="11"/>
  <c r="R433" i="11"/>
  <c r="R434" i="11"/>
  <c r="R224" i="11"/>
  <c r="R231" i="11"/>
  <c r="R247" i="11"/>
  <c r="R410" i="11"/>
  <c r="R418" i="11"/>
  <c r="R225" i="11"/>
  <c r="N384" i="11"/>
  <c r="R429" i="11"/>
  <c r="R307" i="11"/>
  <c r="R415" i="11"/>
  <c r="R389" i="11"/>
  <c r="R110" i="11"/>
  <c r="N221" i="11"/>
  <c r="R241" i="11"/>
  <c r="R414" i="11"/>
  <c r="R145" i="11"/>
  <c r="R432" i="11"/>
  <c r="R239" i="11"/>
  <c r="N404" i="11"/>
  <c r="R122" i="11"/>
  <c r="N383" i="11"/>
  <c r="N321" i="11"/>
  <c r="N316" i="11"/>
  <c r="R437" i="11"/>
  <c r="R380" i="11"/>
  <c r="R154" i="11"/>
  <c r="R240" i="11"/>
  <c r="R400" i="11"/>
  <c r="R173" i="11"/>
  <c r="R313" i="11"/>
  <c r="R146" i="11"/>
  <c r="R236" i="11"/>
  <c r="R206" i="11"/>
  <c r="R417" i="11"/>
  <c r="N147" i="11"/>
  <c r="R436" i="11"/>
  <c r="R237" i="11"/>
  <c r="N217" i="11"/>
  <c r="R242" i="11"/>
  <c r="R198" i="11"/>
  <c r="R416" i="11"/>
  <c r="R390" i="11"/>
  <c r="R139" i="11"/>
  <c r="N412" i="11"/>
  <c r="R386" i="11"/>
  <c r="N378" i="11"/>
  <c r="R227" i="11"/>
  <c r="N94" i="11"/>
  <c r="N381" i="11"/>
  <c r="R435" i="11"/>
  <c r="R230" i="11"/>
  <c r="R119" i="11"/>
  <c r="R408" i="11"/>
  <c r="R182" i="11"/>
  <c r="R153" i="11"/>
  <c r="N425" i="11"/>
  <c r="R130" i="11"/>
  <c r="N246" i="11"/>
  <c r="R392" i="11"/>
  <c r="N106" i="11"/>
  <c r="R339" i="11"/>
  <c r="R118" i="11"/>
  <c r="N174" i="11"/>
  <c r="R165" i="11"/>
  <c r="R223" i="11"/>
  <c r="R363" i="11"/>
  <c r="R291" i="11"/>
  <c r="N248" i="11"/>
  <c r="N222" i="11"/>
  <c r="R338" i="11"/>
  <c r="N376" i="11"/>
  <c r="R413" i="11"/>
  <c r="R333" i="11"/>
  <c r="R455" i="11"/>
  <c r="R328" i="11"/>
  <c r="N310" i="11"/>
  <c r="R141" i="11"/>
  <c r="R205" i="11"/>
  <c r="R382" i="11"/>
  <c r="R275" i="11"/>
  <c r="R428" i="11"/>
  <c r="N349" i="11"/>
  <c r="N161" i="11"/>
  <c r="N235" i="11"/>
  <c r="R138" i="11"/>
  <c r="R351" i="11"/>
  <c r="R280" i="11"/>
  <c r="R371" i="11"/>
  <c r="R334" i="11"/>
  <c r="R443" i="11"/>
  <c r="R308" i="11"/>
  <c r="R150" i="11"/>
  <c r="N467" i="11"/>
  <c r="R350" i="11"/>
  <c r="R304" i="11"/>
  <c r="R142" i="11"/>
  <c r="N197" i="11"/>
  <c r="R374" i="11"/>
  <c r="R309" i="11"/>
  <c r="R102" i="11"/>
  <c r="R421" i="11"/>
  <c r="N158" i="11"/>
  <c r="R320" i="11"/>
  <c r="N257" i="11"/>
  <c r="R359" i="11"/>
  <c r="N312" i="11"/>
  <c r="R315" i="11"/>
  <c r="R457" i="11"/>
  <c r="R488" i="11"/>
  <c r="R427" i="11"/>
  <c r="R365" i="11"/>
  <c r="N180" i="11"/>
  <c r="R180" i="11"/>
  <c r="N83" i="11"/>
  <c r="R83" i="11"/>
  <c r="N64" i="11"/>
  <c r="R64" i="11"/>
  <c r="N108" i="11"/>
  <c r="R108" i="11"/>
  <c r="N70" i="11"/>
  <c r="R70" i="11"/>
  <c r="N136" i="11"/>
  <c r="R136" i="11"/>
  <c r="N84" i="11"/>
  <c r="R84" i="11"/>
  <c r="N103" i="11"/>
  <c r="R103" i="11"/>
  <c r="N201" i="11"/>
  <c r="R201" i="11"/>
  <c r="N220" i="11"/>
  <c r="R220" i="11"/>
  <c r="N140" i="11"/>
  <c r="R140" i="11"/>
  <c r="N111" i="11"/>
  <c r="R111" i="11"/>
  <c r="N176" i="11"/>
  <c r="R176" i="11"/>
  <c r="N72" i="11"/>
  <c r="R72" i="11"/>
  <c r="N179" i="11"/>
  <c r="R179" i="11"/>
  <c r="N210" i="11"/>
  <c r="R210" i="11"/>
  <c r="N74" i="11"/>
  <c r="R74" i="11"/>
  <c r="N60" i="11"/>
  <c r="R60" i="11"/>
  <c r="N66" i="11"/>
  <c r="R66" i="11"/>
  <c r="N187" i="11"/>
  <c r="R187" i="11"/>
  <c r="N92" i="11"/>
  <c r="R92" i="11"/>
  <c r="N188" i="11"/>
  <c r="R188" i="11"/>
  <c r="N68" i="11"/>
  <c r="R68" i="11"/>
  <c r="N96" i="11"/>
  <c r="R96" i="11"/>
  <c r="N228" i="11"/>
  <c r="R228" i="11"/>
  <c r="N250" i="11"/>
  <c r="R250" i="11"/>
  <c r="N372" i="11"/>
  <c r="R372" i="11"/>
  <c r="N462" i="11"/>
  <c r="R462" i="11"/>
  <c r="N474" i="11"/>
  <c r="R474" i="11"/>
  <c r="N274" i="11"/>
  <c r="R274" i="11"/>
  <c r="N214" i="11"/>
  <c r="R214" i="11"/>
  <c r="N255" i="11"/>
  <c r="R255" i="11"/>
  <c r="N452" i="11"/>
  <c r="R452" i="11"/>
  <c r="N395" i="11"/>
  <c r="R395" i="11"/>
  <c r="N446" i="11"/>
  <c r="R446" i="11"/>
  <c r="N485" i="11"/>
  <c r="R485" i="11"/>
  <c r="N299" i="11"/>
  <c r="R299" i="11"/>
  <c r="N195" i="11"/>
  <c r="R195" i="11"/>
  <c r="N213" i="11"/>
  <c r="R213" i="11"/>
  <c r="N301" i="11"/>
  <c r="R301" i="11"/>
  <c r="N456" i="11"/>
  <c r="R456" i="11"/>
  <c r="N302" i="11"/>
  <c r="R302" i="11"/>
  <c r="N370" i="11"/>
  <c r="R370" i="11"/>
  <c r="N295" i="11"/>
  <c r="R295" i="11"/>
  <c r="N357" i="11"/>
  <c r="R357" i="11"/>
  <c r="N397" i="11"/>
  <c r="R397" i="11"/>
  <c r="N469" i="11"/>
  <c r="R469" i="11"/>
  <c r="N137" i="11"/>
  <c r="R137" i="11"/>
  <c r="N177" i="11"/>
  <c r="R177" i="11"/>
  <c r="N172" i="11"/>
  <c r="R172" i="11"/>
  <c r="N148" i="11"/>
  <c r="R148" i="11"/>
  <c r="N268" i="11"/>
  <c r="R268" i="11"/>
  <c r="N314" i="11"/>
  <c r="R314" i="11"/>
  <c r="N326" i="11"/>
  <c r="R326" i="11"/>
  <c r="N286" i="11"/>
  <c r="R286" i="11"/>
  <c r="N472" i="11"/>
  <c r="R472" i="11"/>
  <c r="N405" i="11"/>
  <c r="R405" i="11"/>
  <c r="N279" i="11"/>
  <c r="R279" i="11"/>
  <c r="N284" i="11"/>
  <c r="R284" i="11"/>
  <c r="N126" i="11"/>
  <c r="R126" i="11"/>
  <c r="N290" i="11"/>
  <c r="R290" i="11"/>
  <c r="N449" i="11"/>
  <c r="R449" i="11"/>
  <c r="N367" i="11"/>
  <c r="R367" i="11"/>
  <c r="N306" i="11"/>
  <c r="R306" i="11"/>
  <c r="N346" i="11"/>
  <c r="R346" i="11"/>
  <c r="N358" i="11"/>
  <c r="R358" i="11"/>
  <c r="N342" i="11"/>
  <c r="R342" i="11"/>
  <c r="N75" i="11"/>
  <c r="R75" i="11"/>
  <c r="N251" i="11"/>
  <c r="R251" i="11"/>
  <c r="N355" i="11"/>
  <c r="R355" i="11"/>
  <c r="N317" i="11"/>
  <c r="R317" i="11"/>
  <c r="N219" i="11"/>
  <c r="R219" i="11"/>
  <c r="N398" i="11"/>
  <c r="R398" i="11"/>
  <c r="N324" i="11"/>
  <c r="R324" i="11"/>
  <c r="N471" i="11"/>
  <c r="R471" i="11"/>
  <c r="N481" i="11"/>
  <c r="R481" i="11"/>
  <c r="N3" i="11"/>
  <c r="R3" i="11"/>
  <c r="N113" i="11"/>
  <c r="R113" i="11"/>
  <c r="N175" i="11"/>
  <c r="R175" i="11"/>
  <c r="N71" i="11"/>
  <c r="R71" i="11"/>
  <c r="N65" i="11"/>
  <c r="R65" i="11"/>
  <c r="N100" i="11"/>
  <c r="R100" i="11"/>
  <c r="N171" i="11"/>
  <c r="R171" i="11"/>
  <c r="N199" i="11"/>
  <c r="R199" i="11"/>
  <c r="N160" i="11"/>
  <c r="R160" i="11"/>
  <c r="N170" i="11"/>
  <c r="R170" i="11"/>
  <c r="N95" i="11"/>
  <c r="R95" i="11"/>
  <c r="N76" i="11"/>
  <c r="R76" i="11"/>
  <c r="N55" i="11"/>
  <c r="R55" i="11"/>
  <c r="N129" i="11"/>
  <c r="R129" i="11"/>
  <c r="N163" i="11"/>
  <c r="R163" i="11"/>
  <c r="N93" i="11"/>
  <c r="R93" i="11"/>
  <c r="N234" i="11"/>
  <c r="R234" i="11"/>
  <c r="N107" i="11"/>
  <c r="R107" i="11"/>
  <c r="N127" i="11"/>
  <c r="R127" i="11"/>
  <c r="N166" i="11"/>
  <c r="R166" i="11"/>
  <c r="N53" i="11"/>
  <c r="R53" i="11"/>
  <c r="N131" i="11"/>
  <c r="R131" i="11"/>
  <c r="N202" i="11"/>
  <c r="R202" i="11"/>
  <c r="N193" i="11"/>
  <c r="R193" i="11"/>
  <c r="N143" i="11"/>
  <c r="R143" i="11"/>
  <c r="N155" i="11"/>
  <c r="R155" i="11"/>
  <c r="N484" i="11"/>
  <c r="R484" i="11"/>
  <c r="N340" i="11"/>
  <c r="R340" i="11"/>
  <c r="N422" i="11"/>
  <c r="R422" i="11"/>
  <c r="N368" i="11"/>
  <c r="R368" i="11"/>
  <c r="N473" i="11"/>
  <c r="R473" i="11"/>
  <c r="N152" i="11"/>
  <c r="R152" i="11"/>
  <c r="N281" i="11"/>
  <c r="R281" i="11"/>
  <c r="N364" i="11"/>
  <c r="R364" i="11"/>
  <c r="N283" i="11"/>
  <c r="R283" i="11"/>
  <c r="N318" i="11"/>
  <c r="R318" i="11"/>
  <c r="N451" i="11"/>
  <c r="R451" i="11"/>
  <c r="N258" i="11"/>
  <c r="R258" i="11"/>
  <c r="N112" i="11"/>
  <c r="R112" i="11"/>
  <c r="N270" i="11"/>
  <c r="R270" i="11"/>
  <c r="N482" i="11"/>
  <c r="R482" i="11"/>
  <c r="N475" i="11"/>
  <c r="R475" i="11"/>
  <c r="N267" i="11"/>
  <c r="R267" i="11"/>
  <c r="N438" i="11"/>
  <c r="R438" i="11"/>
  <c r="N277" i="11"/>
  <c r="R277" i="11"/>
  <c r="N352" i="11"/>
  <c r="R352" i="11"/>
  <c r="N285" i="11"/>
  <c r="R285" i="11"/>
  <c r="N445" i="11"/>
  <c r="R445" i="11"/>
  <c r="N105" i="11"/>
  <c r="R105" i="11"/>
  <c r="N162" i="11"/>
  <c r="R162" i="11"/>
  <c r="N104" i="11"/>
  <c r="R104" i="11"/>
  <c r="N401" i="11"/>
  <c r="R401" i="11"/>
  <c r="N460" i="11"/>
  <c r="R460" i="11"/>
  <c r="N289" i="11"/>
  <c r="R289" i="11"/>
  <c r="N249" i="11"/>
  <c r="R249" i="11"/>
  <c r="N282" i="11"/>
  <c r="R282" i="11"/>
  <c r="N466" i="11"/>
  <c r="R466" i="11"/>
  <c r="N424" i="11"/>
  <c r="R424" i="11"/>
  <c r="N362" i="11"/>
  <c r="R362" i="11"/>
  <c r="N329" i="11"/>
  <c r="R329" i="11"/>
  <c r="N98" i="11"/>
  <c r="R98" i="11"/>
  <c r="N325" i="11"/>
  <c r="R325" i="11"/>
  <c r="N419" i="11"/>
  <c r="R419" i="11"/>
  <c r="N233" i="11"/>
  <c r="R233" i="11"/>
  <c r="N486" i="11"/>
  <c r="R486" i="11"/>
  <c r="N294" i="11"/>
  <c r="R294" i="11"/>
  <c r="N406" i="11"/>
  <c r="R406" i="11"/>
  <c r="N305" i="11"/>
  <c r="R305" i="11"/>
  <c r="N402" i="11"/>
  <c r="R402" i="11"/>
  <c r="N453" i="11"/>
  <c r="R453" i="11"/>
  <c r="N439" i="11"/>
  <c r="R439" i="11"/>
  <c r="N468" i="11"/>
  <c r="R468" i="11"/>
  <c r="N336" i="11"/>
  <c r="R336" i="11"/>
  <c r="N366" i="11"/>
  <c r="R366" i="11"/>
  <c r="N431" i="11"/>
  <c r="R431" i="11"/>
  <c r="N262" i="11"/>
  <c r="R262" i="11"/>
  <c r="N311" i="11"/>
  <c r="R311" i="11"/>
  <c r="N97" i="11"/>
  <c r="R97" i="11"/>
  <c r="N73" i="11"/>
  <c r="R73" i="11"/>
  <c r="N121" i="11"/>
  <c r="R121" i="11"/>
  <c r="N99" i="11"/>
  <c r="R99" i="11"/>
  <c r="N125" i="11"/>
  <c r="R125" i="11"/>
  <c r="N192" i="11"/>
  <c r="R192" i="11"/>
  <c r="N164" i="11"/>
  <c r="R164" i="11"/>
  <c r="N191" i="11"/>
  <c r="R191" i="11"/>
  <c r="N157" i="11"/>
  <c r="R157" i="11"/>
  <c r="N109" i="11"/>
  <c r="R109" i="11"/>
  <c r="N133" i="11"/>
  <c r="R133" i="11"/>
  <c r="N483" i="11"/>
  <c r="R483" i="11"/>
  <c r="N278" i="11"/>
  <c r="R278" i="11"/>
  <c r="N354" i="11"/>
  <c r="R354" i="11"/>
  <c r="N391" i="11"/>
  <c r="R391" i="11"/>
  <c r="N470" i="11"/>
  <c r="R470" i="11"/>
  <c r="N444" i="11"/>
  <c r="R444" i="11"/>
  <c r="N288" i="11"/>
  <c r="R288" i="11"/>
  <c r="N353" i="11"/>
  <c r="R353" i="11"/>
  <c r="N298" i="11"/>
  <c r="R298" i="11"/>
  <c r="N430" i="11"/>
  <c r="R430" i="11"/>
  <c r="N407" i="11"/>
  <c r="R407" i="11"/>
  <c r="N487" i="11"/>
  <c r="R487" i="11"/>
  <c r="N79" i="11"/>
  <c r="R79" i="11"/>
  <c r="N478" i="11"/>
  <c r="R478" i="11"/>
  <c r="N273" i="11"/>
  <c r="R273" i="11"/>
  <c r="N356" i="11"/>
  <c r="R356" i="11"/>
  <c r="N265" i="11"/>
  <c r="R265" i="11"/>
  <c r="N347" i="11"/>
  <c r="R347" i="11"/>
  <c r="N296" i="11"/>
  <c r="R296" i="11"/>
  <c r="N403" i="11"/>
  <c r="R403" i="11"/>
  <c r="N266" i="11"/>
  <c r="R266" i="11"/>
  <c r="N375" i="11"/>
  <c r="R375" i="11"/>
  <c r="N132" i="11"/>
  <c r="R132" i="11"/>
  <c r="N80" i="11"/>
  <c r="R80" i="11"/>
  <c r="N476" i="11"/>
  <c r="R476" i="11"/>
  <c r="N399" i="11"/>
  <c r="R399" i="11"/>
  <c r="N256" i="11"/>
  <c r="R256" i="11"/>
  <c r="N360" i="11"/>
  <c r="R360" i="11"/>
  <c r="N465" i="11"/>
  <c r="R465" i="11"/>
  <c r="N459" i="11"/>
  <c r="R459" i="11"/>
  <c r="N344" i="11"/>
  <c r="R344" i="11"/>
  <c r="N373" i="11"/>
  <c r="R373" i="11"/>
  <c r="N343" i="11"/>
  <c r="R343" i="11"/>
  <c r="N134" i="11"/>
  <c r="R134" i="11"/>
  <c r="N185" i="11"/>
  <c r="R185" i="11"/>
  <c r="N335" i="11"/>
  <c r="R335" i="11"/>
  <c r="N215" i="11"/>
  <c r="R215" i="11"/>
  <c r="N458" i="11"/>
  <c r="R458" i="11"/>
  <c r="N259" i="11"/>
  <c r="R259" i="11"/>
  <c r="N361" i="11"/>
  <c r="R361" i="11"/>
  <c r="N123" i="11"/>
  <c r="R123" i="11"/>
  <c r="N86" i="11"/>
  <c r="R86" i="11"/>
  <c r="N423" i="11"/>
  <c r="R423" i="11"/>
  <c r="N271" i="11"/>
  <c r="R271" i="11"/>
  <c r="N203" i="11"/>
  <c r="R203" i="11"/>
  <c r="N385" i="11"/>
  <c r="R385" i="11"/>
  <c r="N394" i="11"/>
  <c r="R394" i="11"/>
  <c r="N447" i="11"/>
  <c r="R447" i="11"/>
  <c r="N211" i="11"/>
  <c r="R211" i="11"/>
  <c r="N54" i="11"/>
  <c r="R54" i="11"/>
  <c r="N186" i="11"/>
  <c r="R186" i="11"/>
  <c r="N115" i="11"/>
  <c r="R115" i="11"/>
  <c r="N117" i="11"/>
  <c r="R117" i="11"/>
  <c r="N159" i="11"/>
  <c r="R159" i="11"/>
  <c r="N151" i="11"/>
  <c r="R151" i="11"/>
  <c r="N207" i="11"/>
  <c r="R207" i="11"/>
  <c r="N62" i="11"/>
  <c r="R62" i="11"/>
  <c r="N91" i="11"/>
  <c r="R91" i="11"/>
  <c r="N57" i="11"/>
  <c r="R57" i="11"/>
  <c r="N168" i="11"/>
  <c r="R168" i="11"/>
  <c r="N58" i="11"/>
  <c r="R58" i="11"/>
  <c r="N87" i="11"/>
  <c r="R87" i="11"/>
  <c r="N287" i="11"/>
  <c r="R287" i="11"/>
  <c r="N208" i="11"/>
  <c r="R208" i="11"/>
  <c r="N167" i="11"/>
  <c r="R167" i="11"/>
  <c r="N156" i="11"/>
  <c r="R156" i="11"/>
  <c r="N116" i="11"/>
  <c r="R116" i="11"/>
  <c r="N183" i="11"/>
  <c r="R183" i="11"/>
  <c r="N67" i="11"/>
  <c r="R67" i="11"/>
  <c r="N189" i="11"/>
  <c r="R189" i="11"/>
  <c r="N81" i="11"/>
  <c r="R81" i="11"/>
  <c r="N61" i="11"/>
  <c r="R61" i="11"/>
  <c r="N88" i="11"/>
  <c r="R88" i="11"/>
  <c r="N69" i="11"/>
  <c r="R69" i="11"/>
  <c r="N194" i="11"/>
  <c r="R194" i="11"/>
  <c r="N56" i="11"/>
  <c r="R56" i="11"/>
  <c r="N209" i="11"/>
  <c r="R209" i="11"/>
  <c r="N78" i="11"/>
  <c r="R78" i="11"/>
  <c r="N184" i="11"/>
  <c r="R184" i="11"/>
  <c r="N59" i="11"/>
  <c r="R59" i="11"/>
  <c r="N101" i="11"/>
  <c r="R101" i="11"/>
  <c r="N128" i="11"/>
  <c r="R128" i="11"/>
  <c r="N135" i="11"/>
  <c r="R135" i="11"/>
  <c r="N169" i="11"/>
  <c r="R169" i="11"/>
  <c r="N124" i="11"/>
  <c r="R124" i="11"/>
  <c r="N63" i="11"/>
  <c r="R63" i="11"/>
  <c r="N85" i="11"/>
  <c r="R85" i="11"/>
  <c r="N82" i="11"/>
  <c r="R82" i="11"/>
  <c r="N89" i="11"/>
  <c r="R89" i="11"/>
  <c r="N272" i="11"/>
  <c r="R272" i="11"/>
  <c r="N450" i="11"/>
  <c r="R450" i="11"/>
  <c r="N253" i="11"/>
  <c r="R253" i="11"/>
  <c r="N464" i="11"/>
  <c r="R464" i="11"/>
  <c r="N293" i="11"/>
  <c r="R293" i="11"/>
  <c r="N463" i="11"/>
  <c r="R463" i="11"/>
  <c r="N377" i="11"/>
  <c r="R377" i="11"/>
  <c r="N461" i="11"/>
  <c r="R461" i="11"/>
  <c r="N388" i="11"/>
  <c r="R388" i="11"/>
  <c r="N480" i="11"/>
  <c r="R480" i="11"/>
  <c r="N331" i="11"/>
  <c r="R331" i="11"/>
  <c r="N369" i="11"/>
  <c r="R369" i="11"/>
  <c r="N454" i="11"/>
  <c r="R454" i="11"/>
  <c r="N200" i="11"/>
  <c r="R200" i="11"/>
  <c r="N345" i="11"/>
  <c r="R345" i="11"/>
  <c r="N260" i="11"/>
  <c r="R260" i="11"/>
  <c r="N409" i="11"/>
  <c r="R409" i="11"/>
  <c r="N448" i="11"/>
  <c r="R448" i="11"/>
  <c r="N303" i="11"/>
  <c r="R303" i="11"/>
  <c r="N477" i="11"/>
  <c r="R477" i="11"/>
  <c r="N244" i="11"/>
  <c r="R244" i="11"/>
  <c r="N264" i="11"/>
  <c r="R264" i="11"/>
  <c r="N90" i="11"/>
  <c r="R90" i="11"/>
  <c r="N77" i="11"/>
  <c r="R77" i="11"/>
  <c r="N120" i="11"/>
  <c r="R120" i="11"/>
  <c r="N238" i="11"/>
  <c r="R238" i="11"/>
  <c r="N269" i="11"/>
  <c r="R269" i="11"/>
  <c r="N252" i="11"/>
  <c r="R252" i="11"/>
  <c r="N379" i="11"/>
  <c r="R379" i="11"/>
  <c r="N341" i="11"/>
  <c r="R341" i="11"/>
  <c r="N263" i="11"/>
  <c r="R263" i="11"/>
  <c r="N348" i="11"/>
  <c r="R348" i="11"/>
  <c r="N276" i="11"/>
  <c r="R276" i="11"/>
  <c r="N297" i="11"/>
  <c r="R297" i="11"/>
  <c r="N300" i="11"/>
  <c r="R300" i="11"/>
  <c r="N190" i="11"/>
  <c r="R190" i="11"/>
  <c r="N322" i="11"/>
  <c r="R322" i="11"/>
  <c r="N254" i="11"/>
  <c r="R254" i="11"/>
  <c r="N261" i="11"/>
  <c r="R261" i="11"/>
  <c r="N393" i="11"/>
  <c r="R393" i="11"/>
  <c r="N479" i="11"/>
  <c r="R479" i="11"/>
  <c r="N218" i="11"/>
  <c r="R218" i="11"/>
  <c r="N144" i="11"/>
  <c r="R144" i="11"/>
  <c r="N114" i="11"/>
  <c r="R114" i="11"/>
  <c r="N387" i="11"/>
  <c r="R387" i="11"/>
  <c r="N337" i="11"/>
  <c r="R337" i="11"/>
  <c r="N149" i="11"/>
  <c r="R149" i="11"/>
  <c r="N396" i="11"/>
  <c r="R396" i="11"/>
  <c r="N292" i="11"/>
  <c r="R292" i="11"/>
  <c r="N330" i="11"/>
  <c r="R330" i="11"/>
  <c r="N426" i="11"/>
  <c r="R426" i="11"/>
  <c r="R6" i="13"/>
  <c r="M7" i="13" s="1"/>
  <c r="O7" i="13" s="1"/>
  <c r="J6" i="13"/>
  <c r="E7" i="13" s="1"/>
  <c r="G7" i="13" s="1"/>
  <c r="AI4" i="12"/>
  <c r="AA4" i="12" s="1"/>
  <c r="AK4" i="12"/>
  <c r="AC4" i="12"/>
  <c r="Y4" i="12"/>
  <c r="AJ4" i="12"/>
  <c r="Z4" i="12"/>
  <c r="AL4" i="12"/>
  <c r="M26" i="11"/>
  <c r="L27" i="11"/>
  <c r="L4" i="11"/>
  <c r="L3" i="10"/>
  <c r="M3" i="10" s="1"/>
  <c r="N5" i="10"/>
  <c r="F6" i="10" s="1"/>
  <c r="O2" i="10"/>
  <c r="H4" i="8"/>
  <c r="H8" i="8"/>
  <c r="H12" i="8"/>
  <c r="H16" i="8"/>
  <c r="H20" i="8"/>
  <c r="H24" i="8"/>
  <c r="H28" i="8"/>
  <c r="H32" i="8"/>
  <c r="H36" i="8"/>
  <c r="H40" i="8"/>
  <c r="H44" i="8"/>
  <c r="H48" i="8"/>
  <c r="H52" i="8"/>
  <c r="H56" i="8"/>
  <c r="H60" i="8"/>
  <c r="H64" i="8"/>
  <c r="H6" i="8"/>
  <c r="H10" i="8"/>
  <c r="H14" i="8"/>
  <c r="H18" i="8"/>
  <c r="H22" i="8"/>
  <c r="H26" i="8"/>
  <c r="H30" i="8"/>
  <c r="H34" i="8"/>
  <c r="H38" i="8"/>
  <c r="H42" i="8"/>
  <c r="H46" i="8"/>
  <c r="H50" i="8"/>
  <c r="H54" i="8"/>
  <c r="H58" i="8"/>
  <c r="H62" i="8"/>
  <c r="H66" i="8"/>
  <c r="H70" i="8"/>
  <c r="H74" i="8"/>
  <c r="H78" i="8"/>
  <c r="H82" i="8"/>
  <c r="H86" i="8"/>
  <c r="H90" i="8"/>
  <c r="H94" i="8"/>
  <c r="H98" i="8"/>
  <c r="H102" i="8"/>
  <c r="H106" i="8"/>
  <c r="H110" i="8"/>
  <c r="H114" i="8"/>
  <c r="H118" i="8"/>
  <c r="H122" i="8"/>
  <c r="H126" i="8"/>
  <c r="H130" i="8"/>
  <c r="H134" i="8"/>
  <c r="H138" i="8"/>
  <c r="H142" i="8"/>
  <c r="H146" i="8"/>
  <c r="H150" i="8"/>
  <c r="H154" i="8"/>
  <c r="H158" i="8"/>
  <c r="H162" i="8"/>
  <c r="H166" i="8"/>
  <c r="H170" i="8"/>
  <c r="H174" i="8"/>
  <c r="H178" i="8"/>
  <c r="H182" i="8"/>
  <c r="H186" i="8"/>
  <c r="H190" i="8"/>
  <c r="H194" i="8"/>
  <c r="H198" i="8"/>
  <c r="H202" i="8"/>
  <c r="H206" i="8"/>
  <c r="H210" i="8"/>
  <c r="H214" i="8"/>
  <c r="H218" i="8"/>
  <c r="H222" i="8"/>
  <c r="H226" i="8"/>
  <c r="H230" i="8"/>
  <c r="H234" i="8"/>
  <c r="H238" i="8"/>
  <c r="H242" i="8"/>
  <c r="H246" i="8"/>
  <c r="H250" i="8"/>
  <c r="H254" i="8"/>
  <c r="H258" i="8"/>
  <c r="H262" i="8"/>
  <c r="H266" i="8"/>
  <c r="H270" i="8"/>
  <c r="H274" i="8"/>
  <c r="H278" i="8"/>
  <c r="H282" i="8"/>
  <c r="H286" i="8"/>
  <c r="H290" i="8"/>
  <c r="H294" i="8"/>
  <c r="H298" i="8"/>
  <c r="H302" i="8"/>
  <c r="H306" i="8"/>
  <c r="H310" i="8"/>
  <c r="H314" i="8"/>
  <c r="H318" i="8"/>
  <c r="H322" i="8"/>
  <c r="H326" i="8"/>
  <c r="H330" i="8"/>
  <c r="H334" i="8"/>
  <c r="H338" i="8"/>
  <c r="H342" i="8"/>
  <c r="H420" i="8"/>
  <c r="H416" i="8"/>
  <c r="H412" i="8"/>
  <c r="H408" i="8"/>
  <c r="H404" i="8"/>
  <c r="H400" i="8"/>
  <c r="H396" i="8"/>
  <c r="H392" i="8"/>
  <c r="H388" i="8"/>
  <c r="H384" i="8"/>
  <c r="H380" i="8"/>
  <c r="H376" i="8"/>
  <c r="H372" i="8"/>
  <c r="H368" i="8"/>
  <c r="H364" i="8"/>
  <c r="H360" i="8"/>
  <c r="H356" i="8"/>
  <c r="H352" i="8"/>
  <c r="H348" i="8"/>
  <c r="H344" i="8"/>
  <c r="H339" i="8"/>
  <c r="H333" i="8"/>
  <c r="H328" i="8"/>
  <c r="H323" i="8"/>
  <c r="H317" i="8"/>
  <c r="H312" i="8"/>
  <c r="H307" i="8"/>
  <c r="H301" i="8"/>
  <c r="H296" i="8"/>
  <c r="H291" i="8"/>
  <c r="H285" i="8"/>
  <c r="H280" i="8"/>
  <c r="H275" i="8"/>
  <c r="H269" i="8"/>
  <c r="H264" i="8"/>
  <c r="H259" i="8"/>
  <c r="H253" i="8"/>
  <c r="H248" i="8"/>
  <c r="H243" i="8"/>
  <c r="H237" i="8"/>
  <c r="H232" i="8"/>
  <c r="H227" i="8"/>
  <c r="H221" i="8"/>
  <c r="H216" i="8"/>
  <c r="H211" i="8"/>
  <c r="H205" i="8"/>
  <c r="H200" i="8"/>
  <c r="H195" i="8"/>
  <c r="H189" i="8"/>
  <c r="H184" i="8"/>
  <c r="H179" i="8"/>
  <c r="H173" i="8"/>
  <c r="H168" i="8"/>
  <c r="H163" i="8"/>
  <c r="H157" i="8"/>
  <c r="H152" i="8"/>
  <c r="H147" i="8"/>
  <c r="H141" i="8"/>
  <c r="H136" i="8"/>
  <c r="H131" i="8"/>
  <c r="H125" i="8"/>
  <c r="H120" i="8"/>
  <c r="H115" i="8"/>
  <c r="H109" i="8"/>
  <c r="H104" i="8"/>
  <c r="H99" i="8"/>
  <c r="H93" i="8"/>
  <c r="H88" i="8"/>
  <c r="H83" i="8"/>
  <c r="H77" i="8"/>
  <c r="H72" i="8"/>
  <c r="H67" i="8"/>
  <c r="H59" i="8"/>
  <c r="H51" i="8"/>
  <c r="H43" i="8"/>
  <c r="H35" i="8"/>
  <c r="H27" i="8"/>
  <c r="H19" i="8"/>
  <c r="H11" i="8"/>
  <c r="H2" i="8"/>
  <c r="H419" i="8"/>
  <c r="H415" i="8"/>
  <c r="H411" i="8"/>
  <c r="H407" i="8"/>
  <c r="H403" i="8"/>
  <c r="H399" i="8"/>
  <c r="H395" i="8"/>
  <c r="H391" i="8"/>
  <c r="H387" i="8"/>
  <c r="H383" i="8"/>
  <c r="H379" i="8"/>
  <c r="H375" i="8"/>
  <c r="H371" i="8"/>
  <c r="H367" i="8"/>
  <c r="H363" i="8"/>
  <c r="H359" i="8"/>
  <c r="H355" i="8"/>
  <c r="H351" i="8"/>
  <c r="H347" i="8"/>
  <c r="H343" i="8"/>
  <c r="H337" i="8"/>
  <c r="H332" i="8"/>
  <c r="H327" i="8"/>
  <c r="H321" i="8"/>
  <c r="H316" i="8"/>
  <c r="H311" i="8"/>
  <c r="H305" i="8"/>
  <c r="H300" i="8"/>
  <c r="H295" i="8"/>
  <c r="H289" i="8"/>
  <c r="H284" i="8"/>
  <c r="H279" i="8"/>
  <c r="H273" i="8"/>
  <c r="H268" i="8"/>
  <c r="H263" i="8"/>
  <c r="H257" i="8"/>
  <c r="H252" i="8"/>
  <c r="H247" i="8"/>
  <c r="H241" i="8"/>
  <c r="H236" i="8"/>
  <c r="H231" i="8"/>
  <c r="H225" i="8"/>
  <c r="H220" i="8"/>
  <c r="H215" i="8"/>
  <c r="H209" i="8"/>
  <c r="H204" i="8"/>
  <c r="H199" i="8"/>
  <c r="H193" i="8"/>
  <c r="H188" i="8"/>
  <c r="H183" i="8"/>
  <c r="H177" i="8"/>
  <c r="H172" i="8"/>
  <c r="H167" i="8"/>
  <c r="H161" i="8"/>
  <c r="H156" i="8"/>
  <c r="H151" i="8"/>
  <c r="H145" i="8"/>
  <c r="H140" i="8"/>
  <c r="H135" i="8"/>
  <c r="H129" i="8"/>
  <c r="H124" i="8"/>
  <c r="H119" i="8"/>
  <c r="H113" i="8"/>
  <c r="H108" i="8"/>
  <c r="H103" i="8"/>
  <c r="H97" i="8"/>
  <c r="H92" i="8"/>
  <c r="H87" i="8"/>
  <c r="H81" i="8"/>
  <c r="H76" i="8"/>
  <c r="H71" i="8"/>
  <c r="H65" i="8"/>
  <c r="H57" i="8"/>
  <c r="H49" i="8"/>
  <c r="H41" i="8"/>
  <c r="H33" i="8"/>
  <c r="H25" i="8"/>
  <c r="H17" i="8"/>
  <c r="H9" i="8"/>
  <c r="H3" i="8"/>
  <c r="H418" i="8"/>
  <c r="H414" i="8"/>
  <c r="H410" i="8"/>
  <c r="H406" i="8"/>
  <c r="H402" i="8"/>
  <c r="H398" i="8"/>
  <c r="H394" i="8"/>
  <c r="H390" i="8"/>
  <c r="H386" i="8"/>
  <c r="H382" i="8"/>
  <c r="H378" i="8"/>
  <c r="H374" i="8"/>
  <c r="H370" i="8"/>
  <c r="H366" i="8"/>
  <c r="H362" i="8"/>
  <c r="H358" i="8"/>
  <c r="H354" i="8"/>
  <c r="H350" i="8"/>
  <c r="H346" i="8"/>
  <c r="H341" i="8"/>
  <c r="H336" i="8"/>
  <c r="H331" i="8"/>
  <c r="H325" i="8"/>
  <c r="H320" i="8"/>
  <c r="H315" i="8"/>
  <c r="H309" i="8"/>
  <c r="H304" i="8"/>
  <c r="H299" i="8"/>
  <c r="H293" i="8"/>
  <c r="H288" i="8"/>
  <c r="H283" i="8"/>
  <c r="H277" i="8"/>
  <c r="H272" i="8"/>
  <c r="H267" i="8"/>
  <c r="H261" i="8"/>
  <c r="H256" i="8"/>
  <c r="H251" i="8"/>
  <c r="H245" i="8"/>
  <c r="H240" i="8"/>
  <c r="H235" i="8"/>
  <c r="H229" i="8"/>
  <c r="H224" i="8"/>
  <c r="H219" i="8"/>
  <c r="H213" i="8"/>
  <c r="H208" i="8"/>
  <c r="H203" i="8"/>
  <c r="H197" i="8"/>
  <c r="H192" i="8"/>
  <c r="H187" i="8"/>
  <c r="H181" i="8"/>
  <c r="H176" i="8"/>
  <c r="H171" i="8"/>
  <c r="H165" i="8"/>
  <c r="H160" i="8"/>
  <c r="H155" i="8"/>
  <c r="H149" i="8"/>
  <c r="H144" i="8"/>
  <c r="H139" i="8"/>
  <c r="H133" i="8"/>
  <c r="H128" i="8"/>
  <c r="H123" i="8"/>
  <c r="H117" i="8"/>
  <c r="H112" i="8"/>
  <c r="H107" i="8"/>
  <c r="H101" i="8"/>
  <c r="H96" i="8"/>
  <c r="H91" i="8"/>
  <c r="H85" i="8"/>
  <c r="H80" i="8"/>
  <c r="H75" i="8"/>
  <c r="H69" i="8"/>
  <c r="H63" i="8"/>
  <c r="H55" i="8"/>
  <c r="H47" i="8"/>
  <c r="H39" i="8"/>
  <c r="H31" i="8"/>
  <c r="H23" i="8"/>
  <c r="H15" i="8"/>
  <c r="H7" i="8"/>
  <c r="H421" i="8"/>
  <c r="H417" i="8"/>
  <c r="H413" i="8"/>
  <c r="H409" i="8"/>
  <c r="H405" i="8"/>
  <c r="H401" i="8"/>
  <c r="H397" i="8"/>
  <c r="H393" i="8"/>
  <c r="H389" i="8"/>
  <c r="H385" i="8"/>
  <c r="H381" i="8"/>
  <c r="H377" i="8"/>
  <c r="H373" i="8"/>
  <c r="H369" i="8"/>
  <c r="H365" i="8"/>
  <c r="H361" i="8"/>
  <c r="H357" i="8"/>
  <c r="H353" i="8"/>
  <c r="H349" i="8"/>
  <c r="H345" i="8"/>
  <c r="H340" i="8"/>
  <c r="H335" i="8"/>
  <c r="H329" i="8"/>
  <c r="H324" i="8"/>
  <c r="H319" i="8"/>
  <c r="H313" i="8"/>
  <c r="H308" i="8"/>
  <c r="H303" i="8"/>
  <c r="H297" i="8"/>
  <c r="H292" i="8"/>
  <c r="H287" i="8"/>
  <c r="H281" i="8"/>
  <c r="H276" i="8"/>
  <c r="H271" i="8"/>
  <c r="H265" i="8"/>
  <c r="H260" i="8"/>
  <c r="H255" i="8"/>
  <c r="H249" i="8"/>
  <c r="H244" i="8"/>
  <c r="H239" i="8"/>
  <c r="H233" i="8"/>
  <c r="H228" i="8"/>
  <c r="H223" i="8"/>
  <c r="H217" i="8"/>
  <c r="H212" i="8"/>
  <c r="H207" i="8"/>
  <c r="H201" i="8"/>
  <c r="H196" i="8"/>
  <c r="H191" i="8"/>
  <c r="H185" i="8"/>
  <c r="H180" i="8"/>
  <c r="H175" i="8"/>
  <c r="H169" i="8"/>
  <c r="H164" i="8"/>
  <c r="H159" i="8"/>
  <c r="H153" i="8"/>
  <c r="H148" i="8"/>
  <c r="H143" i="8"/>
  <c r="H137" i="8"/>
  <c r="H132" i="8"/>
  <c r="H127" i="8"/>
  <c r="H121" i="8"/>
  <c r="H116" i="8"/>
  <c r="H111" i="8"/>
  <c r="H105" i="8"/>
  <c r="H100" i="8"/>
  <c r="H95" i="8"/>
  <c r="H89" i="8"/>
  <c r="H84" i="8"/>
  <c r="H79" i="8"/>
  <c r="H73" i="8"/>
  <c r="H68" i="8"/>
  <c r="H61" i="8"/>
  <c r="H53" i="8"/>
  <c r="H45" i="8"/>
  <c r="H37" i="8"/>
  <c r="H29" i="8"/>
  <c r="H21" i="8"/>
  <c r="H13" i="8"/>
  <c r="H5" i="8"/>
  <c r="I2" i="8"/>
  <c r="O3" i="6"/>
  <c r="F3" i="6"/>
  <c r="Q132" i="6"/>
  <c r="N132" i="6"/>
  <c r="Q131" i="6"/>
  <c r="N131" i="6"/>
  <c r="Q130" i="6"/>
  <c r="N130" i="6"/>
  <c r="Q129" i="6"/>
  <c r="N129" i="6"/>
  <c r="Q128" i="6"/>
  <c r="N128" i="6"/>
  <c r="Q127" i="6"/>
  <c r="N127" i="6"/>
  <c r="Q126" i="6"/>
  <c r="N126" i="6"/>
  <c r="Q125" i="6"/>
  <c r="N125" i="6"/>
  <c r="Q124" i="6"/>
  <c r="N124" i="6"/>
  <c r="Q123" i="6"/>
  <c r="N123" i="6"/>
  <c r="Q122" i="6"/>
  <c r="N122" i="6"/>
  <c r="Q121" i="6"/>
  <c r="N121" i="6"/>
  <c r="Q120" i="6"/>
  <c r="N120" i="6"/>
  <c r="Q119" i="6"/>
  <c r="N119" i="6"/>
  <c r="Q118" i="6"/>
  <c r="N118" i="6"/>
  <c r="Q117" i="6"/>
  <c r="N117" i="6"/>
  <c r="Q116" i="6"/>
  <c r="N116" i="6"/>
  <c r="Q115" i="6"/>
  <c r="N115" i="6"/>
  <c r="Q114" i="6"/>
  <c r="N114" i="6"/>
  <c r="Q113" i="6"/>
  <c r="N113" i="6"/>
  <c r="Q112" i="6"/>
  <c r="N112" i="6"/>
  <c r="Q111" i="6"/>
  <c r="N111" i="6"/>
  <c r="Q110" i="6"/>
  <c r="N110" i="6"/>
  <c r="Q109" i="6"/>
  <c r="N109" i="6"/>
  <c r="Q108" i="6"/>
  <c r="N108" i="6"/>
  <c r="Q107" i="6"/>
  <c r="N107" i="6"/>
  <c r="Q106" i="6"/>
  <c r="N106" i="6"/>
  <c r="Q105" i="6"/>
  <c r="N105" i="6"/>
  <c r="Q104" i="6"/>
  <c r="N104" i="6"/>
  <c r="Q103" i="6"/>
  <c r="N103" i="6"/>
  <c r="Q102" i="6"/>
  <c r="N102" i="6"/>
  <c r="Q101" i="6"/>
  <c r="N101" i="6"/>
  <c r="Q100" i="6"/>
  <c r="N100" i="6"/>
  <c r="Q99" i="6"/>
  <c r="N99" i="6"/>
  <c r="Q98" i="6"/>
  <c r="N98" i="6"/>
  <c r="Q97" i="6"/>
  <c r="N97" i="6"/>
  <c r="Q96" i="6"/>
  <c r="N96" i="6"/>
  <c r="Q95" i="6"/>
  <c r="N95" i="6"/>
  <c r="Q94" i="6"/>
  <c r="N94" i="6"/>
  <c r="Q93" i="6"/>
  <c r="N93" i="6"/>
  <c r="Q92" i="6"/>
  <c r="N92" i="6"/>
  <c r="Q91" i="6"/>
  <c r="N91" i="6"/>
  <c r="Q90" i="6"/>
  <c r="N90" i="6"/>
  <c r="Q89" i="6"/>
  <c r="N89" i="6"/>
  <c r="Q88" i="6"/>
  <c r="N88" i="6"/>
  <c r="Q87" i="6"/>
  <c r="N87" i="6"/>
  <c r="Q86" i="6"/>
  <c r="N86" i="6"/>
  <c r="Q85" i="6"/>
  <c r="N85" i="6"/>
  <c r="Q84" i="6"/>
  <c r="N84" i="6"/>
  <c r="Q83" i="6"/>
  <c r="N83" i="6"/>
  <c r="Q82" i="6"/>
  <c r="N82" i="6"/>
  <c r="Q81" i="6"/>
  <c r="N81" i="6"/>
  <c r="Q80" i="6"/>
  <c r="N80" i="6"/>
  <c r="Q79" i="6"/>
  <c r="N79" i="6"/>
  <c r="Q78" i="6"/>
  <c r="N78" i="6"/>
  <c r="Q77" i="6"/>
  <c r="N77" i="6"/>
  <c r="Q76" i="6"/>
  <c r="N76" i="6"/>
  <c r="Q75" i="6"/>
  <c r="N75" i="6"/>
  <c r="Q74" i="6"/>
  <c r="N74" i="6"/>
  <c r="Q73" i="6"/>
  <c r="N73" i="6"/>
  <c r="Q72" i="6"/>
  <c r="N72" i="6"/>
  <c r="Q71" i="6"/>
  <c r="N71" i="6"/>
  <c r="Q70" i="6"/>
  <c r="N70" i="6"/>
  <c r="Q69" i="6"/>
  <c r="N69" i="6"/>
  <c r="Q68" i="6"/>
  <c r="N68" i="6"/>
  <c r="Q67" i="6"/>
  <c r="N67" i="6"/>
  <c r="Q66" i="6"/>
  <c r="N66" i="6"/>
  <c r="Q65" i="6"/>
  <c r="N65" i="6"/>
  <c r="Q64" i="6"/>
  <c r="N64" i="6"/>
  <c r="Q63" i="6"/>
  <c r="N63" i="6"/>
  <c r="Q62" i="6"/>
  <c r="N62" i="6"/>
  <c r="Q61" i="6"/>
  <c r="N61" i="6"/>
  <c r="Q60" i="6"/>
  <c r="N60" i="6"/>
  <c r="Q59" i="6"/>
  <c r="N59" i="6"/>
  <c r="Q58" i="6"/>
  <c r="N58" i="6"/>
  <c r="Q57" i="6"/>
  <c r="N57" i="6"/>
  <c r="Q56" i="6"/>
  <c r="N56" i="6"/>
  <c r="Q55" i="6"/>
  <c r="N55" i="6"/>
  <c r="Q54" i="6"/>
  <c r="N54" i="6"/>
  <c r="Q53" i="6"/>
  <c r="N53" i="6"/>
  <c r="Q52" i="6"/>
  <c r="N52" i="6"/>
  <c r="Q51" i="6"/>
  <c r="N51" i="6"/>
  <c r="Q50" i="6"/>
  <c r="N50" i="6"/>
  <c r="Q49" i="6"/>
  <c r="N49" i="6"/>
  <c r="Q48" i="6"/>
  <c r="N48" i="6"/>
  <c r="Q47" i="6"/>
  <c r="N47" i="6"/>
  <c r="Q46" i="6"/>
  <c r="N46" i="6"/>
  <c r="Q45" i="6"/>
  <c r="N45" i="6"/>
  <c r="Q44" i="6"/>
  <c r="N44" i="6"/>
  <c r="Q43" i="6"/>
  <c r="N43" i="6"/>
  <c r="Q42" i="6"/>
  <c r="N42" i="6"/>
  <c r="Q41" i="6"/>
  <c r="N41" i="6"/>
  <c r="Q40" i="6"/>
  <c r="N40" i="6"/>
  <c r="Q39" i="6"/>
  <c r="N39" i="6"/>
  <c r="Q38" i="6"/>
  <c r="N38" i="6"/>
  <c r="Q37" i="6"/>
  <c r="N37" i="6"/>
  <c r="Q36" i="6"/>
  <c r="N36" i="6"/>
  <c r="Q35" i="6"/>
  <c r="N35" i="6"/>
  <c r="Q34" i="6"/>
  <c r="N34" i="6"/>
  <c r="Q33" i="6"/>
  <c r="N33" i="6"/>
  <c r="Q32" i="6"/>
  <c r="N32" i="6"/>
  <c r="Q31" i="6"/>
  <c r="N31" i="6"/>
  <c r="Q30" i="6"/>
  <c r="N30" i="6"/>
  <c r="Q29" i="6"/>
  <c r="N29" i="6"/>
  <c r="Q28" i="6"/>
  <c r="N28" i="6"/>
  <c r="Q27" i="6"/>
  <c r="N27" i="6"/>
  <c r="Q26" i="6"/>
  <c r="N26" i="6"/>
  <c r="Q25" i="6"/>
  <c r="N25" i="6"/>
  <c r="Q24" i="6"/>
  <c r="N24" i="6"/>
  <c r="Q23" i="6"/>
  <c r="N23" i="6"/>
  <c r="Q22" i="6"/>
  <c r="N22" i="6"/>
  <c r="Q21" i="6"/>
  <c r="N21" i="6"/>
  <c r="Q20" i="6"/>
  <c r="N20" i="6"/>
  <c r="Q19" i="6"/>
  <c r="N19" i="6"/>
  <c r="Q18" i="6"/>
  <c r="N18" i="6"/>
  <c r="Q17" i="6"/>
  <c r="N17" i="6"/>
  <c r="Q16" i="6"/>
  <c r="N16" i="6"/>
  <c r="Q15" i="6"/>
  <c r="N15" i="6"/>
  <c r="Q14" i="6"/>
  <c r="N14" i="6"/>
  <c r="Q13" i="6"/>
  <c r="N13" i="6"/>
  <c r="Q12" i="6"/>
  <c r="N12" i="6"/>
  <c r="Q11" i="6"/>
  <c r="N11" i="6"/>
  <c r="Q10" i="6"/>
  <c r="N10" i="6"/>
  <c r="Q9" i="6"/>
  <c r="N9" i="6"/>
  <c r="Q8" i="6"/>
  <c r="N8" i="6"/>
  <c r="Q7" i="6"/>
  <c r="N7" i="6"/>
  <c r="Q6" i="6"/>
  <c r="N6" i="6"/>
  <c r="Q5" i="6"/>
  <c r="N5" i="6"/>
  <c r="Q4" i="6"/>
  <c r="N4" i="6"/>
  <c r="R3" i="6"/>
  <c r="Q3" i="6"/>
  <c r="N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R12" i="14" l="1"/>
  <c r="S12" i="14" s="1"/>
  <c r="K10" i="14"/>
  <c r="F11" i="14" s="1"/>
  <c r="I11" i="14" s="1"/>
  <c r="H8" i="12"/>
  <c r="I8" i="12" s="1"/>
  <c r="O11" i="12"/>
  <c r="P11" i="12" s="1"/>
  <c r="L8" i="12"/>
  <c r="AB4" i="12"/>
  <c r="AD4" i="12" s="1"/>
  <c r="B11" i="6"/>
  <c r="B17" i="6"/>
  <c r="B23" i="6" s="1"/>
  <c r="T3" i="6"/>
  <c r="O4" i="6" s="1"/>
  <c r="R4" i="6" s="1"/>
  <c r="S4" i="6" s="1"/>
  <c r="N26" i="11"/>
  <c r="R26" i="11"/>
  <c r="P7" i="13"/>
  <c r="Q7" i="13" s="1"/>
  <c r="AM4" i="12"/>
  <c r="M27" i="11"/>
  <c r="L28" i="11"/>
  <c r="M4" i="11"/>
  <c r="N6" i="10"/>
  <c r="L4" i="10"/>
  <c r="M4" i="10" s="1"/>
  <c r="L5" i="10" s="1"/>
  <c r="M5" i="10" s="1"/>
  <c r="L6" i="10" s="1"/>
  <c r="M6" i="10" s="1"/>
  <c r="O3" i="10"/>
  <c r="J2" i="8"/>
  <c r="F3" i="8" s="1"/>
  <c r="K3" i="6"/>
  <c r="F4" i="6" s="1"/>
  <c r="I4" i="6" s="1"/>
  <c r="J3" i="6"/>
  <c r="S3" i="6"/>
  <c r="X3" i="5"/>
  <c r="Y3" i="5"/>
  <c r="Y4" i="5" s="1"/>
  <c r="Y5" i="5" s="1"/>
  <c r="Y6" i="5" s="1"/>
  <c r="Y7" i="5" s="1"/>
  <c r="Y8" i="5" s="1"/>
  <c r="Y9" i="5" s="1"/>
  <c r="Y10" i="5" s="1"/>
  <c r="Y11" i="5" s="1"/>
  <c r="Y12" i="5" s="1"/>
  <c r="Y13" i="5" s="1"/>
  <c r="Y14" i="5" s="1"/>
  <c r="Y15" i="5" s="1"/>
  <c r="Y16" i="5" s="1"/>
  <c r="Y17" i="5" s="1"/>
  <c r="Y18" i="5" s="1"/>
  <c r="Y19" i="5" s="1"/>
  <c r="Y20" i="5" s="1"/>
  <c r="Y21" i="5" s="1"/>
  <c r="Y22" i="5" s="1"/>
  <c r="Y23" i="5" s="1"/>
  <c r="Y24" i="5" s="1"/>
  <c r="Y25" i="5" s="1"/>
  <c r="Y26" i="5" s="1"/>
  <c r="Y27" i="5" s="1"/>
  <c r="Y28" i="5" s="1"/>
  <c r="Y29" i="5" s="1"/>
  <c r="Y30" i="5" s="1"/>
  <c r="Y31" i="5" s="1"/>
  <c r="Y32" i="5" s="1"/>
  <c r="Y33" i="5" s="1"/>
  <c r="Y34" i="5" s="1"/>
  <c r="Y35" i="5" s="1"/>
  <c r="Y36" i="5" s="1"/>
  <c r="Y37" i="5" s="1"/>
  <c r="Y38" i="5" s="1"/>
  <c r="Y39" i="5" s="1"/>
  <c r="Y40" i="5" s="1"/>
  <c r="Y41" i="5" s="1"/>
  <c r="Y42" i="5" s="1"/>
  <c r="Y43" i="5" s="1"/>
  <c r="Y44" i="5" s="1"/>
  <c r="Y45" i="5" s="1"/>
  <c r="Y46" i="5" s="1"/>
  <c r="Y47" i="5" s="1"/>
  <c r="Y48" i="5" s="1"/>
  <c r="Y49" i="5" s="1"/>
  <c r="Y50" i="5" s="1"/>
  <c r="Y51" i="5" s="1"/>
  <c r="Z4" i="5"/>
  <c r="Z5" i="5" s="1"/>
  <c r="Z6" i="5" s="1"/>
  <c r="Z7" i="5" s="1"/>
  <c r="Z8" i="5" s="1"/>
  <c r="Z9" i="5" s="1"/>
  <c r="Z10" i="5" s="1"/>
  <c r="Z11" i="5" s="1"/>
  <c r="Z12" i="5" s="1"/>
  <c r="Z13" i="5" s="1"/>
  <c r="Z14" i="5" s="1"/>
  <c r="Z15" i="5" s="1"/>
  <c r="Z16" i="5" s="1"/>
  <c r="Z17" i="5" s="1"/>
  <c r="Z18" i="5" s="1"/>
  <c r="Z19" i="5" s="1"/>
  <c r="Z20" i="5" s="1"/>
  <c r="Z21" i="5" s="1"/>
  <c r="Z22" i="5" s="1"/>
  <c r="Z23" i="5" s="1"/>
  <c r="Z24" i="5" s="1"/>
  <c r="Z25" i="5" s="1"/>
  <c r="Z26" i="5" s="1"/>
  <c r="Z27" i="5" s="1"/>
  <c r="Z28" i="5" s="1"/>
  <c r="Z29" i="5" s="1"/>
  <c r="Z30" i="5" s="1"/>
  <c r="Z31" i="5" s="1"/>
  <c r="Z32" i="5" s="1"/>
  <c r="Z33" i="5" s="1"/>
  <c r="Z34" i="5" s="1"/>
  <c r="Z35" i="5" s="1"/>
  <c r="Z36" i="5" s="1"/>
  <c r="Z37" i="5" s="1"/>
  <c r="Z38" i="5" s="1"/>
  <c r="Z39" i="5" s="1"/>
  <c r="Z40" i="5" s="1"/>
  <c r="Z41" i="5" s="1"/>
  <c r="Z42" i="5" s="1"/>
  <c r="Z43" i="5" s="1"/>
  <c r="Z44" i="5" s="1"/>
  <c r="Z45" i="5" s="1"/>
  <c r="Z46" i="5" s="1"/>
  <c r="Z47" i="5" s="1"/>
  <c r="Z48" i="5" s="1"/>
  <c r="Z49" i="5" s="1"/>
  <c r="Z50" i="5" s="1"/>
  <c r="Z51" i="5" s="1"/>
  <c r="AH3" i="5"/>
  <c r="AH4" i="5" s="1"/>
  <c r="AH5" i="5" s="1"/>
  <c r="AH6" i="5" s="1"/>
  <c r="AH7" i="5" s="1"/>
  <c r="AH8" i="5" s="1"/>
  <c r="AH9" i="5" s="1"/>
  <c r="AH10" i="5" s="1"/>
  <c r="AH11" i="5" s="1"/>
  <c r="AH12" i="5" s="1"/>
  <c r="AH13" i="5" s="1"/>
  <c r="AH14" i="5" s="1"/>
  <c r="AH15" i="5" s="1"/>
  <c r="AH16" i="5" s="1"/>
  <c r="AH17" i="5" s="1"/>
  <c r="AH18" i="5" s="1"/>
  <c r="AH19" i="5" s="1"/>
  <c r="AH20" i="5" s="1"/>
  <c r="AH21" i="5" s="1"/>
  <c r="AH22" i="5" s="1"/>
  <c r="AH23" i="5" s="1"/>
  <c r="AH24" i="5" s="1"/>
  <c r="AH25" i="5" s="1"/>
  <c r="AH26" i="5" s="1"/>
  <c r="AH27" i="5" s="1"/>
  <c r="AH28" i="5" s="1"/>
  <c r="AH29" i="5" s="1"/>
  <c r="AH30" i="5" s="1"/>
  <c r="AH31" i="5" s="1"/>
  <c r="AH32" i="5" s="1"/>
  <c r="AH33" i="5" s="1"/>
  <c r="AH34" i="5" s="1"/>
  <c r="AH35" i="5" s="1"/>
  <c r="AH36" i="5" s="1"/>
  <c r="AH37" i="5" s="1"/>
  <c r="AH38" i="5" s="1"/>
  <c r="AH39" i="5" s="1"/>
  <c r="AH40" i="5" s="1"/>
  <c r="AH41" i="5" s="1"/>
  <c r="AH42" i="5" s="1"/>
  <c r="AH43" i="5" s="1"/>
  <c r="AH44" i="5" s="1"/>
  <c r="AH45" i="5" s="1"/>
  <c r="AH46" i="5" s="1"/>
  <c r="AH47" i="5" s="1"/>
  <c r="AH48" i="5" s="1"/>
  <c r="AH49" i="5" s="1"/>
  <c r="AH50" i="5" s="1"/>
  <c r="AH51" i="5" s="1"/>
  <c r="AI3" i="5"/>
  <c r="AI4" i="5" s="1"/>
  <c r="AI5" i="5" s="1"/>
  <c r="AI6" i="5" s="1"/>
  <c r="AI7" i="5" s="1"/>
  <c r="AI8" i="5" s="1"/>
  <c r="AI9" i="5" s="1"/>
  <c r="AI10" i="5" s="1"/>
  <c r="AI11" i="5" s="1"/>
  <c r="AI12" i="5" s="1"/>
  <c r="AI13" i="5" s="1"/>
  <c r="AI14" i="5" s="1"/>
  <c r="AI15" i="5" s="1"/>
  <c r="AI16" i="5" s="1"/>
  <c r="AI17" i="5" s="1"/>
  <c r="AI18" i="5" s="1"/>
  <c r="AI19" i="5" s="1"/>
  <c r="AI20" i="5" s="1"/>
  <c r="AI21" i="5" s="1"/>
  <c r="AI22" i="5" s="1"/>
  <c r="AI23" i="5" s="1"/>
  <c r="AI24" i="5" s="1"/>
  <c r="AI25" i="5" s="1"/>
  <c r="AI26" i="5" s="1"/>
  <c r="AI27" i="5" s="1"/>
  <c r="AI28" i="5" s="1"/>
  <c r="AI29" i="5" s="1"/>
  <c r="AI30" i="5" s="1"/>
  <c r="AI31" i="5" s="1"/>
  <c r="AI32" i="5" s="1"/>
  <c r="AI33" i="5" s="1"/>
  <c r="AI34" i="5" s="1"/>
  <c r="AI35" i="5" s="1"/>
  <c r="AI36" i="5" s="1"/>
  <c r="AI37" i="5" s="1"/>
  <c r="AI38" i="5" s="1"/>
  <c r="AI39" i="5" s="1"/>
  <c r="AI40" i="5" s="1"/>
  <c r="AI41" i="5" s="1"/>
  <c r="AI42" i="5" s="1"/>
  <c r="AI43" i="5" s="1"/>
  <c r="AI44" i="5" s="1"/>
  <c r="AI45" i="5" s="1"/>
  <c r="AI46" i="5" s="1"/>
  <c r="AI47" i="5" s="1"/>
  <c r="AI48" i="5" s="1"/>
  <c r="AI49" i="5" s="1"/>
  <c r="AI50" i="5" s="1"/>
  <c r="AI51" i="5" s="1"/>
  <c r="AJ3" i="5"/>
  <c r="AJ4" i="5" s="1"/>
  <c r="AJ5" i="5" s="1"/>
  <c r="AJ6" i="5" s="1"/>
  <c r="AJ7" i="5" s="1"/>
  <c r="AJ8" i="5" s="1"/>
  <c r="AJ9" i="5" s="1"/>
  <c r="AJ10" i="5" s="1"/>
  <c r="AJ11" i="5" s="1"/>
  <c r="AJ12" i="5" s="1"/>
  <c r="AJ13" i="5" s="1"/>
  <c r="AJ14" i="5" s="1"/>
  <c r="AJ15" i="5" s="1"/>
  <c r="AJ16" i="5" s="1"/>
  <c r="AJ17" i="5" s="1"/>
  <c r="AJ18" i="5" s="1"/>
  <c r="AJ19" i="5" s="1"/>
  <c r="AJ20" i="5" s="1"/>
  <c r="AJ21" i="5" s="1"/>
  <c r="AJ22" i="5" s="1"/>
  <c r="AJ23" i="5" s="1"/>
  <c r="AJ24" i="5" s="1"/>
  <c r="AJ25" i="5" s="1"/>
  <c r="AJ26" i="5" s="1"/>
  <c r="AJ27" i="5" s="1"/>
  <c r="AJ28" i="5" s="1"/>
  <c r="AJ29" i="5" s="1"/>
  <c r="AJ30" i="5" s="1"/>
  <c r="AJ31" i="5" s="1"/>
  <c r="AJ32" i="5" s="1"/>
  <c r="AJ33" i="5" s="1"/>
  <c r="AJ34" i="5" s="1"/>
  <c r="AJ35" i="5" s="1"/>
  <c r="AJ36" i="5" s="1"/>
  <c r="AJ37" i="5" s="1"/>
  <c r="AJ38" i="5" s="1"/>
  <c r="AJ39" i="5" s="1"/>
  <c r="AJ40" i="5" s="1"/>
  <c r="AJ41" i="5" s="1"/>
  <c r="AJ42" i="5" s="1"/>
  <c r="AJ43" i="5" s="1"/>
  <c r="AJ44" i="5" s="1"/>
  <c r="AJ45" i="5" s="1"/>
  <c r="AJ46" i="5" s="1"/>
  <c r="AJ47" i="5" s="1"/>
  <c r="AJ48" i="5" s="1"/>
  <c r="AJ49" i="5" s="1"/>
  <c r="AJ50" i="5" s="1"/>
  <c r="AJ51" i="5" s="1"/>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AK28" i="5" s="1"/>
  <c r="AK29" i="5" s="1"/>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AK50" i="5" s="1"/>
  <c r="AK51" i="5" s="1"/>
  <c r="W4" i="5"/>
  <c r="W5" i="5" s="1"/>
  <c r="W6" i="5" s="1"/>
  <c r="W7" i="5" s="1"/>
  <c r="W8" i="5" s="1"/>
  <c r="W9" i="5" s="1"/>
  <c r="W10" i="5" s="1"/>
  <c r="W11" i="5" s="1"/>
  <c r="W12" i="5" s="1"/>
  <c r="W13" i="5" s="1"/>
  <c r="W14" i="5" s="1"/>
  <c r="W15" i="5" s="1"/>
  <c r="W16" i="5" s="1"/>
  <c r="W17" i="5" s="1"/>
  <c r="W18" i="5" s="1"/>
  <c r="W19" i="5" s="1"/>
  <c r="W20" i="5" s="1"/>
  <c r="W21" i="5" s="1"/>
  <c r="W22" i="5" s="1"/>
  <c r="W23" i="5" s="1"/>
  <c r="W24" i="5" s="1"/>
  <c r="W25" i="5" s="1"/>
  <c r="W26" i="5" s="1"/>
  <c r="W27" i="5" s="1"/>
  <c r="W28" i="5" s="1"/>
  <c r="W29" i="5" s="1"/>
  <c r="W30" i="5" s="1"/>
  <c r="W31" i="5" s="1"/>
  <c r="W32" i="5" s="1"/>
  <c r="W33" i="5" s="1"/>
  <c r="M4"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G11" i="5"/>
  <c r="F11" i="5"/>
  <c r="G10" i="5"/>
  <c r="F10" i="5"/>
  <c r="G9" i="5"/>
  <c r="F9" i="5"/>
  <c r="G8" i="5"/>
  <c r="F8" i="5"/>
  <c r="G7" i="5"/>
  <c r="F7" i="5"/>
  <c r="G6" i="5"/>
  <c r="F6" i="5"/>
  <c r="G5" i="5"/>
  <c r="F5" i="5"/>
  <c r="G4" i="5"/>
  <c r="F4" i="5"/>
  <c r="G3" i="5"/>
  <c r="F3" i="5"/>
  <c r="G2" i="5"/>
  <c r="F2" i="5"/>
  <c r="R2" i="5" s="1"/>
  <c r="S2" i="5" s="1"/>
  <c r="P3" i="5" s="1"/>
  <c r="H2" i="5"/>
  <c r="U2" i="5" s="1"/>
  <c r="G2"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3" i="2"/>
  <c r="I4" i="2"/>
  <c r="I5" i="2"/>
  <c r="I6" i="2"/>
  <c r="I2" i="2"/>
  <c r="T12" i="14" l="1"/>
  <c r="O13" i="14" s="1"/>
  <c r="R13" i="14" s="1"/>
  <c r="S13" i="14" s="1"/>
  <c r="J11" i="14"/>
  <c r="M4" i="12"/>
  <c r="R4" i="12" s="1"/>
  <c r="Q3" i="5"/>
  <c r="R3" i="5" s="1"/>
  <c r="S3" i="5" s="1"/>
  <c r="P4" i="5" s="1"/>
  <c r="K2" i="5"/>
  <c r="L2" i="5" s="1"/>
  <c r="H3" i="5" s="1"/>
  <c r="U3" i="5" s="1"/>
  <c r="W34" i="5"/>
  <c r="J8" i="12"/>
  <c r="G9" i="12" s="1"/>
  <c r="Q11" i="12"/>
  <c r="N12" i="12" s="1"/>
  <c r="O12" i="12" s="1"/>
  <c r="P12" i="12" s="1"/>
  <c r="Q12" i="12" s="1"/>
  <c r="N13" i="12" s="1"/>
  <c r="X4" i="5"/>
  <c r="N27" i="11"/>
  <c r="R27" i="11"/>
  <c r="N4" i="11"/>
  <c r="R4" i="11"/>
  <c r="R7" i="13"/>
  <c r="M8" i="13" s="1"/>
  <c r="O8" i="13" s="1"/>
  <c r="H7" i="13"/>
  <c r="I7" i="13" s="1"/>
  <c r="AL5" i="12"/>
  <c r="Z5" i="12"/>
  <c r="AJ5" i="12"/>
  <c r="AI5" i="12"/>
  <c r="AB5" i="12" s="1"/>
  <c r="AA5" i="12"/>
  <c r="Y5" i="12"/>
  <c r="AK5" i="12"/>
  <c r="AC5" i="12"/>
  <c r="M28" i="11"/>
  <c r="L29" i="11"/>
  <c r="L5" i="11"/>
  <c r="F7" i="10"/>
  <c r="N7" i="10" s="1"/>
  <c r="F8" i="10" s="1"/>
  <c r="I3" i="8"/>
  <c r="K4" i="6"/>
  <c r="F5" i="6" s="1"/>
  <c r="I5" i="6" s="1"/>
  <c r="J4" i="6"/>
  <c r="T4" i="6"/>
  <c r="O5" i="6" s="1"/>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B9" i="2"/>
  <c r="H3" i="2"/>
  <c r="H4" i="2"/>
  <c r="H5" i="2"/>
  <c r="H6" i="2"/>
  <c r="H7" i="2"/>
  <c r="H8" i="2"/>
  <c r="H9" i="2"/>
  <c r="H10" i="2"/>
  <c r="H11" i="2"/>
  <c r="H12" i="2"/>
  <c r="H13" i="2"/>
  <c r="H14" i="2"/>
  <c r="H15" i="2"/>
  <c r="H16" i="2"/>
  <c r="H17" i="2"/>
  <c r="H18" i="2"/>
  <c r="H19" i="2"/>
  <c r="H2" i="2"/>
  <c r="B4"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B33" i="2"/>
  <c r="F2" i="2"/>
  <c r="J2" i="2" s="1"/>
  <c r="K2" i="2" s="1"/>
  <c r="T13" i="14" l="1"/>
  <c r="O14" i="14" s="1"/>
  <c r="K11" i="14"/>
  <c r="F12" i="14" s="1"/>
  <c r="I12" i="14" s="1"/>
  <c r="H9" i="12"/>
  <c r="I9" i="12" s="1"/>
  <c r="Q4" i="5"/>
  <c r="W35" i="5"/>
  <c r="O13" i="12"/>
  <c r="I3" i="5"/>
  <c r="N3" i="5" s="1"/>
  <c r="X5" i="5"/>
  <c r="J5" i="6"/>
  <c r="N28" i="11"/>
  <c r="R28" i="11"/>
  <c r="P8" i="13"/>
  <c r="Q8" i="13" s="1"/>
  <c r="J7" i="13"/>
  <c r="E8" i="13" s="1"/>
  <c r="G8" i="13" s="1"/>
  <c r="AK6" i="12"/>
  <c r="AC6" i="12"/>
  <c r="Y6" i="12"/>
  <c r="AI6" i="12"/>
  <c r="AA6" i="12" s="1"/>
  <c r="AJ6" i="12"/>
  <c r="AB6" i="12"/>
  <c r="Z6" i="12"/>
  <c r="AL6" i="12"/>
  <c r="AD5" i="12"/>
  <c r="AM5" i="12"/>
  <c r="AF2" i="5"/>
  <c r="AE2" i="5"/>
  <c r="AD2" i="5"/>
  <c r="AM2" i="5"/>
  <c r="M29" i="11"/>
  <c r="M5" i="11"/>
  <c r="N8" i="10"/>
  <c r="F9" i="10" s="1"/>
  <c r="N9" i="10" s="1"/>
  <c r="F10" i="10" s="1"/>
  <c r="L7" i="10"/>
  <c r="M7" i="10" s="1"/>
  <c r="L8" i="10" s="1"/>
  <c r="M8" i="10" s="1"/>
  <c r="O4" i="10"/>
  <c r="J3" i="8"/>
  <c r="F4" i="8" s="1"/>
  <c r="I4" i="8"/>
  <c r="J4" i="8" s="1"/>
  <c r="F5" i="8" s="1"/>
  <c r="K5" i="6"/>
  <c r="F6" i="6" s="1"/>
  <c r="I6" i="6" s="1"/>
  <c r="R5" i="6"/>
  <c r="S5" i="6" s="1"/>
  <c r="AC2" i="5"/>
  <c r="AO2" i="5"/>
  <c r="AN2" i="5"/>
  <c r="AL2" i="5"/>
  <c r="B13" i="2"/>
  <c r="B25" i="2"/>
  <c r="B17" i="2"/>
  <c r="B40" i="2"/>
  <c r="B37" i="2"/>
  <c r="B29" i="2"/>
  <c r="F3" i="2"/>
  <c r="B21" i="2"/>
  <c r="F2" i="1"/>
  <c r="G2" i="1"/>
  <c r="H2" i="1"/>
  <c r="G3" i="1"/>
  <c r="H3" i="1"/>
  <c r="G4" i="1"/>
  <c r="H4" i="1"/>
  <c r="G5" i="1"/>
  <c r="H5" i="1"/>
  <c r="G6" i="1"/>
  <c r="H6" i="1"/>
  <c r="G7" i="1"/>
  <c r="H7" i="1"/>
  <c r="G8" i="1"/>
  <c r="H8" i="1"/>
  <c r="G9" i="1"/>
  <c r="H9"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R14" i="14" l="1"/>
  <c r="T14" i="14" s="1"/>
  <c r="O15" i="14" s="1"/>
  <c r="R15" i="14" s="1"/>
  <c r="J12" i="14"/>
  <c r="K12" i="14"/>
  <c r="F13" i="14" s="1"/>
  <c r="W36" i="5"/>
  <c r="M5" i="12"/>
  <c r="R5" i="12" s="1"/>
  <c r="L9" i="12"/>
  <c r="P13" i="12"/>
  <c r="Q13" i="12" s="1"/>
  <c r="N14" i="12" s="1"/>
  <c r="J9" i="12"/>
  <c r="G10" i="12" s="1"/>
  <c r="K3" i="5"/>
  <c r="R4" i="5"/>
  <c r="X6" i="5"/>
  <c r="AB3" i="5"/>
  <c r="N5" i="11"/>
  <c r="R5" i="11"/>
  <c r="N29" i="11"/>
  <c r="R29" i="11"/>
  <c r="R8" i="13"/>
  <c r="M9" i="13" s="1"/>
  <c r="O9" i="13" s="1"/>
  <c r="AM6" i="12"/>
  <c r="AJ7" i="12"/>
  <c r="AB7" i="12"/>
  <c r="AL7" i="12"/>
  <c r="Z7" i="12"/>
  <c r="AI7" i="12"/>
  <c r="AA7" i="12"/>
  <c r="Y7" i="12"/>
  <c r="AK7" i="12"/>
  <c r="AC7" i="12"/>
  <c r="AD6" i="12"/>
  <c r="L6" i="11"/>
  <c r="L9" i="10"/>
  <c r="M9" i="10" s="1"/>
  <c r="O6" i="10"/>
  <c r="O5" i="10"/>
  <c r="I5" i="8"/>
  <c r="K6" i="6"/>
  <c r="F7" i="6" s="1"/>
  <c r="I7" i="6" s="1"/>
  <c r="J6" i="6"/>
  <c r="T5" i="6"/>
  <c r="O6" i="6" s="1"/>
  <c r="AG2" i="5"/>
  <c r="AP2" i="5"/>
  <c r="B39" i="1"/>
  <c r="B35" i="1"/>
  <c r="I2" i="1"/>
  <c r="J3" i="2"/>
  <c r="K3" i="2" s="1"/>
  <c r="B23" i="1"/>
  <c r="B11" i="1"/>
  <c r="B15" i="1"/>
  <c r="B19" i="1"/>
  <c r="B27" i="1"/>
  <c r="B7" i="1"/>
  <c r="B31" i="1"/>
  <c r="S14" i="14" l="1"/>
  <c r="I13" i="14"/>
  <c r="K13" i="14" s="1"/>
  <c r="F14" i="14" s="1"/>
  <c r="S15" i="14"/>
  <c r="T15" i="14"/>
  <c r="O16" i="14" s="1"/>
  <c r="H10" i="12"/>
  <c r="I10" i="12" s="1"/>
  <c r="M6" i="12"/>
  <c r="R6" i="12" s="1"/>
  <c r="L3" i="5"/>
  <c r="H4" i="5" s="1"/>
  <c r="W37" i="5"/>
  <c r="O14" i="12"/>
  <c r="P14" i="12" s="1"/>
  <c r="Q14" i="12" s="1"/>
  <c r="N15" i="12" s="1"/>
  <c r="O2" i="5"/>
  <c r="T2" i="5" s="1"/>
  <c r="S4" i="5"/>
  <c r="P5" i="5" s="1"/>
  <c r="X7" i="5"/>
  <c r="AN3" i="5"/>
  <c r="AF3" i="5"/>
  <c r="AL3" i="5"/>
  <c r="AD3" i="5"/>
  <c r="AM3" i="5"/>
  <c r="AE3" i="5"/>
  <c r="AO3" i="5"/>
  <c r="AC3" i="5"/>
  <c r="P9" i="13"/>
  <c r="H8" i="13"/>
  <c r="I8" i="13" s="1"/>
  <c r="AD7" i="12"/>
  <c r="AM7" i="12"/>
  <c r="M6" i="11"/>
  <c r="N10" i="10"/>
  <c r="F11" i="10" s="1"/>
  <c r="L10" i="10"/>
  <c r="M10" i="10" s="1"/>
  <c r="J5" i="8"/>
  <c r="F6" i="8" s="1"/>
  <c r="K7" i="6"/>
  <c r="F8" i="6" s="1"/>
  <c r="I8" i="6" s="1"/>
  <c r="J7" i="6"/>
  <c r="R6" i="6"/>
  <c r="S6" i="6" s="1"/>
  <c r="F4" i="2"/>
  <c r="J2" i="1"/>
  <c r="F3" i="1" s="1"/>
  <c r="I3" i="1" s="1"/>
  <c r="I4" i="5" l="1"/>
  <c r="N4" i="5" s="1"/>
  <c r="AB4" i="5" s="1"/>
  <c r="U4" i="5"/>
  <c r="R16" i="14"/>
  <c r="S16" i="14" s="1"/>
  <c r="I14" i="14"/>
  <c r="J14" i="14" s="1"/>
  <c r="J13" i="14"/>
  <c r="W38" i="5"/>
  <c r="M7" i="12"/>
  <c r="R7" i="12" s="1"/>
  <c r="L10" i="12"/>
  <c r="O15" i="12"/>
  <c r="J10" i="12"/>
  <c r="G11" i="12" s="1"/>
  <c r="Q5" i="5"/>
  <c r="R5" i="5" s="1"/>
  <c r="S5" i="5" s="1"/>
  <c r="X8" i="5"/>
  <c r="AP3" i="5"/>
  <c r="AG3" i="5"/>
  <c r="N6" i="11"/>
  <c r="R6" i="11"/>
  <c r="Q9" i="13"/>
  <c r="R9" i="13"/>
  <c r="M10" i="13" s="1"/>
  <c r="O10" i="13" s="1"/>
  <c r="J8" i="13"/>
  <c r="E9" i="13" s="1"/>
  <c r="G9" i="13" s="1"/>
  <c r="AI8" i="12"/>
  <c r="AA8" i="12" s="1"/>
  <c r="AK8" i="12"/>
  <c r="AC8" i="12"/>
  <c r="Y8" i="12"/>
  <c r="AJ8" i="12"/>
  <c r="Z8" i="12"/>
  <c r="AL8" i="12"/>
  <c r="L7" i="11"/>
  <c r="L11" i="10"/>
  <c r="M11" i="10" s="1"/>
  <c r="N11" i="10"/>
  <c r="F12" i="10" s="1"/>
  <c r="I6" i="8"/>
  <c r="K8" i="6"/>
  <c r="F9" i="6" s="1"/>
  <c r="I9" i="6" s="1"/>
  <c r="J8" i="6"/>
  <c r="T6" i="6"/>
  <c r="O7" i="6" s="1"/>
  <c r="J3" i="1"/>
  <c r="F4" i="1" s="1"/>
  <c r="J4" i="2"/>
  <c r="K4" i="2" s="1"/>
  <c r="F5" i="2" s="1"/>
  <c r="K4" i="5" l="1"/>
  <c r="L4" i="5" s="1"/>
  <c r="H5" i="5" s="1"/>
  <c r="U5" i="5" s="1"/>
  <c r="T16" i="14"/>
  <c r="O17" i="14" s="1"/>
  <c r="K14" i="14"/>
  <c r="F15" i="14" s="1"/>
  <c r="I15" i="14" s="1"/>
  <c r="J15" i="14" s="1"/>
  <c r="H11" i="12"/>
  <c r="I11" i="12" s="1"/>
  <c r="W39" i="5"/>
  <c r="P15" i="12"/>
  <c r="Q15" i="12" s="1"/>
  <c r="N16" i="12" s="1"/>
  <c r="AB8" i="12"/>
  <c r="AD8" i="12" s="1"/>
  <c r="P6" i="5"/>
  <c r="AE4" i="5"/>
  <c r="X9" i="5"/>
  <c r="O3" i="5"/>
  <c r="T3" i="5" s="1"/>
  <c r="AC4" i="5"/>
  <c r="AO4" i="5"/>
  <c r="AN4" i="5"/>
  <c r="AD4" i="5"/>
  <c r="AM4" i="5"/>
  <c r="AF4" i="5"/>
  <c r="AL4" i="5"/>
  <c r="P10" i="13"/>
  <c r="R10" i="13" s="1"/>
  <c r="M11" i="13" s="1"/>
  <c r="O11" i="13" s="1"/>
  <c r="AM8" i="12"/>
  <c r="M7" i="11"/>
  <c r="O7" i="10"/>
  <c r="J6" i="8"/>
  <c r="F7" i="8" s="1"/>
  <c r="I7" i="8" s="1"/>
  <c r="K9" i="6"/>
  <c r="F10" i="6" s="1"/>
  <c r="I10" i="6" s="1"/>
  <c r="J9" i="6"/>
  <c r="R7" i="6"/>
  <c r="S7" i="6" s="1"/>
  <c r="I4" i="1"/>
  <c r="J5" i="2"/>
  <c r="K5" i="2" s="1"/>
  <c r="I5" i="5" l="1"/>
  <c r="N5" i="5" s="1"/>
  <c r="R17" i="14"/>
  <c r="T17" i="14" s="1"/>
  <c r="O18" i="14" s="1"/>
  <c r="R18" i="14" s="1"/>
  <c r="S18" i="14" s="1"/>
  <c r="K15" i="14"/>
  <c r="F16" i="14" s="1"/>
  <c r="I16" i="14" s="1"/>
  <c r="L11" i="12"/>
  <c r="W40" i="5"/>
  <c r="O16" i="12"/>
  <c r="J11" i="12"/>
  <c r="G12" i="12" s="1"/>
  <c r="M8" i="12"/>
  <c r="R8" i="12" s="1"/>
  <c r="Q6" i="5"/>
  <c r="R6" i="5" s="1"/>
  <c r="S6" i="5" s="1"/>
  <c r="P7" i="5" s="1"/>
  <c r="X10" i="5"/>
  <c r="AP4" i="5"/>
  <c r="AG4" i="5"/>
  <c r="N7" i="11"/>
  <c r="R7" i="11"/>
  <c r="P11" i="13"/>
  <c r="Q11" i="13" s="1"/>
  <c r="Q10" i="13"/>
  <c r="H9" i="13"/>
  <c r="I9" i="13" s="1"/>
  <c r="AL9" i="12"/>
  <c r="Z9" i="12"/>
  <c r="AJ9" i="12"/>
  <c r="AK9" i="12"/>
  <c r="AC9" i="12"/>
  <c r="AI9" i="12"/>
  <c r="AB9" i="12" s="1"/>
  <c r="Y9" i="12"/>
  <c r="L8" i="11"/>
  <c r="L12" i="10"/>
  <c r="M12" i="10" s="1"/>
  <c r="N12" i="10"/>
  <c r="J7" i="8"/>
  <c r="F8" i="8" s="1"/>
  <c r="K10" i="6"/>
  <c r="F11" i="6" s="1"/>
  <c r="I11" i="6" s="1"/>
  <c r="J10" i="6"/>
  <c r="T7" i="6"/>
  <c r="O8" i="6" s="1"/>
  <c r="R8" i="6" s="1"/>
  <c r="S8" i="6" s="1"/>
  <c r="AB5" i="5"/>
  <c r="J4" i="1"/>
  <c r="F5" i="1" s="1"/>
  <c r="F6" i="2"/>
  <c r="K5" i="5" l="1"/>
  <c r="L5" i="5" s="1"/>
  <c r="H6" i="5" s="1"/>
  <c r="U6" i="5" s="1"/>
  <c r="S17" i="14"/>
  <c r="T18" i="14"/>
  <c r="O19" i="14" s="1"/>
  <c r="J16" i="14"/>
  <c r="H12" i="12"/>
  <c r="I12" i="12" s="1"/>
  <c r="W41" i="5"/>
  <c r="P16" i="12"/>
  <c r="Q16" i="12" s="1"/>
  <c r="N17" i="12" s="1"/>
  <c r="AA9" i="12"/>
  <c r="AD9" i="12" s="1"/>
  <c r="Q7" i="5"/>
  <c r="R7" i="5" s="1"/>
  <c r="S7" i="5" s="1"/>
  <c r="P8" i="5" s="1"/>
  <c r="X11" i="5"/>
  <c r="O4" i="5"/>
  <c r="T4" i="5" s="1"/>
  <c r="AJ10" i="12"/>
  <c r="R11" i="13"/>
  <c r="M12" i="13" s="1"/>
  <c r="O12" i="13" s="1"/>
  <c r="J9" i="13"/>
  <c r="E10" i="13" s="1"/>
  <c r="G10" i="13" s="1"/>
  <c r="AM9" i="12"/>
  <c r="AL10" i="12"/>
  <c r="Z10" i="12"/>
  <c r="AI10" i="12"/>
  <c r="AE5" i="5"/>
  <c r="AF5" i="5"/>
  <c r="M8" i="11"/>
  <c r="F13" i="10"/>
  <c r="L13" i="10" s="1"/>
  <c r="M13" i="10" s="1"/>
  <c r="O8" i="10"/>
  <c r="I8" i="8"/>
  <c r="J8" i="8"/>
  <c r="F9" i="8" s="1"/>
  <c r="K11" i="6"/>
  <c r="F12" i="6" s="1"/>
  <c r="I12" i="6" s="1"/>
  <c r="J11" i="6"/>
  <c r="T8" i="6"/>
  <c r="O9" i="6" s="1"/>
  <c r="R9" i="6" s="1"/>
  <c r="S9" i="6" s="1"/>
  <c r="AL5" i="5"/>
  <c r="AN5" i="5"/>
  <c r="AO5" i="5"/>
  <c r="AC5" i="5"/>
  <c r="AM5" i="5"/>
  <c r="AD5" i="5"/>
  <c r="I5" i="1"/>
  <c r="J5" i="1" s="1"/>
  <c r="F6" i="1" s="1"/>
  <c r="J6" i="2"/>
  <c r="K6" i="2" s="1"/>
  <c r="I6" i="5" l="1"/>
  <c r="N6" i="5" s="1"/>
  <c r="AB6" i="5" s="1"/>
  <c r="R19" i="14"/>
  <c r="T19" i="14" s="1"/>
  <c r="O20" i="14" s="1"/>
  <c r="K16" i="14"/>
  <c r="F17" i="14" s="1"/>
  <c r="W42" i="5"/>
  <c r="M9" i="12"/>
  <c r="R9" i="12" s="1"/>
  <c r="L12" i="12"/>
  <c r="O17" i="12"/>
  <c r="P17" i="12" s="1"/>
  <c r="Q17" i="12" s="1"/>
  <c r="N18" i="12" s="1"/>
  <c r="J12" i="12"/>
  <c r="G13" i="12" s="1"/>
  <c r="Q8" i="5"/>
  <c r="R8" i="5" s="1"/>
  <c r="S8" i="5" s="1"/>
  <c r="X12" i="5"/>
  <c r="AA10" i="12"/>
  <c r="N8" i="11"/>
  <c r="R8" i="11"/>
  <c r="AC10" i="12"/>
  <c r="AB10" i="12"/>
  <c r="Y10" i="12"/>
  <c r="AK10" i="12"/>
  <c r="AM10" i="12" s="1"/>
  <c r="P12" i="13"/>
  <c r="R12" i="13" s="1"/>
  <c r="M13" i="13" s="1"/>
  <c r="O13" i="13" s="1"/>
  <c r="L9" i="11"/>
  <c r="N13" i="10"/>
  <c r="F14" i="10" s="1"/>
  <c r="N14" i="10" s="1"/>
  <c r="I9" i="8"/>
  <c r="J9" i="8" s="1"/>
  <c r="F10" i="8" s="1"/>
  <c r="K12" i="6"/>
  <c r="F13" i="6" s="1"/>
  <c r="I13" i="6" s="1"/>
  <c r="J12" i="6"/>
  <c r="T9" i="6"/>
  <c r="O10" i="6" s="1"/>
  <c r="AG5" i="5"/>
  <c r="AP5" i="5"/>
  <c r="I6" i="1"/>
  <c r="J6" i="1" s="1"/>
  <c r="F7" i="1" s="1"/>
  <c r="F7" i="2"/>
  <c r="K6" i="5" l="1"/>
  <c r="L6" i="5" s="1"/>
  <c r="H7" i="5" s="1"/>
  <c r="U7" i="5" s="1"/>
  <c r="AM6" i="5"/>
  <c r="R20" i="14"/>
  <c r="S20" i="14" s="1"/>
  <c r="S19" i="14"/>
  <c r="I17" i="14"/>
  <c r="K17" i="14" s="1"/>
  <c r="F18" i="14" s="1"/>
  <c r="I18" i="14" s="1"/>
  <c r="H13" i="12"/>
  <c r="I13" i="12" s="1"/>
  <c r="AD6" i="5"/>
  <c r="AO6" i="5"/>
  <c r="AC6" i="5"/>
  <c r="AL6" i="5"/>
  <c r="AE6" i="5"/>
  <c r="AN6" i="5"/>
  <c r="AF6" i="5"/>
  <c r="W43" i="5"/>
  <c r="O18" i="12"/>
  <c r="P9" i="5"/>
  <c r="I7" i="5"/>
  <c r="X13" i="5"/>
  <c r="AD10" i="12"/>
  <c r="M10" i="12" s="1"/>
  <c r="R10" i="12" s="1"/>
  <c r="P13" i="13"/>
  <c r="Q13" i="13" s="1"/>
  <c r="Q12" i="13"/>
  <c r="H10" i="13"/>
  <c r="I10" i="13" s="1"/>
  <c r="L10" i="11"/>
  <c r="M9" i="11"/>
  <c r="F15" i="10"/>
  <c r="N15" i="10"/>
  <c r="L14" i="10"/>
  <c r="M14" i="10" s="1"/>
  <c r="O9" i="10"/>
  <c r="I10" i="8"/>
  <c r="J10" i="8"/>
  <c r="F11" i="8" s="1"/>
  <c r="J13" i="6"/>
  <c r="K13" i="6"/>
  <c r="F14" i="6" s="1"/>
  <c r="I14" i="6" s="1"/>
  <c r="R10" i="6"/>
  <c r="S10" i="6" s="1"/>
  <c r="O5" i="5"/>
  <c r="T5" i="5" s="1"/>
  <c r="I7" i="1"/>
  <c r="J7" i="1"/>
  <c r="F8" i="1" s="1"/>
  <c r="I8" i="1" s="1"/>
  <c r="J7" i="2"/>
  <c r="K7" i="2" s="1"/>
  <c r="F8" i="2" s="1"/>
  <c r="T20" i="14" l="1"/>
  <c r="O21" i="14" s="1"/>
  <c r="R21" i="14" s="1"/>
  <c r="S21" i="14" s="1"/>
  <c r="J17" i="14"/>
  <c r="J18" i="14"/>
  <c r="AG6" i="5"/>
  <c r="AP6" i="5"/>
  <c r="N7" i="5"/>
  <c r="AB7" i="5" s="1"/>
  <c r="W44" i="5"/>
  <c r="L13" i="12"/>
  <c r="J13" i="12"/>
  <c r="G14" i="12" s="1"/>
  <c r="P18" i="12"/>
  <c r="Q18" i="12" s="1"/>
  <c r="N19" i="12" s="1"/>
  <c r="Q9" i="5"/>
  <c r="R9" i="5" s="1"/>
  <c r="K7" i="5"/>
  <c r="L7" i="5" s="1"/>
  <c r="X14" i="5"/>
  <c r="N9" i="11"/>
  <c r="R9" i="11"/>
  <c r="AJ11" i="12"/>
  <c r="AI11" i="12"/>
  <c r="AB11" i="12" s="1"/>
  <c r="AL11" i="12"/>
  <c r="AK11" i="12"/>
  <c r="Y11" i="12"/>
  <c r="Z11" i="12"/>
  <c r="AC11" i="12"/>
  <c r="R13" i="13"/>
  <c r="M14" i="13" s="1"/>
  <c r="O14" i="13" s="1"/>
  <c r="J10" i="13"/>
  <c r="E11" i="13" s="1"/>
  <c r="G11" i="13" s="1"/>
  <c r="M10" i="11"/>
  <c r="F16" i="10"/>
  <c r="N16" i="10" s="1"/>
  <c r="F17" i="10" s="1"/>
  <c r="L15" i="10"/>
  <c r="M15" i="10" s="1"/>
  <c r="I11" i="8"/>
  <c r="J11" i="8" s="1"/>
  <c r="F12" i="8" s="1"/>
  <c r="K14" i="6"/>
  <c r="F15" i="6" s="1"/>
  <c r="I15" i="6" s="1"/>
  <c r="J14" i="6"/>
  <c r="T10" i="6"/>
  <c r="O11" i="6" s="1"/>
  <c r="R11" i="6" s="1"/>
  <c r="S11" i="6" s="1"/>
  <c r="J8" i="1"/>
  <c r="F9" i="1" s="1"/>
  <c r="I9" i="1" s="1"/>
  <c r="J9" i="1" s="1"/>
  <c r="F10" i="1" s="1"/>
  <c r="J8" i="2"/>
  <c r="K8" i="2" s="1"/>
  <c r="F9" i="2" s="1"/>
  <c r="O6" i="5" l="1"/>
  <c r="T6" i="5" s="1"/>
  <c r="K18" i="14"/>
  <c r="F19" i="14" s="1"/>
  <c r="I19" i="14" s="1"/>
  <c r="T21" i="14"/>
  <c r="O22" i="14" s="1"/>
  <c r="R22" i="14" s="1"/>
  <c r="H14" i="12"/>
  <c r="I14" i="12" s="1"/>
  <c r="S9" i="5"/>
  <c r="P10" i="5" s="1"/>
  <c r="AM7" i="5"/>
  <c r="AN7" i="5"/>
  <c r="AF7" i="5"/>
  <c r="AL7" i="5"/>
  <c r="AO7" i="5"/>
  <c r="AD7" i="5"/>
  <c r="AE7" i="5"/>
  <c r="AC7" i="5"/>
  <c r="W45" i="5"/>
  <c r="O19" i="12"/>
  <c r="AA11" i="12"/>
  <c r="AD11" i="12" s="1"/>
  <c r="H8" i="5"/>
  <c r="X15" i="5"/>
  <c r="AM11" i="12"/>
  <c r="N10" i="11"/>
  <c r="R10" i="11"/>
  <c r="P14" i="13"/>
  <c r="Q14" i="13" s="1"/>
  <c r="L11" i="11"/>
  <c r="N17" i="10"/>
  <c r="F18" i="10" s="1"/>
  <c r="L16" i="10"/>
  <c r="M16" i="10" s="1"/>
  <c r="O10" i="10"/>
  <c r="I12" i="8"/>
  <c r="J12" i="8" s="1"/>
  <c r="F13" i="8" s="1"/>
  <c r="K15" i="6"/>
  <c r="F16" i="6" s="1"/>
  <c r="I16" i="6" s="1"/>
  <c r="J15" i="6"/>
  <c r="T11" i="6"/>
  <c r="O12" i="6" s="1"/>
  <c r="R12" i="6" s="1"/>
  <c r="S12" i="6" s="1"/>
  <c r="J9" i="2"/>
  <c r="K9" i="2" s="1"/>
  <c r="F10" i="2" s="1"/>
  <c r="I10" i="1"/>
  <c r="J10" i="1" s="1"/>
  <c r="F11" i="1" s="1"/>
  <c r="U8" i="5" l="1"/>
  <c r="J8" i="5"/>
  <c r="S22" i="14"/>
  <c r="J19" i="14"/>
  <c r="Q10" i="5"/>
  <c r="R10" i="5" s="1"/>
  <c r="AP7" i="5"/>
  <c r="AG7" i="5"/>
  <c r="W46" i="5"/>
  <c r="L14" i="12"/>
  <c r="M11" i="12"/>
  <c r="R11" i="12" s="1"/>
  <c r="J14" i="12"/>
  <c r="G15" i="12" s="1"/>
  <c r="Q19" i="12"/>
  <c r="N20" i="12" s="1"/>
  <c r="P19" i="12"/>
  <c r="I8" i="5"/>
  <c r="X16" i="5"/>
  <c r="AC12" i="12"/>
  <c r="AL12" i="12"/>
  <c r="AI12" i="12"/>
  <c r="AB12" i="12" s="1"/>
  <c r="Z12" i="12"/>
  <c r="AJ12" i="12"/>
  <c r="AK12" i="12"/>
  <c r="Y12" i="12"/>
  <c r="R14" i="13"/>
  <c r="M15" i="13" s="1"/>
  <c r="O15" i="13" s="1"/>
  <c r="H11" i="13"/>
  <c r="I11" i="13" s="1"/>
  <c r="M11" i="11"/>
  <c r="L12" i="11"/>
  <c r="N18" i="10"/>
  <c r="F19" i="10" s="1"/>
  <c r="N19" i="10" s="1"/>
  <c r="F20" i="10" s="1"/>
  <c r="N20" i="10" s="1"/>
  <c r="F21" i="10" s="1"/>
  <c r="L17" i="10"/>
  <c r="M17" i="10" s="1"/>
  <c r="L18" i="10" s="1"/>
  <c r="M18" i="10" s="1"/>
  <c r="I13" i="8"/>
  <c r="J13" i="8" s="1"/>
  <c r="F14" i="8" s="1"/>
  <c r="K16" i="6"/>
  <c r="F17" i="6" s="1"/>
  <c r="I17" i="6" s="1"/>
  <c r="J16" i="6"/>
  <c r="T12" i="6"/>
  <c r="O13" i="6" s="1"/>
  <c r="J10" i="2"/>
  <c r="K10" i="2" s="1"/>
  <c r="F11" i="2" s="1"/>
  <c r="I11" i="1"/>
  <c r="J11" i="1" s="1"/>
  <c r="F12" i="1" s="1"/>
  <c r="S10" i="5" l="1"/>
  <c r="P11" i="5" s="1"/>
  <c r="Q11" i="5" s="1"/>
  <c r="R11" i="5" s="1"/>
  <c r="S11" i="5" s="1"/>
  <c r="P12" i="5" s="1"/>
  <c r="T22" i="14"/>
  <c r="O23" i="14" s="1"/>
  <c r="K19" i="14"/>
  <c r="F20" i="14" s="1"/>
  <c r="I20" i="14" s="1"/>
  <c r="H15" i="12"/>
  <c r="I15" i="12" s="1"/>
  <c r="O7" i="5"/>
  <c r="T7" i="5" s="1"/>
  <c r="N8" i="5"/>
  <c r="AO8" i="5" s="1"/>
  <c r="K8" i="5"/>
  <c r="L8" i="5" s="1"/>
  <c r="H9" i="5" s="1"/>
  <c r="J9" i="5" s="1"/>
  <c r="W47" i="5"/>
  <c r="L15" i="12"/>
  <c r="O20" i="12"/>
  <c r="P20" i="12" s="1"/>
  <c r="AA12" i="12"/>
  <c r="AD12" i="12" s="1"/>
  <c r="X17" i="5"/>
  <c r="L19" i="10"/>
  <c r="M19" i="10" s="1"/>
  <c r="L20" i="10" s="1"/>
  <c r="M20" i="10" s="1"/>
  <c r="L21" i="10" s="1"/>
  <c r="M21" i="10" s="1"/>
  <c r="P15" i="13"/>
  <c r="R15" i="13" s="1"/>
  <c r="M16" i="13" s="1"/>
  <c r="AM12" i="12"/>
  <c r="N11" i="11"/>
  <c r="R11" i="11"/>
  <c r="J11" i="13"/>
  <c r="E12" i="13" s="1"/>
  <c r="G12" i="13" s="1"/>
  <c r="M12" i="11"/>
  <c r="N21" i="10"/>
  <c r="F22" i="10" s="1"/>
  <c r="O11" i="10"/>
  <c r="I14" i="8"/>
  <c r="J14" i="8" s="1"/>
  <c r="F15" i="8" s="1"/>
  <c r="K17" i="6"/>
  <c r="F18" i="6" s="1"/>
  <c r="I18" i="6" s="1"/>
  <c r="J17" i="6"/>
  <c r="R13" i="6"/>
  <c r="S13" i="6" s="1"/>
  <c r="J11" i="2"/>
  <c r="K11" i="2" s="1"/>
  <c r="F12" i="2" s="1"/>
  <c r="I12" i="1"/>
  <c r="J12" i="1"/>
  <c r="F13" i="1" s="1"/>
  <c r="I9" i="5" l="1"/>
  <c r="K9" i="5" s="1"/>
  <c r="L9" i="5" s="1"/>
  <c r="H10" i="5" s="1"/>
  <c r="U9" i="5"/>
  <c r="R23" i="14"/>
  <c r="S23" i="14" s="1"/>
  <c r="J20" i="14"/>
  <c r="AN8" i="5"/>
  <c r="AE8" i="5"/>
  <c r="AD8" i="5"/>
  <c r="AF8" i="5"/>
  <c r="AC8" i="5"/>
  <c r="AB8" i="5"/>
  <c r="AM8" i="5"/>
  <c r="AL8" i="5"/>
  <c r="W48" i="5"/>
  <c r="J15" i="12"/>
  <c r="G16" i="12" s="1"/>
  <c r="Q20" i="12"/>
  <c r="N21" i="12" s="1"/>
  <c r="M12" i="12"/>
  <c r="R12" i="12" s="1"/>
  <c r="Q12" i="5"/>
  <c r="R12" i="5" s="1"/>
  <c r="S12" i="5" s="1"/>
  <c r="X18" i="5"/>
  <c r="N12" i="11"/>
  <c r="R12" i="11"/>
  <c r="Z13" i="12"/>
  <c r="AC13" i="12"/>
  <c r="AJ13" i="12"/>
  <c r="AI13" i="12"/>
  <c r="AB13" i="12" s="1"/>
  <c r="AA13" i="12"/>
  <c r="AL13" i="12"/>
  <c r="AK13" i="12"/>
  <c r="Y13" i="12"/>
  <c r="Q15" i="13"/>
  <c r="P16" i="13"/>
  <c r="O16" i="13"/>
  <c r="Q16" i="13" s="1"/>
  <c r="L13" i="11"/>
  <c r="L14" i="11"/>
  <c r="L22" i="10"/>
  <c r="M22" i="10" s="1"/>
  <c r="N22" i="10"/>
  <c r="F23" i="10" s="1"/>
  <c r="I15" i="8"/>
  <c r="J15" i="8"/>
  <c r="F16" i="8" s="1"/>
  <c r="K18" i="6"/>
  <c r="F19" i="6" s="1"/>
  <c r="I19" i="6" s="1"/>
  <c r="J18" i="6"/>
  <c r="T13" i="6"/>
  <c r="O14" i="6" s="1"/>
  <c r="J12" i="2"/>
  <c r="K12" i="2" s="1"/>
  <c r="F13" i="2" s="1"/>
  <c r="I13" i="1"/>
  <c r="J13" i="1" s="1"/>
  <c r="F14" i="1" s="1"/>
  <c r="U10" i="5" l="1"/>
  <c r="J10" i="5"/>
  <c r="T23" i="14"/>
  <c r="O24" i="14" s="1"/>
  <c r="R24" i="14"/>
  <c r="S24" i="14" s="1"/>
  <c r="T24" i="14"/>
  <c r="O25" i="14" s="1"/>
  <c r="R25" i="14" s="1"/>
  <c r="K20" i="14"/>
  <c r="F21" i="14" s="1"/>
  <c r="I21" i="14" s="1"/>
  <c r="H16" i="12"/>
  <c r="I16" i="12" s="1"/>
  <c r="J16" i="12" s="1"/>
  <c r="G17" i="12" s="1"/>
  <c r="AG8" i="5"/>
  <c r="AP8" i="5"/>
  <c r="N9" i="5"/>
  <c r="AB9" i="5" s="1"/>
  <c r="W49" i="5"/>
  <c r="O21" i="12"/>
  <c r="I10" i="5"/>
  <c r="P13" i="5"/>
  <c r="X19" i="5"/>
  <c r="AD13" i="12"/>
  <c r="AM13" i="12"/>
  <c r="R16" i="13"/>
  <c r="M17" i="13" s="1"/>
  <c r="O17" i="13" s="1"/>
  <c r="P17" i="13"/>
  <c r="H12" i="13"/>
  <c r="I12" i="13" s="1"/>
  <c r="M14" i="11"/>
  <c r="M13" i="11"/>
  <c r="N23" i="10"/>
  <c r="F24" i="10" s="1"/>
  <c r="O12" i="10"/>
  <c r="I16" i="8"/>
  <c r="J16" i="8" s="1"/>
  <c r="F17" i="8" s="1"/>
  <c r="K19" i="6"/>
  <c r="F20" i="6" s="1"/>
  <c r="I20" i="6" s="1"/>
  <c r="J19" i="6"/>
  <c r="R14" i="6"/>
  <c r="S14" i="6" s="1"/>
  <c r="J13" i="2"/>
  <c r="K13" i="2" s="1"/>
  <c r="F14" i="2" s="1"/>
  <c r="I14" i="1"/>
  <c r="J14" i="1" s="1"/>
  <c r="F15" i="1" s="1"/>
  <c r="J21" i="14" l="1"/>
  <c r="S25" i="14"/>
  <c r="H17" i="12"/>
  <c r="I17" i="12" s="1"/>
  <c r="J17" i="12" s="1"/>
  <c r="G18" i="12" s="1"/>
  <c r="L16" i="12"/>
  <c r="AD9" i="5"/>
  <c r="AL9" i="5"/>
  <c r="AE9" i="5"/>
  <c r="AM9" i="5"/>
  <c r="AC9" i="5"/>
  <c r="AF9" i="5"/>
  <c r="AO9" i="5"/>
  <c r="AN9" i="5"/>
  <c r="O8" i="5"/>
  <c r="T8" i="5" s="1"/>
  <c r="N10" i="5"/>
  <c r="AB10" i="5" s="1"/>
  <c r="K10" i="5"/>
  <c r="L10" i="5" s="1"/>
  <c r="H11" i="5" s="1"/>
  <c r="W50" i="5"/>
  <c r="L17" i="12"/>
  <c r="P21" i="12"/>
  <c r="Q21" i="12" s="1"/>
  <c r="N22" i="12" s="1"/>
  <c r="M13" i="12"/>
  <c r="R13" i="12" s="1"/>
  <c r="Q13" i="5"/>
  <c r="R13" i="5" s="1"/>
  <c r="S13" i="5" s="1"/>
  <c r="X20" i="5"/>
  <c r="Q17" i="13"/>
  <c r="N13" i="11"/>
  <c r="R13" i="11"/>
  <c r="N14" i="11"/>
  <c r="R14" i="11"/>
  <c r="AJ14" i="12"/>
  <c r="AL14" i="12"/>
  <c r="AK14" i="12"/>
  <c r="Z14" i="12"/>
  <c r="AI14" i="12"/>
  <c r="AB14" i="12" s="1"/>
  <c r="AC14" i="12"/>
  <c r="Y14" i="12"/>
  <c r="R17" i="13"/>
  <c r="M18" i="13" s="1"/>
  <c r="O18" i="13" s="1"/>
  <c r="J12" i="13"/>
  <c r="E13" i="13" s="1"/>
  <c r="G13" i="13" s="1"/>
  <c r="L23" i="10"/>
  <c r="M23" i="10" s="1"/>
  <c r="I17" i="8"/>
  <c r="J17" i="8" s="1"/>
  <c r="F18" i="8" s="1"/>
  <c r="K20" i="6"/>
  <c r="F21" i="6" s="1"/>
  <c r="I21" i="6" s="1"/>
  <c r="J20" i="6"/>
  <c r="T14" i="6"/>
  <c r="O15" i="6" s="1"/>
  <c r="J14" i="2"/>
  <c r="K14" i="2" s="1"/>
  <c r="F15" i="2" s="1"/>
  <c r="I15" i="1"/>
  <c r="J15" i="1" s="1"/>
  <c r="F16" i="1" s="1"/>
  <c r="U11" i="5" l="1"/>
  <c r="J11" i="5"/>
  <c r="K21" i="14"/>
  <c r="F22" i="14" s="1"/>
  <c r="I22" i="14" s="1"/>
  <c r="T25" i="14"/>
  <c r="O26" i="14" s="1"/>
  <c r="R26" i="14" s="1"/>
  <c r="H18" i="12"/>
  <c r="I18" i="12" s="1"/>
  <c r="J18" i="12" s="1"/>
  <c r="G19" i="12" s="1"/>
  <c r="AG9" i="5"/>
  <c r="AP9" i="5"/>
  <c r="AO10" i="5"/>
  <c r="AE10" i="5"/>
  <c r="AD10" i="5"/>
  <c r="AM10" i="5"/>
  <c r="AC10" i="5"/>
  <c r="I11" i="5"/>
  <c r="AL10" i="5"/>
  <c r="AN10" i="5"/>
  <c r="AF10" i="5"/>
  <c r="W51" i="5"/>
  <c r="O22" i="12"/>
  <c r="P22" i="12" s="1"/>
  <c r="Q22" i="12" s="1"/>
  <c r="N23" i="12" s="1"/>
  <c r="AA14" i="12"/>
  <c r="AD14" i="12" s="1"/>
  <c r="P14" i="5"/>
  <c r="X21" i="5"/>
  <c r="AM14" i="12"/>
  <c r="Z15" i="12"/>
  <c r="AJ15" i="12"/>
  <c r="AI15" i="12"/>
  <c r="AB15" i="12" s="1"/>
  <c r="AK15" i="12"/>
  <c r="AC15" i="12"/>
  <c r="AL15" i="12"/>
  <c r="Y15" i="12"/>
  <c r="P18" i="13"/>
  <c r="Q18" i="13" s="1"/>
  <c r="R18" i="13"/>
  <c r="M19" i="13" s="1"/>
  <c r="O19" i="13" s="1"/>
  <c r="L15" i="11"/>
  <c r="L24" i="10"/>
  <c r="M24" i="10" s="1"/>
  <c r="N24" i="10"/>
  <c r="F25" i="10" s="1"/>
  <c r="O13" i="10"/>
  <c r="I18" i="8"/>
  <c r="J18" i="8" s="1"/>
  <c r="F19" i="8" s="1"/>
  <c r="K21" i="6"/>
  <c r="F22" i="6" s="1"/>
  <c r="I22" i="6" s="1"/>
  <c r="J21" i="6"/>
  <c r="R15" i="6"/>
  <c r="S15" i="6" s="1"/>
  <c r="J15" i="2"/>
  <c r="K15" i="2" s="1"/>
  <c r="F16" i="2" s="1"/>
  <c r="I16" i="1"/>
  <c r="J16" i="1" s="1"/>
  <c r="F17" i="1" s="1"/>
  <c r="S26" i="14" l="1"/>
  <c r="J22" i="14"/>
  <c r="K22" i="14"/>
  <c r="F23" i="14" s="1"/>
  <c r="I23" i="14" s="1"/>
  <c r="H19" i="12"/>
  <c r="I19" i="12" s="1"/>
  <c r="O9" i="5"/>
  <c r="T9" i="5" s="1"/>
  <c r="AG10" i="5"/>
  <c r="N11" i="5"/>
  <c r="AB11" i="5" s="1"/>
  <c r="K11" i="5"/>
  <c r="L11" i="5" s="1"/>
  <c r="H12" i="5" s="1"/>
  <c r="J12" i="5" s="1"/>
  <c r="AP10" i="5"/>
  <c r="M14" i="12"/>
  <c r="R14" i="12" s="1"/>
  <c r="O23" i="12"/>
  <c r="L18" i="12"/>
  <c r="AA15" i="12"/>
  <c r="AD15" i="12" s="1"/>
  <c r="Q14" i="5"/>
  <c r="R14" i="5" s="1"/>
  <c r="X22" i="5"/>
  <c r="AM15" i="12"/>
  <c r="AL16" i="12"/>
  <c r="AK16" i="12"/>
  <c r="Z16" i="12"/>
  <c r="AC16" i="12"/>
  <c r="AI16" i="12"/>
  <c r="AB16" i="12" s="1"/>
  <c r="Y16" i="12"/>
  <c r="AA16" i="12"/>
  <c r="AJ16" i="12"/>
  <c r="P19" i="13"/>
  <c r="Q19" i="13" s="1"/>
  <c r="H13" i="13"/>
  <c r="I13" i="13" s="1"/>
  <c r="M15" i="11"/>
  <c r="L16" i="11"/>
  <c r="N25" i="10"/>
  <c r="F26" i="10" s="1"/>
  <c r="I19" i="8"/>
  <c r="J19" i="8" s="1"/>
  <c r="F20" i="8" s="1"/>
  <c r="J22" i="6"/>
  <c r="K22" i="6"/>
  <c r="F23" i="6" s="1"/>
  <c r="I23" i="6" s="1"/>
  <c r="T15" i="6"/>
  <c r="O16" i="6" s="1"/>
  <c r="R16" i="6" s="1"/>
  <c r="S16" i="6" s="1"/>
  <c r="J16" i="2"/>
  <c r="K16" i="2" s="1"/>
  <c r="F17" i="2" s="1"/>
  <c r="I17" i="1"/>
  <c r="J17" i="1" s="1"/>
  <c r="F18" i="1" s="1"/>
  <c r="I12" i="5" l="1"/>
  <c r="N12" i="5" s="1"/>
  <c r="AB12" i="5" s="1"/>
  <c r="U12" i="5"/>
  <c r="T26" i="14"/>
  <c r="O27" i="14" s="1"/>
  <c r="J23" i="14"/>
  <c r="AD11" i="5"/>
  <c r="S14" i="5"/>
  <c r="P15" i="5" s="1"/>
  <c r="AE11" i="5"/>
  <c r="AM11" i="5"/>
  <c r="O10" i="5"/>
  <c r="T10" i="5" s="1"/>
  <c r="AC11" i="5"/>
  <c r="AO11" i="5"/>
  <c r="AL11" i="5"/>
  <c r="AN11" i="5"/>
  <c r="AF11" i="5"/>
  <c r="M15" i="12"/>
  <c r="R15" i="12" s="1"/>
  <c r="L19" i="12"/>
  <c r="P23" i="12"/>
  <c r="Q23" i="12" s="1"/>
  <c r="N24" i="12" s="1"/>
  <c r="J19" i="12"/>
  <c r="G20" i="12" s="1"/>
  <c r="X23" i="5"/>
  <c r="AM16" i="12"/>
  <c r="AD16" i="12"/>
  <c r="N15" i="11"/>
  <c r="R15" i="11"/>
  <c r="AI17" i="12"/>
  <c r="AB17" i="12" s="1"/>
  <c r="Y17" i="12"/>
  <c r="AJ17" i="12"/>
  <c r="AL17" i="12"/>
  <c r="AK17" i="12"/>
  <c r="Z17" i="12"/>
  <c r="AC17" i="12"/>
  <c r="R19" i="13"/>
  <c r="M20" i="13" s="1"/>
  <c r="O20" i="13" s="1"/>
  <c r="J13" i="13"/>
  <c r="M16" i="11"/>
  <c r="L17" i="11"/>
  <c r="N26" i="10"/>
  <c r="F27" i="10" s="1"/>
  <c r="N27" i="10" s="1"/>
  <c r="F28" i="10" s="1"/>
  <c r="L25" i="10"/>
  <c r="M25" i="10" s="1"/>
  <c r="O14" i="10"/>
  <c r="I20" i="8"/>
  <c r="J20" i="8" s="1"/>
  <c r="F21" i="8" s="1"/>
  <c r="K23" i="6"/>
  <c r="F24" i="6" s="1"/>
  <c r="I24" i="6" s="1"/>
  <c r="J23" i="6"/>
  <c r="T16" i="6"/>
  <c r="O17" i="6" s="1"/>
  <c r="R17" i="6" s="1"/>
  <c r="S17" i="6" s="1"/>
  <c r="J17" i="2"/>
  <c r="K17" i="2" s="1"/>
  <c r="F18" i="2" s="1"/>
  <c r="I18" i="1"/>
  <c r="J18" i="1" s="1"/>
  <c r="F19" i="1" s="1"/>
  <c r="K12" i="5" l="1"/>
  <c r="L12" i="5" s="1"/>
  <c r="H13" i="5" s="1"/>
  <c r="U13" i="5" s="1"/>
  <c r="R27" i="14"/>
  <c r="S27" i="14" s="1"/>
  <c r="K23" i="14"/>
  <c r="F24" i="14" s="1"/>
  <c r="I24" i="14" s="1"/>
  <c r="H20" i="12"/>
  <c r="I20" i="12" s="1"/>
  <c r="Q15" i="5"/>
  <c r="R15" i="5" s="1"/>
  <c r="S15" i="5" s="1"/>
  <c r="P16" i="5" s="1"/>
  <c r="AG11" i="5"/>
  <c r="AP11" i="5"/>
  <c r="J13" i="5"/>
  <c r="O24" i="12"/>
  <c r="P24" i="12" s="1"/>
  <c r="M16" i="12"/>
  <c r="R16" i="12" s="1"/>
  <c r="AA17" i="12"/>
  <c r="AD17" i="12" s="1"/>
  <c r="X24" i="5"/>
  <c r="AM17" i="12"/>
  <c r="N16" i="11"/>
  <c r="R16" i="11"/>
  <c r="AK18" i="12"/>
  <c r="AC18" i="12"/>
  <c r="AJ18" i="12"/>
  <c r="AL18" i="12"/>
  <c r="Y18" i="12"/>
  <c r="AA18" i="12"/>
  <c r="AI18" i="12"/>
  <c r="AB18" i="12" s="1"/>
  <c r="Z18" i="12"/>
  <c r="P20" i="13"/>
  <c r="Q20" i="13" s="1"/>
  <c r="E14" i="13"/>
  <c r="AF12" i="5"/>
  <c r="AC12" i="5"/>
  <c r="AD12" i="5"/>
  <c r="AE12" i="5"/>
  <c r="M17" i="11"/>
  <c r="L26" i="10"/>
  <c r="M26" i="10" s="1"/>
  <c r="N28" i="10"/>
  <c r="F29" i="10" s="1"/>
  <c r="I21" i="8"/>
  <c r="J21" i="8" s="1"/>
  <c r="F22" i="8" s="1"/>
  <c r="K24" i="6"/>
  <c r="F25" i="6" s="1"/>
  <c r="I25" i="6" s="1"/>
  <c r="J24" i="6"/>
  <c r="T17" i="6"/>
  <c r="O18" i="6" s="1"/>
  <c r="AN12" i="5"/>
  <c r="AO12" i="5"/>
  <c r="AL12" i="5"/>
  <c r="AM12" i="5"/>
  <c r="J18" i="2"/>
  <c r="K18" i="2" s="1"/>
  <c r="F19" i="2" s="1"/>
  <c r="I19" i="1"/>
  <c r="J19" i="1" s="1"/>
  <c r="F20" i="1" s="1"/>
  <c r="I13" i="5" l="1"/>
  <c r="N13" i="5" s="1"/>
  <c r="AB13" i="5" s="1"/>
  <c r="T27" i="14"/>
  <c r="O28" i="14" s="1"/>
  <c r="R28" i="14"/>
  <c r="S28" i="14" s="1"/>
  <c r="J24" i="14"/>
  <c r="O11" i="5"/>
  <c r="T11" i="5" s="1"/>
  <c r="L20" i="12"/>
  <c r="Q24" i="12"/>
  <c r="N25" i="12" s="1"/>
  <c r="M17" i="12"/>
  <c r="R17" i="12" s="1"/>
  <c r="J20" i="12"/>
  <c r="G21" i="12" s="1"/>
  <c r="Q16" i="5"/>
  <c r="R16" i="5" s="1"/>
  <c r="S16" i="5" s="1"/>
  <c r="X25" i="5"/>
  <c r="R20" i="13"/>
  <c r="M21" i="13" s="1"/>
  <c r="O21" i="13" s="1"/>
  <c r="AD18" i="12"/>
  <c r="AM18" i="12"/>
  <c r="N17" i="11"/>
  <c r="R17" i="11"/>
  <c r="G14" i="13"/>
  <c r="H14" i="13"/>
  <c r="L27" i="10"/>
  <c r="M27" i="10" s="1"/>
  <c r="L28" i="10" s="1"/>
  <c r="M28" i="10" s="1"/>
  <c r="N29" i="10"/>
  <c r="F30" i="10" s="1"/>
  <c r="O15" i="10"/>
  <c r="I22" i="8"/>
  <c r="J22" i="8" s="1"/>
  <c r="F23" i="8" s="1"/>
  <c r="K25" i="6"/>
  <c r="F26" i="6" s="1"/>
  <c r="I26" i="6" s="1"/>
  <c r="J25" i="6"/>
  <c r="R18" i="6"/>
  <c r="S18" i="6" s="1"/>
  <c r="AG12" i="5"/>
  <c r="AP12" i="5"/>
  <c r="J19" i="2"/>
  <c r="K19" i="2" s="1"/>
  <c r="F20" i="2" s="1"/>
  <c r="I20" i="1"/>
  <c r="J20" i="1" s="1"/>
  <c r="F21" i="1" s="1"/>
  <c r="K13" i="5" l="1"/>
  <c r="L13" i="5" s="1"/>
  <c r="H14" i="5" s="1"/>
  <c r="U14" i="5" s="1"/>
  <c r="T28" i="14"/>
  <c r="O29" i="14" s="1"/>
  <c r="R29" i="14"/>
  <c r="T29" i="14" s="1"/>
  <c r="O30" i="14" s="1"/>
  <c r="R30" i="14" s="1"/>
  <c r="K24" i="14"/>
  <c r="F25" i="14" s="1"/>
  <c r="I25" i="14" s="1"/>
  <c r="J25" i="14" s="1"/>
  <c r="H21" i="12"/>
  <c r="I21" i="12" s="1"/>
  <c r="O25" i="12"/>
  <c r="P25" i="12" s="1"/>
  <c r="M18" i="12"/>
  <c r="R18" i="12" s="1"/>
  <c r="P17" i="5"/>
  <c r="X26" i="5"/>
  <c r="P21" i="13"/>
  <c r="AK19" i="12"/>
  <c r="AI19" i="12"/>
  <c r="AB19" i="12" s="1"/>
  <c r="Y19" i="12"/>
  <c r="AC19" i="12"/>
  <c r="Z19" i="12"/>
  <c r="AL19" i="12"/>
  <c r="AJ19" i="12"/>
  <c r="I14" i="13"/>
  <c r="J14" i="13"/>
  <c r="AE13" i="5"/>
  <c r="AF13" i="5"/>
  <c r="AC13" i="5"/>
  <c r="AD13" i="5"/>
  <c r="L18" i="11"/>
  <c r="L29" i="10"/>
  <c r="M29" i="10" s="1"/>
  <c r="L30" i="10" s="1"/>
  <c r="M30" i="10" s="1"/>
  <c r="N30" i="10"/>
  <c r="F31" i="10" s="1"/>
  <c r="I23" i="8"/>
  <c r="J23" i="8" s="1"/>
  <c r="F24" i="8" s="1"/>
  <c r="O12" i="5"/>
  <c r="T12" i="5" s="1"/>
  <c r="J26" i="6"/>
  <c r="K26" i="6"/>
  <c r="F27" i="6" s="1"/>
  <c r="I27" i="6" s="1"/>
  <c r="T18" i="6"/>
  <c r="O19" i="6" s="1"/>
  <c r="R19" i="6" s="1"/>
  <c r="S19" i="6" s="1"/>
  <c r="AM13" i="5"/>
  <c r="AN13" i="5"/>
  <c r="AO13" i="5"/>
  <c r="AL13" i="5"/>
  <c r="J20" i="2"/>
  <c r="K20" i="2" s="1"/>
  <c r="F21" i="2" s="1"/>
  <c r="I21" i="1"/>
  <c r="J21" i="1" s="1"/>
  <c r="F22" i="1" s="1"/>
  <c r="I14" i="5" l="1"/>
  <c r="J14" i="5"/>
  <c r="N14" i="5" s="1"/>
  <c r="S29" i="14"/>
  <c r="K25" i="14"/>
  <c r="F26" i="14" s="1"/>
  <c r="I26" i="14" s="1"/>
  <c r="J26" i="14" s="1"/>
  <c r="S30" i="14"/>
  <c r="K14" i="5"/>
  <c r="Q25" i="12"/>
  <c r="N26" i="12" s="1"/>
  <c r="O26" i="12" s="1"/>
  <c r="P26" i="12" s="1"/>
  <c r="Q26" i="12" s="1"/>
  <c r="N27" i="12" s="1"/>
  <c r="L21" i="12"/>
  <c r="J21" i="12"/>
  <c r="G22" i="12" s="1"/>
  <c r="AA19" i="12"/>
  <c r="AD19" i="12" s="1"/>
  <c r="Q17" i="5"/>
  <c r="R17" i="5" s="1"/>
  <c r="S17" i="5" s="1"/>
  <c r="X27" i="5"/>
  <c r="Q21" i="13"/>
  <c r="R21" i="13"/>
  <c r="M22" i="13" s="1"/>
  <c r="AM19" i="12"/>
  <c r="E15" i="13"/>
  <c r="G15" i="13" s="1"/>
  <c r="L19" i="11"/>
  <c r="M18" i="11"/>
  <c r="L20" i="11"/>
  <c r="L31" i="10"/>
  <c r="M31" i="10" s="1"/>
  <c r="N31" i="10"/>
  <c r="F32" i="10" s="1"/>
  <c r="O16" i="10"/>
  <c r="I24" i="8"/>
  <c r="J24" i="8" s="1"/>
  <c r="F25" i="8" s="1"/>
  <c r="J27" i="6"/>
  <c r="K27" i="6"/>
  <c r="F28" i="6" s="1"/>
  <c r="I28" i="6" s="1"/>
  <c r="T19" i="6"/>
  <c r="O20" i="6" s="1"/>
  <c r="R20" i="6" s="1"/>
  <c r="S20" i="6" s="1"/>
  <c r="AP13" i="5"/>
  <c r="AG13" i="5"/>
  <c r="J21" i="2"/>
  <c r="K21" i="2" s="1"/>
  <c r="F22" i="2" s="1"/>
  <c r="I22" i="1"/>
  <c r="J22" i="1" s="1"/>
  <c r="F23" i="1" s="1"/>
  <c r="L14" i="5" l="1"/>
  <c r="T30" i="14"/>
  <c r="O31" i="14" s="1"/>
  <c r="K26" i="14"/>
  <c r="F27" i="14" s="1"/>
  <c r="I27" i="14" s="1"/>
  <c r="H22" i="12"/>
  <c r="I22" i="12" s="1"/>
  <c r="H15" i="5"/>
  <c r="AD14" i="5"/>
  <c r="AB14" i="5"/>
  <c r="O27" i="12"/>
  <c r="M19" i="12"/>
  <c r="R19" i="12" s="1"/>
  <c r="P18" i="5"/>
  <c r="AF14" i="5"/>
  <c r="AM14" i="5"/>
  <c r="AN14" i="5"/>
  <c r="AO14" i="5"/>
  <c r="AE14" i="5"/>
  <c r="AL14" i="5"/>
  <c r="AC14" i="5"/>
  <c r="X28" i="5"/>
  <c r="O22" i="13"/>
  <c r="P22" i="13"/>
  <c r="N18" i="11"/>
  <c r="R18" i="11"/>
  <c r="AI20" i="12"/>
  <c r="AB20" i="12" s="1"/>
  <c r="Y20" i="12"/>
  <c r="AL20" i="12"/>
  <c r="AC20" i="12"/>
  <c r="Z20" i="12"/>
  <c r="AJ20" i="12"/>
  <c r="AK20" i="12"/>
  <c r="H15" i="13"/>
  <c r="I15" i="13" s="1"/>
  <c r="M20" i="11"/>
  <c r="M19" i="11"/>
  <c r="L32" i="10"/>
  <c r="M32" i="10" s="1"/>
  <c r="N32" i="10"/>
  <c r="F33" i="10" s="1"/>
  <c r="I25" i="8"/>
  <c r="J25" i="8" s="1"/>
  <c r="F26" i="8" s="1"/>
  <c r="K28" i="6"/>
  <c r="F29" i="6" s="1"/>
  <c r="I29" i="6" s="1"/>
  <c r="J28" i="6"/>
  <c r="T20" i="6"/>
  <c r="O21" i="6" s="1"/>
  <c r="O13" i="5"/>
  <c r="T13" i="5" s="1"/>
  <c r="J22" i="2"/>
  <c r="K22" i="2" s="1"/>
  <c r="F23" i="2" s="1"/>
  <c r="I23" i="1"/>
  <c r="J23" i="1" s="1"/>
  <c r="F24" i="1" s="1"/>
  <c r="J15" i="5" l="1"/>
  <c r="U15" i="5"/>
  <c r="R31" i="14"/>
  <c r="S31" i="14" s="1"/>
  <c r="T31" i="14"/>
  <c r="O32" i="14" s="1"/>
  <c r="J27" i="14"/>
  <c r="I15" i="5"/>
  <c r="L22" i="12"/>
  <c r="P27" i="12"/>
  <c r="Q27" i="12" s="1"/>
  <c r="N28" i="12" s="1"/>
  <c r="J22" i="12"/>
  <c r="G23" i="12" s="1"/>
  <c r="AA20" i="12"/>
  <c r="AD20" i="12" s="1"/>
  <c r="Q18" i="5"/>
  <c r="AP14" i="5"/>
  <c r="AG14" i="5"/>
  <c r="X29" i="5"/>
  <c r="Q22" i="13"/>
  <c r="R22" i="13"/>
  <c r="M23" i="13" s="1"/>
  <c r="AC21" i="12"/>
  <c r="AM20" i="12"/>
  <c r="N19" i="11"/>
  <c r="R19" i="11"/>
  <c r="N20" i="11"/>
  <c r="R20" i="11"/>
  <c r="J15" i="13"/>
  <c r="E16" i="13" s="1"/>
  <c r="G16" i="13" s="1"/>
  <c r="L21" i="11"/>
  <c r="L22" i="11"/>
  <c r="L33" i="10"/>
  <c r="M33" i="10" s="1"/>
  <c r="N33" i="10"/>
  <c r="F34" i="10" s="1"/>
  <c r="O17" i="10"/>
  <c r="I26" i="8"/>
  <c r="J26" i="8" s="1"/>
  <c r="F27" i="8" s="1"/>
  <c r="K29" i="6"/>
  <c r="F30" i="6" s="1"/>
  <c r="I30" i="6" s="1"/>
  <c r="J29" i="6"/>
  <c r="R21" i="6"/>
  <c r="S21" i="6" s="1"/>
  <c r="J23" i="2"/>
  <c r="K23" i="2" s="1"/>
  <c r="F24" i="2" s="1"/>
  <c r="I24" i="1"/>
  <c r="J24" i="1" s="1"/>
  <c r="F25" i="1" s="1"/>
  <c r="R32" i="14" l="1"/>
  <c r="S32" i="14" s="1"/>
  <c r="K27" i="14"/>
  <c r="F28" i="14" s="1"/>
  <c r="I28" i="14" s="1"/>
  <c r="H23" i="12"/>
  <c r="I23" i="12" s="1"/>
  <c r="K15" i="5"/>
  <c r="L15" i="5" s="1"/>
  <c r="H16" i="5" s="1"/>
  <c r="N15" i="5"/>
  <c r="AB15" i="5" s="1"/>
  <c r="M20" i="12"/>
  <c r="R20" i="12" s="1"/>
  <c r="O28" i="12"/>
  <c r="P28" i="12" s="1"/>
  <c r="Q28" i="12" s="1"/>
  <c r="N29" i="12" s="1"/>
  <c r="R18" i="5"/>
  <c r="O14" i="5"/>
  <c r="T14" i="5" s="1"/>
  <c r="X30" i="5"/>
  <c r="O23" i="13"/>
  <c r="P23" i="13"/>
  <c r="R23" i="13" s="1"/>
  <c r="M24" i="13" s="1"/>
  <c r="AA21" i="12"/>
  <c r="Y21" i="12"/>
  <c r="AJ21" i="12"/>
  <c r="AI21" i="12"/>
  <c r="AL22" i="12"/>
  <c r="Z21" i="12"/>
  <c r="AL21" i="12"/>
  <c r="AB21" i="12"/>
  <c r="AK21" i="12"/>
  <c r="H16" i="13"/>
  <c r="I16" i="13" s="1"/>
  <c r="M21" i="11"/>
  <c r="M22" i="11"/>
  <c r="L34" i="10"/>
  <c r="M34" i="10" s="1"/>
  <c r="N34" i="10"/>
  <c r="F35" i="10" s="1"/>
  <c r="I27" i="8"/>
  <c r="J27" i="8" s="1"/>
  <c r="F28" i="8" s="1"/>
  <c r="K30" i="6"/>
  <c r="F31" i="6" s="1"/>
  <c r="I31" i="6" s="1"/>
  <c r="J30" i="6"/>
  <c r="T21" i="6"/>
  <c r="O22" i="6" s="1"/>
  <c r="J24" i="2"/>
  <c r="K24" i="2" s="1"/>
  <c r="F25" i="2" s="1"/>
  <c r="I25" i="1"/>
  <c r="J25" i="1" s="1"/>
  <c r="F26" i="1" s="1"/>
  <c r="I16" i="5" l="1"/>
  <c r="U16" i="5"/>
  <c r="T32" i="14"/>
  <c r="O33" i="14" s="1"/>
  <c r="R33" i="14" s="1"/>
  <c r="S33" i="14" s="1"/>
  <c r="J28" i="14"/>
  <c r="AM15" i="5"/>
  <c r="AF15" i="5"/>
  <c r="AL15" i="5"/>
  <c r="AE15" i="5"/>
  <c r="AO15" i="5"/>
  <c r="AD15" i="5"/>
  <c r="AN15" i="5"/>
  <c r="AC15" i="5"/>
  <c r="J16" i="5"/>
  <c r="K16" i="5"/>
  <c r="L23" i="12"/>
  <c r="O29" i="12"/>
  <c r="P29" i="12" s="1"/>
  <c r="Q29" i="12" s="1"/>
  <c r="N30" i="12" s="1"/>
  <c r="J23" i="12"/>
  <c r="G24" i="12" s="1"/>
  <c r="S18" i="5"/>
  <c r="P19" i="5" s="1"/>
  <c r="X31" i="5"/>
  <c r="O24" i="13"/>
  <c r="P24" i="13"/>
  <c r="R24" i="13"/>
  <c r="M25" i="13" s="1"/>
  <c r="O25" i="13" s="1"/>
  <c r="Q23" i="13"/>
  <c r="AA22" i="12"/>
  <c r="AD21" i="12"/>
  <c r="Z22" i="12"/>
  <c r="AM21" i="12"/>
  <c r="AK22" i="12"/>
  <c r="AC22" i="12"/>
  <c r="AJ22" i="12"/>
  <c r="AI22" i="12"/>
  <c r="AB22" i="12" s="1"/>
  <c r="Y22" i="12"/>
  <c r="N22" i="11"/>
  <c r="R22" i="11"/>
  <c r="N21" i="11"/>
  <c r="R21" i="11"/>
  <c r="J16" i="13"/>
  <c r="E17" i="13" s="1"/>
  <c r="G17" i="13" s="1"/>
  <c r="L23" i="11"/>
  <c r="L35" i="10"/>
  <c r="M35" i="10" s="1"/>
  <c r="N35" i="10"/>
  <c r="F36" i="10" s="1"/>
  <c r="O18" i="10"/>
  <c r="I28" i="8"/>
  <c r="J28" i="8" s="1"/>
  <c r="F29" i="8" s="1"/>
  <c r="K31" i="6"/>
  <c r="F32" i="6" s="1"/>
  <c r="I32" i="6" s="1"/>
  <c r="J31" i="6"/>
  <c r="R22" i="6"/>
  <c r="S22" i="6" s="1"/>
  <c r="J25" i="2"/>
  <c r="K25" i="2" s="1"/>
  <c r="F26" i="2" s="1"/>
  <c r="I26" i="1"/>
  <c r="J26" i="1" s="1"/>
  <c r="F27" i="1" s="1"/>
  <c r="K28" i="14" l="1"/>
  <c r="F29" i="14" s="1"/>
  <c r="T33" i="14"/>
  <c r="O34" i="14" s="1"/>
  <c r="R34" i="14" s="1"/>
  <c r="H24" i="12"/>
  <c r="I24" i="12" s="1"/>
  <c r="AG15" i="5"/>
  <c r="N16" i="5"/>
  <c r="AB16" i="5" s="1"/>
  <c r="AP15" i="5"/>
  <c r="L16" i="5"/>
  <c r="H17" i="5" s="1"/>
  <c r="U17" i="5" s="1"/>
  <c r="M21" i="12"/>
  <c r="R21" i="12" s="1"/>
  <c r="O30" i="12"/>
  <c r="P30" i="12" s="1"/>
  <c r="Q30" i="12" s="1"/>
  <c r="N31" i="12" s="1"/>
  <c r="Q19" i="5"/>
  <c r="R19" i="5" s="1"/>
  <c r="S19" i="5" s="1"/>
  <c r="P20" i="5" s="1"/>
  <c r="X32" i="5"/>
  <c r="H17" i="13"/>
  <c r="I17" i="13" s="1"/>
  <c r="P25" i="13"/>
  <c r="Q25" i="13" s="1"/>
  <c r="Q24" i="13"/>
  <c r="AM22" i="12"/>
  <c r="AD22" i="12"/>
  <c r="J17" i="13"/>
  <c r="E18" i="13" s="1"/>
  <c r="G18" i="13" s="1"/>
  <c r="R25" i="13"/>
  <c r="M26" i="13" s="1"/>
  <c r="O26" i="13" s="1"/>
  <c r="M23" i="11"/>
  <c r="A14" i="10"/>
  <c r="N36" i="10"/>
  <c r="I29" i="8"/>
  <c r="J29" i="8" s="1"/>
  <c r="F30" i="8" s="1"/>
  <c r="K32" i="6"/>
  <c r="F33" i="6" s="1"/>
  <c r="I33" i="6" s="1"/>
  <c r="J32" i="6"/>
  <c r="T22" i="6"/>
  <c r="O23" i="6" s="1"/>
  <c r="R23" i="6" s="1"/>
  <c r="S23" i="6" s="1"/>
  <c r="J26" i="2"/>
  <c r="K26" i="2" s="1"/>
  <c r="F27" i="2" s="1"/>
  <c r="I27" i="1"/>
  <c r="J27" i="1"/>
  <c r="F28" i="1" s="1"/>
  <c r="I29" i="14" l="1"/>
  <c r="K29" i="14" s="1"/>
  <c r="F30" i="14" s="1"/>
  <c r="S34" i="14"/>
  <c r="AL16" i="5"/>
  <c r="O15" i="5"/>
  <c r="T15" i="5" s="1"/>
  <c r="AD16" i="5"/>
  <c r="AO16" i="5"/>
  <c r="AC16" i="5"/>
  <c r="AN16" i="5"/>
  <c r="AF16" i="5"/>
  <c r="AM16" i="5"/>
  <c r="AE16" i="5"/>
  <c r="J17" i="5"/>
  <c r="I17" i="5"/>
  <c r="M22" i="12"/>
  <c r="R22" i="12" s="1"/>
  <c r="L24" i="12"/>
  <c r="AB24" i="12" s="1"/>
  <c r="O31" i="12"/>
  <c r="P31" i="12" s="1"/>
  <c r="Q31" i="12" s="1"/>
  <c r="N32" i="12" s="1"/>
  <c r="J24" i="12"/>
  <c r="G25" i="12" s="1"/>
  <c r="AC23" i="12"/>
  <c r="Y23" i="12"/>
  <c r="Z23" i="12"/>
  <c r="AI23" i="12"/>
  <c r="AL23" i="12"/>
  <c r="AA23" i="12"/>
  <c r="AJ23" i="12"/>
  <c r="AK23" i="12"/>
  <c r="Q20" i="5"/>
  <c r="X33" i="5"/>
  <c r="N23" i="11"/>
  <c r="R23" i="11"/>
  <c r="H18" i="13"/>
  <c r="I18" i="13" s="1"/>
  <c r="P26" i="13"/>
  <c r="R26" i="13" s="1"/>
  <c r="M27" i="13" s="1"/>
  <c r="L25" i="11"/>
  <c r="L24" i="11"/>
  <c r="L36" i="10"/>
  <c r="M36" i="10" s="1"/>
  <c r="O19" i="10"/>
  <c r="I30" i="8"/>
  <c r="J30" i="8" s="1"/>
  <c r="F31" i="8" s="1"/>
  <c r="K33" i="6"/>
  <c r="F34" i="6" s="1"/>
  <c r="I34" i="6" s="1"/>
  <c r="J33" i="6"/>
  <c r="T23" i="6"/>
  <c r="O24" i="6" s="1"/>
  <c r="R24" i="6" s="1"/>
  <c r="S24" i="6" s="1"/>
  <c r="J27" i="2"/>
  <c r="K27" i="2" s="1"/>
  <c r="F28" i="2" s="1"/>
  <c r="I28" i="1"/>
  <c r="J28" i="1"/>
  <c r="F29" i="1" s="1"/>
  <c r="I30" i="14" l="1"/>
  <c r="J30" i="14" s="1"/>
  <c r="J29" i="14"/>
  <c r="T34" i="14"/>
  <c r="O35" i="14" s="1"/>
  <c r="R35" i="14" s="1"/>
  <c r="H25" i="12"/>
  <c r="I25" i="12" s="1"/>
  <c r="AP16" i="5"/>
  <c r="N17" i="5"/>
  <c r="AE17" i="5" s="1"/>
  <c r="AG16" i="5"/>
  <c r="K17" i="5"/>
  <c r="L17" i="5" s="1"/>
  <c r="H18" i="5" s="1"/>
  <c r="AL24" i="12"/>
  <c r="AJ24" i="12"/>
  <c r="Y24" i="12"/>
  <c r="AA24" i="12"/>
  <c r="AK24" i="12"/>
  <c r="AC24" i="12"/>
  <c r="AI24" i="12"/>
  <c r="Z24" i="12"/>
  <c r="O32" i="12"/>
  <c r="P32" i="12" s="1"/>
  <c r="Q32" i="12" s="1"/>
  <c r="N33" i="12" s="1"/>
  <c r="AB23" i="12"/>
  <c r="AD23" i="12" s="1"/>
  <c r="AM23" i="12"/>
  <c r="R20" i="5"/>
  <c r="S20" i="5" s="1"/>
  <c r="P21" i="5" s="1"/>
  <c r="X34" i="5"/>
  <c r="J18" i="13"/>
  <c r="E19" i="13" s="1"/>
  <c r="G19" i="13" s="1"/>
  <c r="O27" i="13"/>
  <c r="O28" i="13" s="1"/>
  <c r="P27" i="13"/>
  <c r="P28" i="13" s="1"/>
  <c r="Q26" i="13"/>
  <c r="M24" i="11"/>
  <c r="M25" i="11"/>
  <c r="I31" i="8"/>
  <c r="J31" i="8" s="1"/>
  <c r="F32" i="8" s="1"/>
  <c r="K34" i="6"/>
  <c r="F35" i="6" s="1"/>
  <c r="I35" i="6" s="1"/>
  <c r="J34" i="6"/>
  <c r="T24" i="6"/>
  <c r="O25" i="6" s="1"/>
  <c r="J28" i="2"/>
  <c r="K28" i="2" s="1"/>
  <c r="F29" i="2" s="1"/>
  <c r="I29" i="1"/>
  <c r="J29" i="1" s="1"/>
  <c r="F30" i="1" s="1"/>
  <c r="I18" i="5" l="1"/>
  <c r="K18" i="5" s="1"/>
  <c r="U18" i="5"/>
  <c r="K30" i="14"/>
  <c r="F31" i="14" s="1"/>
  <c r="I31" i="14" s="1"/>
  <c r="J31" i="14" s="1"/>
  <c r="S35" i="14"/>
  <c r="L25" i="12"/>
  <c r="AJ25" i="12" s="1"/>
  <c r="AI25" i="12"/>
  <c r="AC17" i="5"/>
  <c r="AM17" i="5"/>
  <c r="AL17" i="5"/>
  <c r="AB17" i="5"/>
  <c r="AN17" i="5"/>
  <c r="AD17" i="5"/>
  <c r="O16" i="5"/>
  <c r="T16" i="5" s="1"/>
  <c r="AF17" i="5"/>
  <c r="AO17" i="5"/>
  <c r="J18" i="5"/>
  <c r="AM24" i="12"/>
  <c r="AD24" i="12"/>
  <c r="M23" i="12"/>
  <c r="R23" i="12" s="1"/>
  <c r="O33" i="12"/>
  <c r="P33" i="12" s="1"/>
  <c r="Q33" i="12" s="1"/>
  <c r="N34" i="12" s="1"/>
  <c r="J25" i="12"/>
  <c r="G26" i="12" s="1"/>
  <c r="Y25" i="12"/>
  <c r="AA25" i="12"/>
  <c r="AC25" i="12"/>
  <c r="Q21" i="5"/>
  <c r="X35" i="5"/>
  <c r="N24" i="11"/>
  <c r="R24" i="11"/>
  <c r="N25" i="11"/>
  <c r="R25" i="11"/>
  <c r="H19" i="13"/>
  <c r="I19" i="13" s="1"/>
  <c r="R27" i="13"/>
  <c r="Q27" i="13"/>
  <c r="Q28" i="13" s="1"/>
  <c r="O20" i="10"/>
  <c r="I32" i="8"/>
  <c r="J32" i="8" s="1"/>
  <c r="F33" i="8" s="1"/>
  <c r="K35" i="6"/>
  <c r="F36" i="6" s="1"/>
  <c r="I36" i="6" s="1"/>
  <c r="J35" i="6"/>
  <c r="R25" i="6"/>
  <c r="S25" i="6" s="1"/>
  <c r="J29" i="2"/>
  <c r="K29" i="2" s="1"/>
  <c r="F30" i="2" s="1"/>
  <c r="I30" i="1"/>
  <c r="J30" i="1" s="1"/>
  <c r="F31" i="1" s="1"/>
  <c r="T35" i="14" l="1"/>
  <c r="O36" i="14" s="1"/>
  <c r="K31" i="14"/>
  <c r="F32" i="14" s="1"/>
  <c r="I32" i="14" s="1"/>
  <c r="H26" i="12"/>
  <c r="I26" i="12" s="1"/>
  <c r="AL25" i="12"/>
  <c r="AK25" i="12"/>
  <c r="AB25" i="12"/>
  <c r="Z25" i="12"/>
  <c r="AP17" i="5"/>
  <c r="N18" i="5"/>
  <c r="AO18" i="5" s="1"/>
  <c r="AG17" i="5"/>
  <c r="L18" i="5"/>
  <c r="H19" i="5" s="1"/>
  <c r="M24" i="12"/>
  <c r="R24" i="12" s="1"/>
  <c r="O34" i="12"/>
  <c r="AM25" i="12"/>
  <c r="AD25" i="12"/>
  <c r="R21" i="5"/>
  <c r="S21" i="5" s="1"/>
  <c r="X36" i="5"/>
  <c r="J19" i="13"/>
  <c r="E20" i="13" s="1"/>
  <c r="G20" i="13" s="1"/>
  <c r="H20" i="13"/>
  <c r="I20" i="13" s="1"/>
  <c r="O21" i="10"/>
  <c r="I33" i="8"/>
  <c r="J33" i="8" s="1"/>
  <c r="F34" i="8" s="1"/>
  <c r="K36" i="6"/>
  <c r="F37" i="6" s="1"/>
  <c r="I37" i="6" s="1"/>
  <c r="J36" i="6"/>
  <c r="T25" i="6"/>
  <c r="O26" i="6" s="1"/>
  <c r="J30" i="2"/>
  <c r="K30" i="2" s="1"/>
  <c r="F31" i="2" s="1"/>
  <c r="I31" i="1"/>
  <c r="J31" i="1" s="1"/>
  <c r="F32" i="1" s="1"/>
  <c r="I19" i="5" l="1"/>
  <c r="K19" i="5" s="1"/>
  <c r="U19" i="5"/>
  <c r="R36" i="14"/>
  <c r="S36" i="14" s="1"/>
  <c r="J32" i="14"/>
  <c r="K32" i="14"/>
  <c r="F33" i="14" s="1"/>
  <c r="I33" i="14" s="1"/>
  <c r="O17" i="5"/>
  <c r="T17" i="5" s="1"/>
  <c r="J19" i="5"/>
  <c r="AF18" i="5"/>
  <c r="AL18" i="5"/>
  <c r="AM18" i="5"/>
  <c r="AN18" i="5"/>
  <c r="AC18" i="5"/>
  <c r="AE18" i="5"/>
  <c r="AB18" i="5"/>
  <c r="AD18" i="5"/>
  <c r="M25" i="12"/>
  <c r="R25" i="12" s="1"/>
  <c r="P34" i="12"/>
  <c r="Q34" i="12" s="1"/>
  <c r="N35" i="12" s="1"/>
  <c r="O35" i="12" s="1"/>
  <c r="P35" i="12" s="1"/>
  <c r="Q35" i="12" s="1"/>
  <c r="N36" i="12" s="1"/>
  <c r="L26" i="12"/>
  <c r="Z26" i="12" s="1"/>
  <c r="J26" i="12"/>
  <c r="G27" i="12" s="1"/>
  <c r="P22" i="5"/>
  <c r="X37" i="5"/>
  <c r="J20" i="13"/>
  <c r="E21" i="13" s="1"/>
  <c r="G21" i="13" s="1"/>
  <c r="I34" i="8"/>
  <c r="J34" i="8" s="1"/>
  <c r="F35" i="8" s="1"/>
  <c r="K37" i="6"/>
  <c r="F38" i="6" s="1"/>
  <c r="I38" i="6" s="1"/>
  <c r="J37" i="6"/>
  <c r="R26" i="6"/>
  <c r="S26" i="6" s="1"/>
  <c r="J31" i="2"/>
  <c r="K31" i="2" s="1"/>
  <c r="F32" i="2" s="1"/>
  <c r="I32" i="1"/>
  <c r="J32" i="1" s="1"/>
  <c r="F33" i="1" s="1"/>
  <c r="N19" i="5" l="1"/>
  <c r="AB19" i="5" s="1"/>
  <c r="T36" i="14"/>
  <c r="O37" i="14" s="1"/>
  <c r="R37" i="14" s="1"/>
  <c r="S37" i="14" s="1"/>
  <c r="J33" i="14"/>
  <c r="H27" i="12"/>
  <c r="I27" i="12" s="1"/>
  <c r="L19" i="5"/>
  <c r="H20" i="5" s="1"/>
  <c r="AP18" i="5"/>
  <c r="AG18" i="5"/>
  <c r="AK26" i="12"/>
  <c r="O36" i="12"/>
  <c r="P36" i="12" s="1"/>
  <c r="Q36" i="12" s="1"/>
  <c r="N37" i="12" s="1"/>
  <c r="AJ26" i="12"/>
  <c r="AA26" i="12"/>
  <c r="AC26" i="12"/>
  <c r="AL26" i="12"/>
  <c r="Y26" i="12"/>
  <c r="AI26" i="12"/>
  <c r="AB26" i="12" s="1"/>
  <c r="Q22" i="5"/>
  <c r="X38" i="5"/>
  <c r="H21" i="13"/>
  <c r="I21" i="13" s="1"/>
  <c r="J21" i="13"/>
  <c r="E22" i="13" s="1"/>
  <c r="G22" i="13" s="1"/>
  <c r="AD19" i="5"/>
  <c r="O22" i="10"/>
  <c r="I35" i="8"/>
  <c r="J35" i="8" s="1"/>
  <c r="F36" i="8" s="1"/>
  <c r="J38" i="6"/>
  <c r="K38" i="6"/>
  <c r="F39" i="6" s="1"/>
  <c r="I39" i="6" s="1"/>
  <c r="T26" i="6"/>
  <c r="O27" i="6" s="1"/>
  <c r="R27" i="6" s="1"/>
  <c r="S27" i="6" s="1"/>
  <c r="J32" i="2"/>
  <c r="K32" i="2" s="1"/>
  <c r="F33" i="2" s="1"/>
  <c r="I33" i="1"/>
  <c r="J33" i="1" s="1"/>
  <c r="F34" i="1" s="1"/>
  <c r="AC19" i="5" l="1"/>
  <c r="AM19" i="5"/>
  <c r="AN19" i="5"/>
  <c r="AF19" i="5"/>
  <c r="AO19" i="5"/>
  <c r="AL19" i="5"/>
  <c r="AE19" i="5"/>
  <c r="I20" i="5"/>
  <c r="K20" i="5" s="1"/>
  <c r="U20" i="5"/>
  <c r="K33" i="14"/>
  <c r="F34" i="14" s="1"/>
  <c r="I34" i="14" s="1"/>
  <c r="J34" i="14" s="1"/>
  <c r="T37" i="14"/>
  <c r="O38" i="14" s="1"/>
  <c r="R38" i="14" s="1"/>
  <c r="O18" i="5"/>
  <c r="T18" i="5" s="1"/>
  <c r="J20" i="5"/>
  <c r="AM26" i="12"/>
  <c r="AD26" i="12"/>
  <c r="L27" i="12"/>
  <c r="AJ27" i="12" s="1"/>
  <c r="O37" i="12"/>
  <c r="P37" i="12" s="1"/>
  <c r="J27" i="12"/>
  <c r="G28" i="12" s="1"/>
  <c r="R22" i="5"/>
  <c r="S22" i="5" s="1"/>
  <c r="P23" i="5" s="1"/>
  <c r="X39" i="5"/>
  <c r="H22" i="13"/>
  <c r="I22" i="13" s="1"/>
  <c r="J22" i="13"/>
  <c r="E23" i="13" s="1"/>
  <c r="G23" i="13" s="1"/>
  <c r="I36" i="8"/>
  <c r="J36" i="8" s="1"/>
  <c r="F37" i="8" s="1"/>
  <c r="K39" i="6"/>
  <c r="F40" i="6" s="1"/>
  <c r="I40" i="6" s="1"/>
  <c r="J39" i="6"/>
  <c r="T27" i="6"/>
  <c r="O28" i="6" s="1"/>
  <c r="R28" i="6" s="1"/>
  <c r="J33" i="2"/>
  <c r="K33" i="2" s="1"/>
  <c r="F34" i="2" s="1"/>
  <c r="I34" i="1"/>
  <c r="J34" i="1" s="1"/>
  <c r="F35" i="1" s="1"/>
  <c r="AG19" i="5" l="1"/>
  <c r="AP19" i="5"/>
  <c r="N20" i="5"/>
  <c r="AB20" i="5" s="1"/>
  <c r="K34" i="14"/>
  <c r="F35" i="14" s="1"/>
  <c r="S38" i="14"/>
  <c r="T38" i="14"/>
  <c r="O39" i="14" s="1"/>
  <c r="R39" i="14" s="1"/>
  <c r="H28" i="12"/>
  <c r="I28" i="12" s="1"/>
  <c r="L20" i="5"/>
  <c r="H21" i="5" s="1"/>
  <c r="J21" i="5" s="1"/>
  <c r="Y27" i="12"/>
  <c r="M26" i="12"/>
  <c r="R26" i="12" s="1"/>
  <c r="Z27" i="12"/>
  <c r="AA27" i="12"/>
  <c r="AI27" i="12"/>
  <c r="AB27" i="12"/>
  <c r="AK27" i="12"/>
  <c r="AL27" i="12"/>
  <c r="AC27" i="12"/>
  <c r="Q37" i="12"/>
  <c r="N38" i="12" s="1"/>
  <c r="O38" i="12"/>
  <c r="Q23" i="5"/>
  <c r="X40" i="5"/>
  <c r="H23" i="13"/>
  <c r="I23" i="13" s="1"/>
  <c r="O23" i="10"/>
  <c r="I37" i="8"/>
  <c r="J37" i="8" s="1"/>
  <c r="S28" i="6"/>
  <c r="J40" i="6"/>
  <c r="K40" i="6"/>
  <c r="F41" i="6" s="1"/>
  <c r="I41" i="6" s="1"/>
  <c r="T28" i="6"/>
  <c r="O29" i="6" s="1"/>
  <c r="O19" i="5"/>
  <c r="T19" i="5" s="1"/>
  <c r="J34" i="2"/>
  <c r="K34" i="2" s="1"/>
  <c r="F35" i="2" s="1"/>
  <c r="I35" i="1"/>
  <c r="J35" i="1" s="1"/>
  <c r="F36" i="1" s="1"/>
  <c r="AF20" i="5" l="1"/>
  <c r="AN20" i="5"/>
  <c r="AM20" i="5"/>
  <c r="AE20" i="5"/>
  <c r="AL20" i="5"/>
  <c r="AD20" i="5"/>
  <c r="AO20" i="5"/>
  <c r="AC20" i="5"/>
  <c r="I21" i="5"/>
  <c r="K21" i="5" s="1"/>
  <c r="L21" i="5" s="1"/>
  <c r="H22" i="5" s="1"/>
  <c r="U22" i="5" s="1"/>
  <c r="U21" i="5"/>
  <c r="I35" i="14"/>
  <c r="K35" i="14" s="1"/>
  <c r="F36" i="14" s="1"/>
  <c r="I36" i="14" s="1"/>
  <c r="S39" i="14"/>
  <c r="N21" i="5"/>
  <c r="AB21" i="5" s="1"/>
  <c r="P38" i="12"/>
  <c r="Q38" i="12" s="1"/>
  <c r="N39" i="12" s="1"/>
  <c r="AM27" i="12"/>
  <c r="AD27" i="12"/>
  <c r="L28" i="12"/>
  <c r="AK28" i="12" s="1"/>
  <c r="O39" i="12"/>
  <c r="P39" i="12"/>
  <c r="J28" i="12"/>
  <c r="G29" i="12" s="1"/>
  <c r="R23" i="5"/>
  <c r="S23" i="5" s="1"/>
  <c r="P24" i="5" s="1"/>
  <c r="X41" i="5"/>
  <c r="J23" i="13"/>
  <c r="E24" i="13" s="1"/>
  <c r="F38" i="8"/>
  <c r="I38" i="8"/>
  <c r="K41" i="6"/>
  <c r="F42" i="6" s="1"/>
  <c r="I42" i="6" s="1"/>
  <c r="J41" i="6"/>
  <c r="R29" i="6"/>
  <c r="J35" i="2"/>
  <c r="K35" i="2" s="1"/>
  <c r="F36" i="2" s="1"/>
  <c r="I36" i="1"/>
  <c r="J36" i="1" s="1"/>
  <c r="F37" i="1" s="1"/>
  <c r="AP20" i="5" l="1"/>
  <c r="AG20" i="5"/>
  <c r="J35" i="14"/>
  <c r="J36" i="14"/>
  <c r="T39" i="14"/>
  <c r="O40" i="14" s="1"/>
  <c r="R40" i="14" s="1"/>
  <c r="H29" i="12"/>
  <c r="I29" i="12" s="1"/>
  <c r="J22" i="5"/>
  <c r="AJ28" i="12"/>
  <c r="M27" i="12"/>
  <c r="R27" i="12" s="1"/>
  <c r="AC28" i="12"/>
  <c r="Z28" i="12"/>
  <c r="AL28" i="12"/>
  <c r="AI28" i="12"/>
  <c r="AA28" i="12"/>
  <c r="Y28" i="12"/>
  <c r="Q39" i="12"/>
  <c r="N40" i="12" s="1"/>
  <c r="O40" i="12"/>
  <c r="P40" i="12" s="1"/>
  <c r="Q40" i="12" s="1"/>
  <c r="N41" i="12" s="1"/>
  <c r="AB28" i="12"/>
  <c r="Q24" i="5"/>
  <c r="I22" i="5"/>
  <c r="X42" i="5"/>
  <c r="J38" i="8"/>
  <c r="F39" i="8" s="1"/>
  <c r="G24" i="13"/>
  <c r="H24" i="13"/>
  <c r="AE21" i="5"/>
  <c r="AF21" i="5"/>
  <c r="AC21" i="5"/>
  <c r="AD21" i="5"/>
  <c r="L30" i="11"/>
  <c r="O24" i="10"/>
  <c r="I39" i="8"/>
  <c r="J39" i="8" s="1"/>
  <c r="S29" i="6"/>
  <c r="K42" i="6"/>
  <c r="F43" i="6" s="1"/>
  <c r="I43" i="6" s="1"/>
  <c r="J42" i="6"/>
  <c r="T29" i="6"/>
  <c r="O30" i="6" s="1"/>
  <c r="AM21" i="5"/>
  <c r="AO21" i="5"/>
  <c r="AN21" i="5"/>
  <c r="AL21" i="5"/>
  <c r="J36" i="2"/>
  <c r="K36" i="2" s="1"/>
  <c r="F37" i="2" s="1"/>
  <c r="I37" i="1"/>
  <c r="J37" i="1" s="1"/>
  <c r="F38" i="1" s="1"/>
  <c r="AM28" i="12" l="1"/>
  <c r="O20" i="5"/>
  <c r="T20" i="5" s="1"/>
  <c r="S40" i="14"/>
  <c r="K36" i="14"/>
  <c r="F37" i="14" s="1"/>
  <c r="I37" i="14" s="1"/>
  <c r="L29" i="12"/>
  <c r="N22" i="5"/>
  <c r="AB22" i="5" s="1"/>
  <c r="K22" i="5"/>
  <c r="L22" i="5" s="1"/>
  <c r="H23" i="5" s="1"/>
  <c r="U23" i="5" s="1"/>
  <c r="AD28" i="12"/>
  <c r="M28" i="12" s="1"/>
  <c r="R28" i="12" s="1"/>
  <c r="O41" i="12"/>
  <c r="J29" i="12"/>
  <c r="G30" i="12" s="1"/>
  <c r="R24" i="5"/>
  <c r="S24" i="5" s="1"/>
  <c r="P25" i="5" s="1"/>
  <c r="X43" i="5"/>
  <c r="I24" i="13"/>
  <c r="J24" i="13"/>
  <c r="E25" i="13" s="1"/>
  <c r="M30" i="11"/>
  <c r="L31" i="11"/>
  <c r="F40" i="8"/>
  <c r="I40" i="8" s="1"/>
  <c r="J40" i="8" s="1"/>
  <c r="K43" i="6"/>
  <c r="F44" i="6" s="1"/>
  <c r="I44" i="6" s="1"/>
  <c r="J43" i="6"/>
  <c r="R30" i="6"/>
  <c r="AP21" i="5"/>
  <c r="AG21" i="5"/>
  <c r="J37" i="2"/>
  <c r="K37" i="2" s="1"/>
  <c r="F38" i="2" s="1"/>
  <c r="I38" i="1"/>
  <c r="J38" i="1" s="1"/>
  <c r="F39" i="1" s="1"/>
  <c r="T40" i="14" l="1"/>
  <c r="O41" i="14" s="1"/>
  <c r="R41" i="14" s="1"/>
  <c r="J37" i="14"/>
  <c r="I30" i="12"/>
  <c r="H30" i="12"/>
  <c r="J30" i="12" s="1"/>
  <c r="G31" i="12" s="1"/>
  <c r="J23" i="5"/>
  <c r="P41" i="12"/>
  <c r="Q41" i="12" s="1"/>
  <c r="N42" i="12" s="1"/>
  <c r="AJ29" i="12"/>
  <c r="Z29" i="12"/>
  <c r="AA29" i="12"/>
  <c r="AL29" i="12"/>
  <c r="AK29" i="12"/>
  <c r="Y29" i="12"/>
  <c r="AC29" i="12"/>
  <c r="AI29" i="12"/>
  <c r="Q25" i="5"/>
  <c r="I23" i="5"/>
  <c r="X44" i="5"/>
  <c r="N30" i="11"/>
  <c r="R30" i="11"/>
  <c r="G25" i="13"/>
  <c r="H25" i="13"/>
  <c r="AN22" i="5"/>
  <c r="AD22" i="5"/>
  <c r="AE22" i="5"/>
  <c r="AF22" i="5"/>
  <c r="AC22" i="5"/>
  <c r="M31" i="11"/>
  <c r="L32" i="11"/>
  <c r="O26" i="10"/>
  <c r="O25" i="10"/>
  <c r="AL22" i="5"/>
  <c r="AO22" i="5"/>
  <c r="F41" i="8"/>
  <c r="I41" i="8" s="1"/>
  <c r="J41" i="8" s="1"/>
  <c r="F42" i="8" s="1"/>
  <c r="AM22" i="5"/>
  <c r="S30" i="6"/>
  <c r="J44" i="6"/>
  <c r="K44" i="6"/>
  <c r="F45" i="6" s="1"/>
  <c r="I45" i="6" s="1"/>
  <c r="T30" i="6"/>
  <c r="O31" i="6" s="1"/>
  <c r="R31" i="6" s="1"/>
  <c r="S31" i="6" s="1"/>
  <c r="O21" i="5"/>
  <c r="T21" i="5" s="1"/>
  <c r="J38" i="2"/>
  <c r="K38" i="2" s="1"/>
  <c r="F39" i="2" s="1"/>
  <c r="I39" i="1"/>
  <c r="J39" i="1" s="1"/>
  <c r="F40" i="1" s="1"/>
  <c r="S41" i="14" l="1"/>
  <c r="K37" i="14"/>
  <c r="F38" i="14" s="1"/>
  <c r="I38" i="14" s="1"/>
  <c r="I31" i="12"/>
  <c r="H31" i="12"/>
  <c r="N23" i="5"/>
  <c r="AB23" i="5" s="1"/>
  <c r="K23" i="5"/>
  <c r="L23" i="5" s="1"/>
  <c r="O42" i="12"/>
  <c r="P42" i="12" s="1"/>
  <c r="L30" i="12"/>
  <c r="AB29" i="12"/>
  <c r="AD29" i="12" s="1"/>
  <c r="AM29" i="12"/>
  <c r="R25" i="5"/>
  <c r="S25" i="5" s="1"/>
  <c r="X45" i="5"/>
  <c r="I25" i="13"/>
  <c r="N31" i="11"/>
  <c r="R31" i="11"/>
  <c r="J25" i="13"/>
  <c r="E26" i="13" s="1"/>
  <c r="M32" i="11"/>
  <c r="AP22" i="5"/>
  <c r="I42" i="8"/>
  <c r="J42" i="8" s="1"/>
  <c r="AG22" i="5"/>
  <c r="K45" i="6"/>
  <c r="F46" i="6" s="1"/>
  <c r="I46" i="6" s="1"/>
  <c r="J45" i="6"/>
  <c r="T31" i="6"/>
  <c r="O32" i="6" s="1"/>
  <c r="R32" i="6" s="1"/>
  <c r="J39" i="2"/>
  <c r="K39" i="2" s="1"/>
  <c r="F40" i="2" s="1"/>
  <c r="I40" i="1"/>
  <c r="J40" i="1" s="1"/>
  <c r="F41" i="1" s="1"/>
  <c r="T41" i="14" l="1"/>
  <c r="O42" i="14" s="1"/>
  <c r="R42" i="14" s="1"/>
  <c r="J38" i="14"/>
  <c r="H24" i="5"/>
  <c r="L31" i="12"/>
  <c r="Q42" i="12"/>
  <c r="N43" i="12" s="1"/>
  <c r="J31" i="12"/>
  <c r="G32" i="12" s="1"/>
  <c r="M29" i="12"/>
  <c r="R29" i="12" s="1"/>
  <c r="Y30" i="12"/>
  <c r="AK30" i="12"/>
  <c r="AA30" i="12"/>
  <c r="AI30" i="12"/>
  <c r="AC30" i="12"/>
  <c r="Z30" i="12"/>
  <c r="AJ30" i="12"/>
  <c r="AL30" i="12"/>
  <c r="P26" i="5"/>
  <c r="X46" i="5"/>
  <c r="N32" i="11"/>
  <c r="R32" i="11"/>
  <c r="G26" i="13"/>
  <c r="H26" i="13"/>
  <c r="AO23" i="5"/>
  <c r="AC23" i="5"/>
  <c r="AD23" i="5"/>
  <c r="AE23" i="5"/>
  <c r="AF23" i="5"/>
  <c r="L33" i="11"/>
  <c r="O27" i="10"/>
  <c r="O22" i="5"/>
  <c r="T22" i="5" s="1"/>
  <c r="F43" i="8"/>
  <c r="B22" i="8"/>
  <c r="I43" i="8"/>
  <c r="J43" i="8" s="1"/>
  <c r="S32" i="6"/>
  <c r="K46" i="6"/>
  <c r="F47" i="6" s="1"/>
  <c r="I47" i="6" s="1"/>
  <c r="J46" i="6"/>
  <c r="T32" i="6"/>
  <c r="O33" i="6" s="1"/>
  <c r="AN23" i="5"/>
  <c r="AL23" i="5"/>
  <c r="AM23" i="5"/>
  <c r="J40" i="2"/>
  <c r="K40" i="2" s="1"/>
  <c r="F41" i="2" s="1"/>
  <c r="I41" i="1"/>
  <c r="J41" i="1" s="1"/>
  <c r="F42" i="1" s="1"/>
  <c r="I24" i="5" l="1"/>
  <c r="K24" i="5" s="1"/>
  <c r="U24" i="5"/>
  <c r="S42" i="14"/>
  <c r="T42" i="14"/>
  <c r="O43" i="14" s="1"/>
  <c r="R43" i="14" s="1"/>
  <c r="S43" i="14" s="1"/>
  <c r="K38" i="14"/>
  <c r="F39" i="14" s="1"/>
  <c r="I32" i="12"/>
  <c r="H32" i="12"/>
  <c r="J24" i="5"/>
  <c r="J32" i="12"/>
  <c r="G33" i="12" s="1"/>
  <c r="O43" i="12"/>
  <c r="AC31" i="12"/>
  <c r="AL31" i="12"/>
  <c r="Y31" i="12"/>
  <c r="Z31" i="12"/>
  <c r="AI31" i="12"/>
  <c r="AK31" i="12"/>
  <c r="AJ31" i="12"/>
  <c r="AA31" i="12"/>
  <c r="AB30" i="12"/>
  <c r="AD30" i="12" s="1"/>
  <c r="AM30" i="12"/>
  <c r="Q26" i="5"/>
  <c r="X47" i="5"/>
  <c r="J26" i="13"/>
  <c r="E27" i="13" s="1"/>
  <c r="G27" i="13"/>
  <c r="G28" i="13" s="1"/>
  <c r="B13" i="13" s="1"/>
  <c r="H27" i="13"/>
  <c r="I26" i="13"/>
  <c r="M33" i="11"/>
  <c r="F44" i="8"/>
  <c r="I44" i="8" s="1"/>
  <c r="J44" i="8" s="1"/>
  <c r="F45" i="8" s="1"/>
  <c r="B30" i="8"/>
  <c r="B26" i="8"/>
  <c r="B18" i="8"/>
  <c r="B10" i="8"/>
  <c r="B14" i="8"/>
  <c r="B34" i="8"/>
  <c r="K47" i="6"/>
  <c r="F48" i="6" s="1"/>
  <c r="I48" i="6" s="1"/>
  <c r="J47" i="6"/>
  <c r="R33" i="6"/>
  <c r="AG23" i="5"/>
  <c r="AP23" i="5"/>
  <c r="J41" i="2"/>
  <c r="K41" i="2" s="1"/>
  <c r="F42" i="2" s="1"/>
  <c r="I42" i="1"/>
  <c r="J42" i="1" s="1"/>
  <c r="F43" i="1" s="1"/>
  <c r="N24" i="5" l="1"/>
  <c r="AB24" i="5" s="1"/>
  <c r="I39" i="14"/>
  <c r="K39" i="14" s="1"/>
  <c r="F40" i="14" s="1"/>
  <c r="I40" i="14" s="1"/>
  <c r="T43" i="14"/>
  <c r="O44" i="14" s="1"/>
  <c r="R44" i="14" s="1"/>
  <c r="I33" i="12"/>
  <c r="H33" i="12"/>
  <c r="L24" i="5"/>
  <c r="H25" i="5" s="1"/>
  <c r="U25" i="5" s="1"/>
  <c r="M30" i="12"/>
  <c r="R30" i="12" s="1"/>
  <c r="P43" i="12"/>
  <c r="Q43" i="12" s="1"/>
  <c r="N44" i="12" s="1"/>
  <c r="L32" i="12"/>
  <c r="AB31" i="12"/>
  <c r="AD31" i="12" s="1"/>
  <c r="AM31" i="12"/>
  <c r="R26" i="5"/>
  <c r="S26" i="5" s="1"/>
  <c r="P27" i="5" s="1"/>
  <c r="X48" i="5"/>
  <c r="N33" i="11"/>
  <c r="R33" i="11"/>
  <c r="I27" i="13"/>
  <c r="I28" i="13" s="1"/>
  <c r="J27" i="13"/>
  <c r="H28" i="13"/>
  <c r="B14" i="13" s="1"/>
  <c r="AE24" i="5"/>
  <c r="L34" i="11"/>
  <c r="O28" i="10"/>
  <c r="I45" i="8"/>
  <c r="J45" i="8" s="1"/>
  <c r="F46" i="8" s="1"/>
  <c r="S33" i="6"/>
  <c r="J48" i="6"/>
  <c r="K48" i="6"/>
  <c r="F49" i="6" s="1"/>
  <c r="I49" i="6" s="1"/>
  <c r="T33" i="6"/>
  <c r="O34" i="6" s="1"/>
  <c r="O23" i="5"/>
  <c r="T23" i="5" s="1"/>
  <c r="AM24" i="5"/>
  <c r="J42" i="2"/>
  <c r="K42" i="2" s="1"/>
  <c r="F43" i="2" s="1"/>
  <c r="I43" i="1"/>
  <c r="J43" i="1" s="1"/>
  <c r="F44" i="1" s="1"/>
  <c r="AO24" i="5" l="1"/>
  <c r="AD24" i="5"/>
  <c r="AN24" i="5"/>
  <c r="AC24" i="5"/>
  <c r="AL24" i="5"/>
  <c r="AP24" i="5" s="1"/>
  <c r="AF24" i="5"/>
  <c r="I25" i="5"/>
  <c r="K25" i="5" s="1"/>
  <c r="J25" i="5"/>
  <c r="J39" i="14"/>
  <c r="S44" i="14"/>
  <c r="J40" i="14"/>
  <c r="M31" i="12"/>
  <c r="R31" i="12" s="1"/>
  <c r="O44" i="12"/>
  <c r="J33" i="12"/>
  <c r="G34" i="12" s="1"/>
  <c r="L33" i="12"/>
  <c r="AL32" i="12"/>
  <c r="AJ32" i="12"/>
  <c r="AC32" i="12"/>
  <c r="Y32" i="12"/>
  <c r="AI32" i="12"/>
  <c r="Z32" i="12"/>
  <c r="AA32" i="12"/>
  <c r="AK32" i="12"/>
  <c r="Q27" i="5"/>
  <c r="X49" i="5"/>
  <c r="M34" i="11"/>
  <c r="I46" i="8"/>
  <c r="J46" i="8" s="1"/>
  <c r="F47" i="8" s="1"/>
  <c r="K49" i="6"/>
  <c r="F50" i="6" s="1"/>
  <c r="I50" i="6" s="1"/>
  <c r="J49" i="6"/>
  <c r="R34" i="6"/>
  <c r="S34" i="6" s="1"/>
  <c r="J43" i="2"/>
  <c r="K43" i="2" s="1"/>
  <c r="F44" i="2" s="1"/>
  <c r="I44" i="1"/>
  <c r="J44" i="1" s="1"/>
  <c r="F45" i="1" s="1"/>
  <c r="AG24" i="5" l="1"/>
  <c r="O24" i="5" s="1"/>
  <c r="T24" i="5" s="1"/>
  <c r="L25" i="5"/>
  <c r="H26" i="5" s="1"/>
  <c r="U26" i="5" s="1"/>
  <c r="N25" i="5"/>
  <c r="AB25" i="5" s="1"/>
  <c r="K40" i="14"/>
  <c r="F41" i="14" s="1"/>
  <c r="I41" i="14" s="1"/>
  <c r="T44" i="14"/>
  <c r="O45" i="14" s="1"/>
  <c r="R45" i="14" s="1"/>
  <c r="I34" i="12"/>
  <c r="H34" i="12"/>
  <c r="P44" i="12"/>
  <c r="Q44" i="12" s="1"/>
  <c r="N45" i="12" s="1"/>
  <c r="O45" i="12" s="1"/>
  <c r="P45" i="12" s="1"/>
  <c r="Q45" i="12" s="1"/>
  <c r="N46" i="12" s="1"/>
  <c r="AB32" i="12"/>
  <c r="AD32" i="12" s="1"/>
  <c r="AM32" i="12"/>
  <c r="AI33" i="12"/>
  <c r="AC33" i="12"/>
  <c r="AA33" i="12"/>
  <c r="Y33" i="12"/>
  <c r="AK33" i="12"/>
  <c r="AJ33" i="12"/>
  <c r="Z33" i="12"/>
  <c r="AL33" i="12"/>
  <c r="R27" i="5"/>
  <c r="S27" i="5" s="1"/>
  <c r="P28" i="5" s="1"/>
  <c r="X50" i="5"/>
  <c r="J50" i="6"/>
  <c r="K50" i="6"/>
  <c r="F51" i="6" s="1"/>
  <c r="I51" i="6" s="1"/>
  <c r="N34" i="11"/>
  <c r="R34" i="11"/>
  <c r="L35" i="11"/>
  <c r="I47" i="8"/>
  <c r="J47" i="8" s="1"/>
  <c r="F48" i="8" s="1"/>
  <c r="T34" i="6"/>
  <c r="O35" i="6" s="1"/>
  <c r="R35" i="6"/>
  <c r="S35" i="6" s="1"/>
  <c r="J44" i="2"/>
  <c r="K44" i="2" s="1"/>
  <c r="F45" i="2" s="1"/>
  <c r="I45" i="1"/>
  <c r="J45" i="1" s="1"/>
  <c r="F46" i="1" s="1"/>
  <c r="AE25" i="5" l="1"/>
  <c r="AL25" i="5"/>
  <c r="I26" i="5"/>
  <c r="AO25" i="5"/>
  <c r="AC25" i="5"/>
  <c r="AM25" i="5"/>
  <c r="AF25" i="5"/>
  <c r="J26" i="5"/>
  <c r="AN25" i="5"/>
  <c r="AD25" i="5"/>
  <c r="S45" i="14"/>
  <c r="J41" i="14"/>
  <c r="K26" i="5"/>
  <c r="M32" i="12"/>
  <c r="R32" i="12" s="1"/>
  <c r="O46" i="12"/>
  <c r="P46" i="12" s="1"/>
  <c r="Q46" i="12" s="1"/>
  <c r="N47" i="12" s="1"/>
  <c r="L34" i="12"/>
  <c r="J34" i="12"/>
  <c r="G35" i="12" s="1"/>
  <c r="AB33" i="12"/>
  <c r="AD33" i="12" s="1"/>
  <c r="AM33" i="12"/>
  <c r="Q28" i="5"/>
  <c r="X51" i="5"/>
  <c r="M35" i="11"/>
  <c r="L36" i="11"/>
  <c r="I48" i="8"/>
  <c r="J48" i="8" s="1"/>
  <c r="F49" i="8" s="1"/>
  <c r="T35" i="6"/>
  <c r="O36" i="6" s="1"/>
  <c r="R36" i="6" s="1"/>
  <c r="S36" i="6" s="1"/>
  <c r="K51" i="6"/>
  <c r="F52" i="6" s="1"/>
  <c r="I52" i="6" s="1"/>
  <c r="J51" i="6"/>
  <c r="J45" i="2"/>
  <c r="K45" i="2" s="1"/>
  <c r="F46" i="2" s="1"/>
  <c r="I46" i="1"/>
  <c r="J46" i="1" s="1"/>
  <c r="F47" i="1" s="1"/>
  <c r="AP25" i="5" l="1"/>
  <c r="N26" i="5"/>
  <c r="AB26" i="5" s="1"/>
  <c r="L26" i="5"/>
  <c r="H27" i="5" s="1"/>
  <c r="U27" i="5" s="1"/>
  <c r="AG25" i="5"/>
  <c r="K41" i="14"/>
  <c r="F42" i="14" s="1"/>
  <c r="T45" i="14"/>
  <c r="O46" i="14" s="1"/>
  <c r="R46" i="14" s="1"/>
  <c r="I35" i="12"/>
  <c r="H35" i="12"/>
  <c r="J27" i="5"/>
  <c r="O47" i="12"/>
  <c r="P47" i="12"/>
  <c r="M33" i="12"/>
  <c r="R33" i="12" s="1"/>
  <c r="Z34" i="12"/>
  <c r="AJ34" i="12"/>
  <c r="AL34" i="12"/>
  <c r="AC34" i="12"/>
  <c r="AA34" i="12"/>
  <c r="Y34" i="12"/>
  <c r="AI34" i="12"/>
  <c r="AK34" i="12"/>
  <c r="R28" i="5"/>
  <c r="S28" i="5" s="1"/>
  <c r="P29" i="5" s="1"/>
  <c r="I27" i="5"/>
  <c r="N35" i="11"/>
  <c r="R35" i="11"/>
  <c r="M36" i="11"/>
  <c r="L37" i="11"/>
  <c r="O29" i="10"/>
  <c r="I49" i="8"/>
  <c r="J49" i="8" s="1"/>
  <c r="F50" i="8" s="1"/>
  <c r="J52" i="6"/>
  <c r="K52" i="6"/>
  <c r="F53" i="6" s="1"/>
  <c r="I53" i="6" s="1"/>
  <c r="T36" i="6"/>
  <c r="O37" i="6" s="1"/>
  <c r="J46" i="2"/>
  <c r="K46" i="2" s="1"/>
  <c r="F47" i="2" s="1"/>
  <c r="I47" i="1"/>
  <c r="J47" i="1" s="1"/>
  <c r="F48" i="1" s="1"/>
  <c r="AM26" i="5" l="1"/>
  <c r="AO26" i="5"/>
  <c r="AC26" i="5"/>
  <c r="AF26" i="5"/>
  <c r="O25" i="5"/>
  <c r="T25" i="5" s="1"/>
  <c r="AN26" i="5"/>
  <c r="AE26" i="5"/>
  <c r="AD26" i="5"/>
  <c r="AL26" i="5"/>
  <c r="I42" i="14"/>
  <c r="K42" i="14" s="1"/>
  <c r="F43" i="14" s="1"/>
  <c r="I43" i="14" s="1"/>
  <c r="S46" i="14"/>
  <c r="N27" i="5"/>
  <c r="AB27" i="5" s="1"/>
  <c r="K27" i="5"/>
  <c r="L27" i="5" s="1"/>
  <c r="H28" i="5" s="1"/>
  <c r="U28" i="5" s="1"/>
  <c r="Q47" i="12"/>
  <c r="N48" i="12" s="1"/>
  <c r="O48" i="12" s="1"/>
  <c r="P48" i="12" s="1"/>
  <c r="Q48" i="12" s="1"/>
  <c r="N49" i="12" s="1"/>
  <c r="L35" i="12"/>
  <c r="Z35" i="12" s="1"/>
  <c r="J35" i="12"/>
  <c r="G36" i="12" s="1"/>
  <c r="AB34" i="12"/>
  <c r="AD34" i="12" s="1"/>
  <c r="AM34" i="12"/>
  <c r="Q29" i="5"/>
  <c r="N36" i="11"/>
  <c r="R36" i="11"/>
  <c r="M37" i="11"/>
  <c r="L38" i="11"/>
  <c r="O30" i="10"/>
  <c r="I50" i="8"/>
  <c r="J50" i="8" s="1"/>
  <c r="F51" i="8" s="1"/>
  <c r="K53" i="6"/>
  <c r="F54" i="6" s="1"/>
  <c r="I54" i="6" s="1"/>
  <c r="J53" i="6"/>
  <c r="R37" i="6"/>
  <c r="S37" i="6" s="1"/>
  <c r="AG26" i="5"/>
  <c r="J47" i="2"/>
  <c r="K47" i="2" s="1"/>
  <c r="F48" i="2" s="1"/>
  <c r="I48" i="1"/>
  <c r="J48" i="1" s="1"/>
  <c r="F49" i="1" s="1"/>
  <c r="AP26" i="5" l="1"/>
  <c r="O26" i="5" s="1"/>
  <c r="T26" i="5" s="1"/>
  <c r="J42" i="14"/>
  <c r="J43" i="14"/>
  <c r="T46" i="14"/>
  <c r="O47" i="14" s="1"/>
  <c r="R47" i="14" s="1"/>
  <c r="I36" i="12"/>
  <c r="H36" i="12"/>
  <c r="J28" i="5"/>
  <c r="Y35" i="12"/>
  <c r="AB35" i="12"/>
  <c r="AK35" i="12"/>
  <c r="AC35" i="12"/>
  <c r="AL35" i="12"/>
  <c r="AJ35" i="12"/>
  <c r="AI35" i="12"/>
  <c r="AA35" i="12"/>
  <c r="O49" i="12"/>
  <c r="M34" i="12"/>
  <c r="R34" i="12" s="1"/>
  <c r="R29" i="5"/>
  <c r="S29" i="5" s="1"/>
  <c r="I28" i="5"/>
  <c r="K28" i="5" s="1"/>
  <c r="N37" i="11"/>
  <c r="R37" i="11"/>
  <c r="AC27" i="5"/>
  <c r="AD27" i="5"/>
  <c r="AE27" i="5"/>
  <c r="AF27" i="5"/>
  <c r="M38" i="11"/>
  <c r="L39" i="11"/>
  <c r="L40" i="11"/>
  <c r="I51" i="8"/>
  <c r="J51" i="8" s="1"/>
  <c r="F52" i="8" s="1"/>
  <c r="K54" i="6"/>
  <c r="F55" i="6" s="1"/>
  <c r="I55" i="6" s="1"/>
  <c r="J54" i="6"/>
  <c r="T37" i="6"/>
  <c r="O38" i="6" s="1"/>
  <c r="AN27" i="5"/>
  <c r="AO27" i="5"/>
  <c r="AL27" i="5"/>
  <c r="AM27" i="5"/>
  <c r="J48" i="2"/>
  <c r="K48" i="2" s="1"/>
  <c r="F49" i="2" s="1"/>
  <c r="I49" i="1"/>
  <c r="J49" i="1" s="1"/>
  <c r="F50" i="1" s="1"/>
  <c r="K43" i="14" l="1"/>
  <c r="F44" i="14" s="1"/>
  <c r="I44" i="14" s="1"/>
  <c r="S47" i="14"/>
  <c r="N28" i="5"/>
  <c r="AB28" i="5" s="1"/>
  <c r="L28" i="5"/>
  <c r="H29" i="5" s="1"/>
  <c r="U29" i="5" s="1"/>
  <c r="AD35" i="12"/>
  <c r="AM35" i="12"/>
  <c r="L36" i="12"/>
  <c r="AI36" i="12" s="1"/>
  <c r="J36" i="12"/>
  <c r="G37" i="12" s="1"/>
  <c r="P49" i="12"/>
  <c r="Q49" i="12" s="1"/>
  <c r="N50" i="12" s="1"/>
  <c r="P30" i="5"/>
  <c r="N38" i="11"/>
  <c r="R38" i="11"/>
  <c r="M40" i="11"/>
  <c r="M39" i="11"/>
  <c r="I52" i="8"/>
  <c r="J52" i="8" s="1"/>
  <c r="F53" i="8" s="1"/>
  <c r="K55" i="6"/>
  <c r="F56" i="6" s="1"/>
  <c r="I56" i="6" s="1"/>
  <c r="J55" i="6"/>
  <c r="R38" i="6"/>
  <c r="S38" i="6" s="1"/>
  <c r="AG27" i="5"/>
  <c r="AP27" i="5"/>
  <c r="J49" i="2"/>
  <c r="K49" i="2" s="1"/>
  <c r="F50" i="2" s="1"/>
  <c r="I50" i="1"/>
  <c r="J50" i="1"/>
  <c r="F51" i="1" s="1"/>
  <c r="J44" i="14" l="1"/>
  <c r="K44" i="14"/>
  <c r="F45" i="14" s="1"/>
  <c r="I45" i="14" s="1"/>
  <c r="T47" i="14"/>
  <c r="O48" i="14" s="1"/>
  <c r="R48" i="14" s="1"/>
  <c r="I37" i="12"/>
  <c r="H37" i="12"/>
  <c r="J29" i="5"/>
  <c r="M35" i="12"/>
  <c r="R35" i="12" s="1"/>
  <c r="AC36" i="12"/>
  <c r="AA36" i="12"/>
  <c r="AJ36" i="12"/>
  <c r="AL36" i="12"/>
  <c r="Y36" i="12"/>
  <c r="Z36" i="12"/>
  <c r="AK36" i="12"/>
  <c r="O50" i="12"/>
  <c r="P50" i="12" s="1"/>
  <c r="Q50" i="12" s="1"/>
  <c r="N51" i="12" s="1"/>
  <c r="AB36" i="12"/>
  <c r="Q30" i="5"/>
  <c r="R30" i="5" s="1"/>
  <c r="I29" i="5"/>
  <c r="N40" i="11"/>
  <c r="R40" i="11"/>
  <c r="N39" i="11"/>
  <c r="R39" i="11"/>
  <c r="AF28" i="5"/>
  <c r="AC28" i="5"/>
  <c r="AD28" i="5"/>
  <c r="AE28" i="5"/>
  <c r="L41" i="11"/>
  <c r="L42" i="11"/>
  <c r="O31" i="10"/>
  <c r="O27" i="5"/>
  <c r="T27" i="5" s="1"/>
  <c r="I53" i="8"/>
  <c r="J53" i="8" s="1"/>
  <c r="F54" i="8" s="1"/>
  <c r="T38" i="6"/>
  <c r="O39" i="6" s="1"/>
  <c r="R39" i="6" s="1"/>
  <c r="K56" i="6"/>
  <c r="F57" i="6" s="1"/>
  <c r="I57" i="6" s="1"/>
  <c r="J56" i="6"/>
  <c r="AN28" i="5"/>
  <c r="AO28" i="5"/>
  <c r="AL28" i="5"/>
  <c r="AM28" i="5"/>
  <c r="J50" i="2"/>
  <c r="K50" i="2" s="1"/>
  <c r="F51" i="2" s="1"/>
  <c r="I51" i="1"/>
  <c r="J51" i="1" s="1"/>
  <c r="F52" i="1" s="1"/>
  <c r="S48" i="14" l="1"/>
  <c r="J45" i="14"/>
  <c r="N29" i="5"/>
  <c r="AB29" i="5" s="1"/>
  <c r="K29" i="5"/>
  <c r="L29" i="5" s="1"/>
  <c r="H30" i="5" s="1"/>
  <c r="U30" i="5" s="1"/>
  <c r="AM36" i="12"/>
  <c r="AD36" i="12"/>
  <c r="L37" i="12"/>
  <c r="AL37" i="12" s="1"/>
  <c r="O51" i="12"/>
  <c r="J37" i="12"/>
  <c r="G38" i="12" s="1"/>
  <c r="S30" i="5"/>
  <c r="P31" i="5" s="1"/>
  <c r="M41" i="11"/>
  <c r="M42" i="11"/>
  <c r="I54" i="8"/>
  <c r="J54" i="8" s="1"/>
  <c r="F55" i="8" s="1"/>
  <c r="S39" i="6"/>
  <c r="T39" i="6"/>
  <c r="O40" i="6" s="1"/>
  <c r="R40" i="6" s="1"/>
  <c r="S40" i="6" s="1"/>
  <c r="K57" i="6"/>
  <c r="F58" i="6" s="1"/>
  <c r="I58" i="6" s="1"/>
  <c r="J57" i="6"/>
  <c r="AG28" i="5"/>
  <c r="AP28" i="5"/>
  <c r="J51" i="2"/>
  <c r="K51" i="2" s="1"/>
  <c r="F52" i="2" s="1"/>
  <c r="I52" i="1"/>
  <c r="J52" i="1" s="1"/>
  <c r="F53" i="1" s="1"/>
  <c r="T48" i="14" l="1"/>
  <c r="O49" i="14" s="1"/>
  <c r="R49" i="14" s="1"/>
  <c r="K45" i="14"/>
  <c r="F46" i="14" s="1"/>
  <c r="I46" i="14" s="1"/>
  <c r="I38" i="12"/>
  <c r="H38" i="12"/>
  <c r="J38" i="12" s="1"/>
  <c r="G39" i="12" s="1"/>
  <c r="J30" i="5"/>
  <c r="M36" i="12"/>
  <c r="R36" i="12" s="1"/>
  <c r="Y37" i="12"/>
  <c r="AB37" i="12"/>
  <c r="AC37" i="12"/>
  <c r="AJ37" i="12"/>
  <c r="AA37" i="12"/>
  <c r="AI37" i="12"/>
  <c r="Z37" i="12"/>
  <c r="AK37" i="12"/>
  <c r="P51" i="12"/>
  <c r="Q51" i="12" s="1"/>
  <c r="Q31" i="5"/>
  <c r="R31" i="5" s="1"/>
  <c r="S31" i="5" s="1"/>
  <c r="P32" i="5" s="1"/>
  <c r="I30" i="5"/>
  <c r="N41" i="11"/>
  <c r="R41" i="11"/>
  <c r="N42" i="11"/>
  <c r="R42" i="11"/>
  <c r="AE29" i="5"/>
  <c r="AF29" i="5"/>
  <c r="AC29" i="5"/>
  <c r="AD29" i="5"/>
  <c r="O32" i="10"/>
  <c r="O28" i="5"/>
  <c r="T28" i="5" s="1"/>
  <c r="I55" i="8"/>
  <c r="J55" i="8" s="1"/>
  <c r="F56" i="8" s="1"/>
  <c r="K58" i="6"/>
  <c r="F59" i="6" s="1"/>
  <c r="I59" i="6" s="1"/>
  <c r="J58" i="6"/>
  <c r="T40" i="6"/>
  <c r="O41" i="6" s="1"/>
  <c r="AN29" i="5"/>
  <c r="AO29" i="5"/>
  <c r="AL29" i="5"/>
  <c r="AM29" i="5"/>
  <c r="J52" i="2"/>
  <c r="K52" i="2" s="1"/>
  <c r="F53" i="2" s="1"/>
  <c r="I53" i="1"/>
  <c r="J53" i="1" s="1"/>
  <c r="F54" i="1" s="1"/>
  <c r="S49" i="14" l="1"/>
  <c r="J46" i="14"/>
  <c r="I39" i="12"/>
  <c r="H39" i="12"/>
  <c r="L39" i="12" s="1"/>
  <c r="AC39" i="12" s="1"/>
  <c r="N30" i="5"/>
  <c r="K30" i="5"/>
  <c r="L30" i="5" s="1"/>
  <c r="H31" i="5" s="1"/>
  <c r="U31" i="5" s="1"/>
  <c r="AD37" i="12"/>
  <c r="AM37" i="12"/>
  <c r="L38" i="12"/>
  <c r="Q32" i="5"/>
  <c r="R32" i="5" s="1"/>
  <c r="S32" i="5" s="1"/>
  <c r="P33" i="5" s="1"/>
  <c r="L44" i="11"/>
  <c r="L43" i="11"/>
  <c r="I56" i="8"/>
  <c r="J56" i="8"/>
  <c r="F57" i="8" s="1"/>
  <c r="K59" i="6"/>
  <c r="F60" i="6" s="1"/>
  <c r="I60" i="6" s="1"/>
  <c r="J59" i="6"/>
  <c r="R41" i="6"/>
  <c r="S41" i="6" s="1"/>
  <c r="AG29" i="5"/>
  <c r="AP29" i="5"/>
  <c r="J53" i="2"/>
  <c r="K53" i="2" s="1"/>
  <c r="F54" i="2" s="1"/>
  <c r="I54" i="1"/>
  <c r="J54" i="1"/>
  <c r="F55" i="1" s="1"/>
  <c r="K46" i="14" l="1"/>
  <c r="F47" i="14" s="1"/>
  <c r="I47" i="14" s="1"/>
  <c r="T49" i="14"/>
  <c r="O50" i="14" s="1"/>
  <c r="R50" i="14" s="1"/>
  <c r="J31" i="5"/>
  <c r="AE30" i="5"/>
  <c r="AB30" i="5"/>
  <c r="M37" i="12"/>
  <c r="R37" i="12" s="1"/>
  <c r="AJ39" i="12"/>
  <c r="AI39" i="12"/>
  <c r="AL39" i="12"/>
  <c r="AI38" i="12"/>
  <c r="AK38" i="12"/>
  <c r="Z38" i="12"/>
  <c r="AL38" i="12"/>
  <c r="AJ38" i="12"/>
  <c r="AC38" i="12"/>
  <c r="Y38" i="12"/>
  <c r="AA38" i="12"/>
  <c r="AB38" i="12"/>
  <c r="AK39" i="12"/>
  <c r="AA39" i="12"/>
  <c r="Z39" i="12"/>
  <c r="Y39" i="12"/>
  <c r="J39" i="12"/>
  <c r="G40" i="12" s="1"/>
  <c r="AB39" i="12"/>
  <c r="Q33" i="5"/>
  <c r="R33" i="5" s="1"/>
  <c r="S33" i="5" s="1"/>
  <c r="I31" i="5"/>
  <c r="AC30" i="5"/>
  <c r="AD30" i="5"/>
  <c r="AN30" i="5"/>
  <c r="AF30" i="5"/>
  <c r="AL30" i="5"/>
  <c r="AM30" i="5"/>
  <c r="AO30" i="5"/>
  <c r="M44" i="11"/>
  <c r="M43" i="11"/>
  <c r="O33" i="10"/>
  <c r="I57" i="8"/>
  <c r="J57" i="8" s="1"/>
  <c r="F58" i="8" s="1"/>
  <c r="K60" i="6"/>
  <c r="F61" i="6" s="1"/>
  <c r="I61" i="6" s="1"/>
  <c r="J60" i="6"/>
  <c r="T41" i="6"/>
  <c r="O42" i="6" s="1"/>
  <c r="O29" i="5"/>
  <c r="T29" i="5" s="1"/>
  <c r="J54" i="2"/>
  <c r="K54" i="2" s="1"/>
  <c r="F55" i="2" s="1"/>
  <c r="I55" i="1"/>
  <c r="J55" i="1" s="1"/>
  <c r="F56" i="1" s="1"/>
  <c r="S50" i="14" l="1"/>
  <c r="T50" i="14"/>
  <c r="O51" i="14" s="1"/>
  <c r="R51" i="14" s="1"/>
  <c r="J47" i="14"/>
  <c r="I40" i="12"/>
  <c r="H40" i="12"/>
  <c r="J40" i="12" s="1"/>
  <c r="G41" i="12" s="1"/>
  <c r="N31" i="5"/>
  <c r="AB31" i="5" s="1"/>
  <c r="K31" i="5"/>
  <c r="L31" i="5" s="1"/>
  <c r="H32" i="5" s="1"/>
  <c r="U32" i="5" s="1"/>
  <c r="AM39" i="12"/>
  <c r="AD38" i="12"/>
  <c r="AM38" i="12"/>
  <c r="AD39" i="12"/>
  <c r="P34" i="5"/>
  <c r="AG30" i="5"/>
  <c r="AP30" i="5"/>
  <c r="N44" i="11"/>
  <c r="R44" i="11"/>
  <c r="N43" i="11"/>
  <c r="R43" i="11"/>
  <c r="L46" i="11"/>
  <c r="L45" i="11"/>
  <c r="I58" i="8"/>
  <c r="J58" i="8" s="1"/>
  <c r="F59" i="8" s="1"/>
  <c r="K61" i="6"/>
  <c r="F62" i="6" s="1"/>
  <c r="I62" i="6" s="1"/>
  <c r="J61" i="6"/>
  <c r="R42" i="6"/>
  <c r="S42" i="6" s="1"/>
  <c r="J55" i="2"/>
  <c r="K55" i="2" s="1"/>
  <c r="F56" i="2" s="1"/>
  <c r="I56" i="1"/>
  <c r="J56" i="1" s="1"/>
  <c r="F57" i="1" s="1"/>
  <c r="K47" i="14" l="1"/>
  <c r="F48" i="14" s="1"/>
  <c r="I48" i="14" s="1"/>
  <c r="S51" i="14"/>
  <c r="T51" i="14"/>
  <c r="O52" i="14" s="1"/>
  <c r="R52" i="14" s="1"/>
  <c r="I41" i="12"/>
  <c r="H41" i="12"/>
  <c r="J32" i="5"/>
  <c r="M39" i="12"/>
  <c r="R39" i="12" s="1"/>
  <c r="M38" i="12"/>
  <c r="R38" i="12" s="1"/>
  <c r="L41" i="12"/>
  <c r="L40" i="12"/>
  <c r="AB40" i="12" s="1"/>
  <c r="Q34" i="5"/>
  <c r="O30" i="5"/>
  <c r="T30" i="5" s="1"/>
  <c r="I32" i="5"/>
  <c r="AC31" i="5"/>
  <c r="AD31" i="5"/>
  <c r="AE31" i="5"/>
  <c r="AF31" i="5"/>
  <c r="M46" i="11"/>
  <c r="M45" i="11"/>
  <c r="O34" i="10"/>
  <c r="I59" i="8"/>
  <c r="J59" i="8" s="1"/>
  <c r="F60" i="8" s="1"/>
  <c r="K62" i="6"/>
  <c r="F63" i="6" s="1"/>
  <c r="I63" i="6" s="1"/>
  <c r="J62" i="6"/>
  <c r="T42" i="6"/>
  <c r="O43" i="6" s="1"/>
  <c r="R43" i="6" s="1"/>
  <c r="S43" i="6" s="1"/>
  <c r="AM31" i="5"/>
  <c r="AN31" i="5"/>
  <c r="AO31" i="5"/>
  <c r="AL31" i="5"/>
  <c r="J56" i="2"/>
  <c r="K56" i="2" s="1"/>
  <c r="F57" i="2" s="1"/>
  <c r="I57" i="1"/>
  <c r="J57" i="1" s="1"/>
  <c r="F58" i="1" s="1"/>
  <c r="S52" i="14" l="1"/>
  <c r="J48" i="14"/>
  <c r="N32" i="5"/>
  <c r="AB32" i="5" s="1"/>
  <c r="K32" i="5"/>
  <c r="L32" i="5" s="1"/>
  <c r="H33" i="5" s="1"/>
  <c r="U33" i="5" s="1"/>
  <c r="J41" i="12"/>
  <c r="G42" i="12" s="1"/>
  <c r="AA40" i="12"/>
  <c r="AI40" i="12"/>
  <c r="Y40" i="12"/>
  <c r="Z40" i="12"/>
  <c r="AL40" i="12"/>
  <c r="AK40" i="12"/>
  <c r="AJ40" i="12"/>
  <c r="AC40" i="12"/>
  <c r="R34" i="5"/>
  <c r="S34" i="5" s="1"/>
  <c r="N45" i="11"/>
  <c r="R45" i="11"/>
  <c r="N46" i="11"/>
  <c r="R46" i="11"/>
  <c r="L47" i="11"/>
  <c r="I60" i="8"/>
  <c r="J60" i="8" s="1"/>
  <c r="F61" i="8" s="1"/>
  <c r="K63" i="6"/>
  <c r="F64" i="6" s="1"/>
  <c r="I64" i="6" s="1"/>
  <c r="J63" i="6"/>
  <c r="T43" i="6"/>
  <c r="O44" i="6" s="1"/>
  <c r="R44" i="6" s="1"/>
  <c r="S44" i="6" s="1"/>
  <c r="AP31" i="5"/>
  <c r="AG31" i="5"/>
  <c r="J57" i="2"/>
  <c r="K57" i="2" s="1"/>
  <c r="F58" i="2" s="1"/>
  <c r="I58" i="1"/>
  <c r="J58" i="1" s="1"/>
  <c r="F59" i="1" s="1"/>
  <c r="K48" i="14" l="1"/>
  <c r="F49" i="14" s="1"/>
  <c r="I49" i="14" s="1"/>
  <c r="J49" i="14" s="1"/>
  <c r="T52" i="14"/>
  <c r="O53" i="14" s="1"/>
  <c r="R53" i="14" s="1"/>
  <c r="I42" i="12"/>
  <c r="H42" i="12"/>
  <c r="J33" i="5"/>
  <c r="AM40" i="12"/>
  <c r="AD40" i="12"/>
  <c r="AK41" i="12"/>
  <c r="AI41" i="12"/>
  <c r="Y41" i="12"/>
  <c r="AC41" i="12"/>
  <c r="AL41" i="12"/>
  <c r="AA41" i="12"/>
  <c r="AJ41" i="12"/>
  <c r="Z41" i="12"/>
  <c r="P35" i="5"/>
  <c r="I33" i="5"/>
  <c r="AF32" i="5"/>
  <c r="AC32" i="5"/>
  <c r="AD32" i="5"/>
  <c r="AE32" i="5"/>
  <c r="M47" i="11"/>
  <c r="O36" i="10"/>
  <c r="O35" i="10"/>
  <c r="I61" i="8"/>
  <c r="J61" i="8" s="1"/>
  <c r="F62" i="8" s="1"/>
  <c r="K64" i="6"/>
  <c r="F65" i="6" s="1"/>
  <c r="I65" i="6" s="1"/>
  <c r="J64" i="6"/>
  <c r="T44" i="6"/>
  <c r="O45" i="6" s="1"/>
  <c r="O31" i="5"/>
  <c r="T31" i="5" s="1"/>
  <c r="AM32" i="5"/>
  <c r="AN32" i="5"/>
  <c r="AO32" i="5"/>
  <c r="AL32" i="5"/>
  <c r="J58" i="2"/>
  <c r="K58" i="2" s="1"/>
  <c r="F59" i="2" s="1"/>
  <c r="I59" i="1"/>
  <c r="J59" i="1" s="1"/>
  <c r="F60" i="1" s="1"/>
  <c r="K49" i="14" l="1"/>
  <c r="F50" i="14" s="1"/>
  <c r="I50" i="14" s="1"/>
  <c r="J50" i="14" s="1"/>
  <c r="S53" i="14"/>
  <c r="N33" i="5"/>
  <c r="AB33" i="5" s="1"/>
  <c r="L42" i="12"/>
  <c r="Y42" i="12" s="1"/>
  <c r="M40" i="12"/>
  <c r="R40" i="12" s="1"/>
  <c r="J42" i="12"/>
  <c r="G43" i="12" s="1"/>
  <c r="AB41" i="12"/>
  <c r="AD41" i="12" s="1"/>
  <c r="AM41" i="12"/>
  <c r="Q35" i="5"/>
  <c r="K33" i="5"/>
  <c r="L33" i="5" s="1"/>
  <c r="N47" i="11"/>
  <c r="R47" i="11"/>
  <c r="L48" i="11"/>
  <c r="I62" i="8"/>
  <c r="B11" i="8" s="1"/>
  <c r="K65" i="6"/>
  <c r="F66" i="6" s="1"/>
  <c r="I66" i="6" s="1"/>
  <c r="J65" i="6"/>
  <c r="R45" i="6"/>
  <c r="S45" i="6" s="1"/>
  <c r="AP32" i="5"/>
  <c r="AG32" i="5"/>
  <c r="J59" i="2"/>
  <c r="K59" i="2" s="1"/>
  <c r="F60" i="2" s="1"/>
  <c r="I60" i="1"/>
  <c r="J60" i="1" s="1"/>
  <c r="F61" i="1" s="1"/>
  <c r="T53" i="14" l="1"/>
  <c r="O54" i="14" s="1"/>
  <c r="K50" i="14"/>
  <c r="F51" i="14" s="1"/>
  <c r="I51" i="14" s="1"/>
  <c r="I43" i="12"/>
  <c r="H43" i="12"/>
  <c r="AC42" i="12"/>
  <c r="AJ42" i="12"/>
  <c r="AI42" i="12"/>
  <c r="AL42" i="12"/>
  <c r="AA42" i="12"/>
  <c r="Z42" i="12"/>
  <c r="AK42" i="12"/>
  <c r="M41" i="12"/>
  <c r="R41" i="12" s="1"/>
  <c r="AB42" i="12"/>
  <c r="R35" i="5"/>
  <c r="S35" i="5" s="1"/>
  <c r="H34" i="5"/>
  <c r="U34" i="5" s="1"/>
  <c r="AE33" i="5"/>
  <c r="AF33" i="5"/>
  <c r="AC33" i="5"/>
  <c r="AD33" i="5"/>
  <c r="M48" i="11"/>
  <c r="J62" i="8"/>
  <c r="K66" i="6"/>
  <c r="F67" i="6" s="1"/>
  <c r="I67" i="6" s="1"/>
  <c r="J66" i="6"/>
  <c r="T45" i="6"/>
  <c r="O46" i="6" s="1"/>
  <c r="O32" i="5"/>
  <c r="T32" i="5" s="1"/>
  <c r="AL33" i="5"/>
  <c r="AN33" i="5"/>
  <c r="AM33" i="5"/>
  <c r="AO33" i="5"/>
  <c r="J60" i="2"/>
  <c r="K60" i="2" s="1"/>
  <c r="F61" i="2" s="1"/>
  <c r="I61" i="1"/>
  <c r="J61" i="1" s="1"/>
  <c r="F62" i="1" s="1"/>
  <c r="R54" i="14" l="1"/>
  <c r="S54" i="14" s="1"/>
  <c r="J51" i="14"/>
  <c r="J34" i="5"/>
  <c r="I34" i="5"/>
  <c r="AM42" i="12"/>
  <c r="AD42" i="12"/>
  <c r="J43" i="12"/>
  <c r="G44" i="12" s="1"/>
  <c r="L43" i="12"/>
  <c r="AB43" i="12" s="1"/>
  <c r="P36" i="5"/>
  <c r="N48" i="11"/>
  <c r="R48" i="11"/>
  <c r="L49" i="11"/>
  <c r="F63" i="8"/>
  <c r="B9" i="8"/>
  <c r="K67" i="6"/>
  <c r="F68" i="6" s="1"/>
  <c r="I68" i="6" s="1"/>
  <c r="J67" i="6"/>
  <c r="R46" i="6"/>
  <c r="S46" i="6" s="1"/>
  <c r="AG33" i="5"/>
  <c r="AP33" i="5"/>
  <c r="J61" i="2"/>
  <c r="K61" i="2" s="1"/>
  <c r="F62" i="2" s="1"/>
  <c r="I62" i="1"/>
  <c r="B8" i="1" s="1"/>
  <c r="T54" i="14" l="1"/>
  <c r="O55" i="14" s="1"/>
  <c r="R55" i="14" s="1"/>
  <c r="S55" i="14" s="1"/>
  <c r="K51" i="14"/>
  <c r="F52" i="14" s="1"/>
  <c r="I52" i="14" s="1"/>
  <c r="J52" i="14" s="1"/>
  <c r="I44" i="12"/>
  <c r="H44" i="12"/>
  <c r="N34" i="5"/>
  <c r="AF34" i="5" s="1"/>
  <c r="K34" i="5"/>
  <c r="L34" i="5" s="1"/>
  <c r="H35" i="5" s="1"/>
  <c r="U35" i="5" s="1"/>
  <c r="M42" i="12"/>
  <c r="R42" i="12" s="1"/>
  <c r="AJ43" i="12"/>
  <c r="AK43" i="12"/>
  <c r="AI43" i="12"/>
  <c r="Z43" i="12"/>
  <c r="AA43" i="12"/>
  <c r="Y43" i="12"/>
  <c r="AC43" i="12"/>
  <c r="AL43" i="12"/>
  <c r="Q36" i="5"/>
  <c r="R36" i="5" s="1"/>
  <c r="M49" i="11"/>
  <c r="L50" i="11"/>
  <c r="L51" i="11"/>
  <c r="I63" i="8"/>
  <c r="J63" i="8" s="1"/>
  <c r="F64" i="8" s="1"/>
  <c r="T46" i="6"/>
  <c r="O47" i="6" s="1"/>
  <c r="R47" i="6" s="1"/>
  <c r="K68" i="6"/>
  <c r="F69" i="6" s="1"/>
  <c r="I69" i="6" s="1"/>
  <c r="J68" i="6"/>
  <c r="O33" i="5"/>
  <c r="T33" i="5" s="1"/>
  <c r="J62" i="1"/>
  <c r="B6" i="1" s="1"/>
  <c r="J62" i="2"/>
  <c r="K62" i="2" s="1"/>
  <c r="K52" i="14" l="1"/>
  <c r="F53" i="14" s="1"/>
  <c r="I53" i="14" s="1"/>
  <c r="J53" i="14" s="1"/>
  <c r="T55" i="14"/>
  <c r="O56" i="14" s="1"/>
  <c r="AE34" i="5"/>
  <c r="AO34" i="5"/>
  <c r="AL34" i="5"/>
  <c r="AB34" i="5"/>
  <c r="AM34" i="5"/>
  <c r="AC34" i="5"/>
  <c r="AN34" i="5"/>
  <c r="AD34" i="5"/>
  <c r="J35" i="5"/>
  <c r="J44" i="12"/>
  <c r="G45" i="12" s="1"/>
  <c r="H45" i="12" s="1"/>
  <c r="AM43" i="12"/>
  <c r="AD43" i="12"/>
  <c r="L44" i="12"/>
  <c r="AB44" i="12" s="1"/>
  <c r="S36" i="5"/>
  <c r="P37" i="5" s="1"/>
  <c r="I35" i="5"/>
  <c r="N49" i="11"/>
  <c r="R49" i="11"/>
  <c r="M51" i="11"/>
  <c r="M50" i="11"/>
  <c r="I64" i="8"/>
  <c r="J64" i="8" s="1"/>
  <c r="F65" i="8" s="1"/>
  <c r="S47" i="6"/>
  <c r="T47" i="6"/>
  <c r="O48" i="6" s="1"/>
  <c r="R48" i="6" s="1"/>
  <c r="S48" i="6" s="1"/>
  <c r="K69" i="6"/>
  <c r="F70" i="6" s="1"/>
  <c r="I70" i="6" s="1"/>
  <c r="J69" i="6"/>
  <c r="B10" i="2"/>
  <c r="F63" i="1"/>
  <c r="I63" i="1" s="1"/>
  <c r="J63" i="1" s="1"/>
  <c r="F64" i="1" s="1"/>
  <c r="R56" i="14" l="1"/>
  <c r="S56" i="14" s="1"/>
  <c r="K53" i="14"/>
  <c r="F54" i="14" s="1"/>
  <c r="L45" i="12"/>
  <c r="I45" i="12"/>
  <c r="J45" i="12" s="1"/>
  <c r="G46" i="12" s="1"/>
  <c r="N35" i="5"/>
  <c r="AB35" i="5" s="1"/>
  <c r="AP34" i="5"/>
  <c r="AG34" i="5"/>
  <c r="M43" i="12"/>
  <c r="R43" i="12" s="1"/>
  <c r="AC44" i="12"/>
  <c r="Y44" i="12"/>
  <c r="AJ44" i="12"/>
  <c r="Z44" i="12"/>
  <c r="AI44" i="12"/>
  <c r="AL44" i="12"/>
  <c r="AA44" i="12"/>
  <c r="AK44" i="12"/>
  <c r="Q37" i="5"/>
  <c r="K35" i="5"/>
  <c r="L35" i="5" s="1"/>
  <c r="N50" i="11"/>
  <c r="R50" i="11"/>
  <c r="N51" i="11"/>
  <c r="R51" i="11"/>
  <c r="I65" i="8"/>
  <c r="J65" i="8" s="1"/>
  <c r="F66" i="8" s="1"/>
  <c r="K70" i="6"/>
  <c r="F71" i="6" s="1"/>
  <c r="I71" i="6" s="1"/>
  <c r="J70" i="6"/>
  <c r="T48" i="6"/>
  <c r="O49" i="6" s="1"/>
  <c r="B8" i="2"/>
  <c r="F63" i="2"/>
  <c r="I64" i="1"/>
  <c r="J64" i="1" s="1"/>
  <c r="F65" i="1" s="1"/>
  <c r="T56" i="14" l="1"/>
  <c r="O57" i="14" s="1"/>
  <c r="R57" i="14" s="1"/>
  <c r="S57" i="14" s="1"/>
  <c r="I54" i="14"/>
  <c r="K54" i="14" s="1"/>
  <c r="F55" i="14" s="1"/>
  <c r="I55" i="14" s="1"/>
  <c r="I46" i="12"/>
  <c r="H46" i="12"/>
  <c r="O34" i="5"/>
  <c r="T34" i="5" s="1"/>
  <c r="AD44" i="12"/>
  <c r="AM44" i="12"/>
  <c r="AI45" i="12"/>
  <c r="AA45" i="12"/>
  <c r="AJ45" i="12"/>
  <c r="Z45" i="12"/>
  <c r="AK45" i="12"/>
  <c r="AL45" i="12"/>
  <c r="Y45" i="12"/>
  <c r="AC45" i="12"/>
  <c r="R37" i="5"/>
  <c r="S37" i="5" s="1"/>
  <c r="H36" i="5"/>
  <c r="U36" i="5" s="1"/>
  <c r="AC35" i="5"/>
  <c r="AD35" i="5"/>
  <c r="AE35" i="5"/>
  <c r="AF35" i="5"/>
  <c r="L52" i="11"/>
  <c r="I66" i="8"/>
  <c r="J66" i="8" s="1"/>
  <c r="F67" i="8" s="1"/>
  <c r="K71" i="6"/>
  <c r="F72" i="6" s="1"/>
  <c r="I72" i="6" s="1"/>
  <c r="J71" i="6"/>
  <c r="R49" i="6"/>
  <c r="S49" i="6" s="1"/>
  <c r="AO35" i="5"/>
  <c r="AN35" i="5"/>
  <c r="AL35" i="5"/>
  <c r="AM35" i="5"/>
  <c r="J63" i="2"/>
  <c r="K63" i="2" s="1"/>
  <c r="F64" i="2" s="1"/>
  <c r="I65" i="1"/>
  <c r="J65" i="1" s="1"/>
  <c r="F66" i="1" s="1"/>
  <c r="T57" i="14" l="1"/>
  <c r="O58" i="14" s="1"/>
  <c r="R58" i="14" s="1"/>
  <c r="J54" i="14"/>
  <c r="J55" i="14"/>
  <c r="J36" i="5"/>
  <c r="M44" i="12"/>
  <c r="R44" i="12" s="1"/>
  <c r="L46" i="12"/>
  <c r="AC46" i="12" s="1"/>
  <c r="J46" i="12"/>
  <c r="G47" i="12" s="1"/>
  <c r="AB45" i="12"/>
  <c r="AD45" i="12" s="1"/>
  <c r="AM45" i="12"/>
  <c r="P38" i="5"/>
  <c r="I36" i="5"/>
  <c r="M52" i="11"/>
  <c r="I67" i="8"/>
  <c r="J67" i="8" s="1"/>
  <c r="F68" i="8" s="1"/>
  <c r="K72" i="6"/>
  <c r="F73" i="6" s="1"/>
  <c r="I73" i="6" s="1"/>
  <c r="J72" i="6"/>
  <c r="T49" i="6"/>
  <c r="O50" i="6" s="1"/>
  <c r="AP35" i="5"/>
  <c r="AG35" i="5"/>
  <c r="J64" i="2"/>
  <c r="K64" i="2" s="1"/>
  <c r="F65" i="2" s="1"/>
  <c r="I66" i="1"/>
  <c r="J66" i="1" s="1"/>
  <c r="F67" i="1" s="1"/>
  <c r="T58" i="14" l="1"/>
  <c r="O59" i="14" s="1"/>
  <c r="R59" i="14" s="1"/>
  <c r="S59" i="14" s="1"/>
  <c r="S58" i="14"/>
  <c r="K55" i="14"/>
  <c r="F56" i="14" s="1"/>
  <c r="I56" i="14" s="1"/>
  <c r="I47" i="12"/>
  <c r="H47" i="12"/>
  <c r="L47" i="12" s="1"/>
  <c r="N36" i="5"/>
  <c r="AM36" i="5" s="1"/>
  <c r="K36" i="5"/>
  <c r="L36" i="5" s="1"/>
  <c r="H37" i="5" s="1"/>
  <c r="U37" i="5" s="1"/>
  <c r="AJ46" i="12"/>
  <c r="Z46" i="12"/>
  <c r="AI46" i="12"/>
  <c r="Y46" i="12"/>
  <c r="AK46" i="12"/>
  <c r="AL46" i="12"/>
  <c r="M45" i="12"/>
  <c r="R45" i="12" s="1"/>
  <c r="AA46" i="12"/>
  <c r="AB46" i="12"/>
  <c r="Q38" i="5"/>
  <c r="N52" i="11"/>
  <c r="R52" i="11"/>
  <c r="I68" i="8"/>
  <c r="J68" i="8" s="1"/>
  <c r="F69" i="8" s="1"/>
  <c r="K73" i="6"/>
  <c r="F74" i="6" s="1"/>
  <c r="I74" i="6" s="1"/>
  <c r="J73" i="6"/>
  <c r="R50" i="6"/>
  <c r="S50" i="6" s="1"/>
  <c r="O35" i="5"/>
  <c r="T35" i="5" s="1"/>
  <c r="J65" i="2"/>
  <c r="K65" i="2" s="1"/>
  <c r="F66" i="2" s="1"/>
  <c r="I67" i="1"/>
  <c r="J67" i="1" s="1"/>
  <c r="F68" i="1" s="1"/>
  <c r="T59" i="14" l="1"/>
  <c r="O60" i="14" s="1"/>
  <c r="R60" i="14" s="1"/>
  <c r="S60" i="14" s="1"/>
  <c r="J56" i="14"/>
  <c r="J37" i="5"/>
  <c r="AF36" i="5"/>
  <c r="AN36" i="5"/>
  <c r="AD36" i="5"/>
  <c r="AB36" i="5"/>
  <c r="AM46" i="12"/>
  <c r="AD46" i="12"/>
  <c r="J47" i="12"/>
  <c r="G48" i="12" s="1"/>
  <c r="AC36" i="5"/>
  <c r="R38" i="5"/>
  <c r="S38" i="5" s="1"/>
  <c r="AL36" i="5"/>
  <c r="AE36" i="5"/>
  <c r="AO36" i="5"/>
  <c r="I37" i="5"/>
  <c r="I69" i="8"/>
  <c r="J69" i="8" s="1"/>
  <c r="F70" i="8" s="1"/>
  <c r="K74" i="6"/>
  <c r="F75" i="6" s="1"/>
  <c r="I75" i="6" s="1"/>
  <c r="J74" i="6"/>
  <c r="T50" i="6"/>
  <c r="O51" i="6" s="1"/>
  <c r="R51" i="6" s="1"/>
  <c r="S51" i="6" s="1"/>
  <c r="J66" i="2"/>
  <c r="K66" i="2" s="1"/>
  <c r="F67" i="2" s="1"/>
  <c r="I68" i="1"/>
  <c r="J68" i="1" s="1"/>
  <c r="F69" i="1" s="1"/>
  <c r="K56" i="14" l="1"/>
  <c r="F57" i="14" s="1"/>
  <c r="T60" i="14"/>
  <c r="O61" i="14" s="1"/>
  <c r="R61" i="14" s="1"/>
  <c r="I48" i="12"/>
  <c r="H48" i="12"/>
  <c r="M46" i="12"/>
  <c r="R46" i="12" s="1"/>
  <c r="N37" i="5"/>
  <c r="K37" i="5"/>
  <c r="L37" i="5" s="1"/>
  <c r="H38" i="5" s="1"/>
  <c r="U38" i="5" s="1"/>
  <c r="AI47" i="12"/>
  <c r="Z47" i="12"/>
  <c r="AK47" i="12"/>
  <c r="Y47" i="12"/>
  <c r="AA47" i="12"/>
  <c r="AL47" i="12"/>
  <c r="AJ47" i="12"/>
  <c r="AC47" i="12"/>
  <c r="AP36" i="5"/>
  <c r="P39" i="5"/>
  <c r="AG36" i="5"/>
  <c r="I70" i="8"/>
  <c r="J70" i="8" s="1"/>
  <c r="F71" i="8" s="1"/>
  <c r="K75" i="6"/>
  <c r="F76" i="6" s="1"/>
  <c r="I76" i="6" s="1"/>
  <c r="J75" i="6"/>
  <c r="T51" i="6"/>
  <c r="O52" i="6" s="1"/>
  <c r="R52" i="6" s="1"/>
  <c r="S52" i="6" s="1"/>
  <c r="J67" i="2"/>
  <c r="K67" i="2" s="1"/>
  <c r="F68" i="2" s="1"/>
  <c r="I69" i="1"/>
  <c r="J69" i="1" s="1"/>
  <c r="F70" i="1" s="1"/>
  <c r="I57" i="14" l="1"/>
  <c r="K57" i="14" s="1"/>
  <c r="F58" i="14" s="1"/>
  <c r="I58" i="14" s="1"/>
  <c r="J58" i="14" s="1"/>
  <c r="S61" i="14"/>
  <c r="I38" i="5"/>
  <c r="K38" i="5" s="1"/>
  <c r="J38" i="5"/>
  <c r="AF37" i="5"/>
  <c r="AB37" i="5"/>
  <c r="J48" i="12"/>
  <c r="G49" i="12" s="1"/>
  <c r="L48" i="12"/>
  <c r="AL48" i="12" s="1"/>
  <c r="AM47" i="12"/>
  <c r="O36" i="5"/>
  <c r="T36" i="5" s="1"/>
  <c r="Q39" i="5"/>
  <c r="AD37" i="5"/>
  <c r="AC37" i="5"/>
  <c r="AN37" i="5"/>
  <c r="AO37" i="5"/>
  <c r="AM37" i="5"/>
  <c r="AE37" i="5"/>
  <c r="AL37" i="5"/>
  <c r="I71" i="8"/>
  <c r="J71" i="8" s="1"/>
  <c r="F72" i="8" s="1"/>
  <c r="K76" i="6"/>
  <c r="F77" i="6" s="1"/>
  <c r="I77" i="6" s="1"/>
  <c r="J76" i="6"/>
  <c r="T52" i="6"/>
  <c r="O53" i="6" s="1"/>
  <c r="J68" i="2"/>
  <c r="K68" i="2" s="1"/>
  <c r="F69" i="2" s="1"/>
  <c r="I70" i="1"/>
  <c r="J70" i="1"/>
  <c r="F71" i="1" s="1"/>
  <c r="J57" i="14" l="1"/>
  <c r="K58" i="14"/>
  <c r="F59" i="14" s="1"/>
  <c r="T61" i="14"/>
  <c r="O62" i="14" s="1"/>
  <c r="R62" i="14" s="1"/>
  <c r="I49" i="12"/>
  <c r="H49" i="12"/>
  <c r="L49" i="12" s="1"/>
  <c r="N38" i="5"/>
  <c r="AL38" i="5" s="1"/>
  <c r="L38" i="5"/>
  <c r="H39" i="5" s="1"/>
  <c r="U39" i="5" s="1"/>
  <c r="AA48" i="12"/>
  <c r="Y48" i="12"/>
  <c r="AK48" i="12"/>
  <c r="AJ48" i="12"/>
  <c r="Z48" i="12"/>
  <c r="AI48" i="12"/>
  <c r="AC48" i="12"/>
  <c r="AB48" i="12"/>
  <c r="AB47" i="12"/>
  <c r="AD47" i="12" s="1"/>
  <c r="M47" i="12" s="1"/>
  <c r="R47" i="12" s="1"/>
  <c r="R39" i="5"/>
  <c r="S39" i="5" s="1"/>
  <c r="P40" i="5" s="1"/>
  <c r="AP37" i="5"/>
  <c r="AG37" i="5"/>
  <c r="I72" i="8"/>
  <c r="J72" i="8"/>
  <c r="F73" i="8" s="1"/>
  <c r="K77" i="6"/>
  <c r="F78" i="6" s="1"/>
  <c r="I78" i="6" s="1"/>
  <c r="J77" i="6"/>
  <c r="R53" i="6"/>
  <c r="S53" i="6" s="1"/>
  <c r="J69" i="2"/>
  <c r="K69" i="2" s="1"/>
  <c r="F70" i="2" s="1"/>
  <c r="I71" i="1"/>
  <c r="J71" i="1" s="1"/>
  <c r="F72" i="1" s="1"/>
  <c r="I59" i="14" l="1"/>
  <c r="K59" i="14" s="1"/>
  <c r="F60" i="14" s="1"/>
  <c r="I60" i="14" s="1"/>
  <c r="J60" i="14" s="1"/>
  <c r="S62" i="14"/>
  <c r="J49" i="12"/>
  <c r="G50" i="12" s="1"/>
  <c r="H50" i="12" s="1"/>
  <c r="I50" i="12"/>
  <c r="J50" i="12" s="1"/>
  <c r="AF38" i="5"/>
  <c r="AB38" i="5"/>
  <c r="AO38" i="5"/>
  <c r="AE38" i="5"/>
  <c r="AD38" i="5"/>
  <c r="AN38" i="5"/>
  <c r="AC38" i="5"/>
  <c r="AM38" i="5"/>
  <c r="J39" i="5"/>
  <c r="I39" i="5"/>
  <c r="AM48" i="12"/>
  <c r="AD48" i="12"/>
  <c r="Y49" i="12"/>
  <c r="Z49" i="12"/>
  <c r="AA49" i="12"/>
  <c r="AK49" i="12"/>
  <c r="AC49" i="12"/>
  <c r="AL49" i="12"/>
  <c r="AI49" i="12"/>
  <c r="AJ49" i="12"/>
  <c r="O37" i="5"/>
  <c r="T37" i="5" s="1"/>
  <c r="Q40" i="5"/>
  <c r="I73" i="8"/>
  <c r="J73" i="8" s="1"/>
  <c r="F74" i="8" s="1"/>
  <c r="K78" i="6"/>
  <c r="F79" i="6" s="1"/>
  <c r="I79" i="6" s="1"/>
  <c r="J78" i="6"/>
  <c r="T53" i="6"/>
  <c r="O54" i="6" s="1"/>
  <c r="J70" i="2"/>
  <c r="K70" i="2" s="1"/>
  <c r="F71" i="2" s="1"/>
  <c r="I72" i="1"/>
  <c r="J72" i="1" s="1"/>
  <c r="F73" i="1" s="1"/>
  <c r="J59" i="14" l="1"/>
  <c r="T62" i="14"/>
  <c r="O63" i="14" s="1"/>
  <c r="R63" i="14" s="1"/>
  <c r="K60" i="14"/>
  <c r="F61" i="14" s="1"/>
  <c r="I61" i="14" s="1"/>
  <c r="N39" i="5"/>
  <c r="AD39" i="5" s="1"/>
  <c r="K39" i="5"/>
  <c r="L39" i="5" s="1"/>
  <c r="H40" i="5" s="1"/>
  <c r="U40" i="5" s="1"/>
  <c r="AG38" i="5"/>
  <c r="AP38" i="5"/>
  <c r="M48" i="12"/>
  <c r="R48" i="12" s="1"/>
  <c r="L50" i="12"/>
  <c r="G51" i="12"/>
  <c r="H51" i="12" s="1"/>
  <c r="AM49" i="12"/>
  <c r="R40" i="5"/>
  <c r="S40" i="5" s="1"/>
  <c r="P41" i="5" s="1"/>
  <c r="I74" i="8"/>
  <c r="J74" i="8" s="1"/>
  <c r="F75" i="8" s="1"/>
  <c r="K79" i="6"/>
  <c r="F80" i="6" s="1"/>
  <c r="I80" i="6" s="1"/>
  <c r="J79" i="6"/>
  <c r="R54" i="6"/>
  <c r="S54" i="6" s="1"/>
  <c r="J71" i="2"/>
  <c r="K71" i="2" s="1"/>
  <c r="F72" i="2" s="1"/>
  <c r="I73" i="1"/>
  <c r="J73" i="1" s="1"/>
  <c r="F74" i="1" s="1"/>
  <c r="J61" i="14" l="1"/>
  <c r="S63" i="14"/>
  <c r="T63" i="14"/>
  <c r="O64" i="14" s="1"/>
  <c r="R64" i="14" s="1"/>
  <c r="I51" i="12"/>
  <c r="J51" i="12"/>
  <c r="AM39" i="5"/>
  <c r="AC39" i="5"/>
  <c r="AB39" i="5"/>
  <c r="AN39" i="5"/>
  <c r="O38" i="5"/>
  <c r="T38" i="5" s="1"/>
  <c r="AO39" i="5"/>
  <c r="AF39" i="5"/>
  <c r="AL39" i="5"/>
  <c r="AE39" i="5"/>
  <c r="J40" i="5"/>
  <c r="AB49" i="12"/>
  <c r="AD49" i="12" s="1"/>
  <c r="M49" i="12" s="1"/>
  <c r="R49" i="12" s="1"/>
  <c r="AK50" i="12"/>
  <c r="AJ50" i="12"/>
  <c r="AL50" i="12"/>
  <c r="AC50" i="12"/>
  <c r="Z50" i="12"/>
  <c r="AI50" i="12"/>
  <c r="Y50" i="12"/>
  <c r="AA50" i="12"/>
  <c r="Q41" i="5"/>
  <c r="I40" i="5"/>
  <c r="I75" i="8"/>
  <c r="J75" i="8" s="1"/>
  <c r="F76" i="8" s="1"/>
  <c r="J80" i="6"/>
  <c r="K80" i="6"/>
  <c r="F81" i="6" s="1"/>
  <c r="I81" i="6" s="1"/>
  <c r="T54" i="6"/>
  <c r="O55" i="6" s="1"/>
  <c r="R55" i="6" s="1"/>
  <c r="S55" i="6" s="1"/>
  <c r="J72" i="2"/>
  <c r="K72" i="2" s="1"/>
  <c r="F73" i="2" s="1"/>
  <c r="I74" i="1"/>
  <c r="J74" i="1" s="1"/>
  <c r="F75" i="1" s="1"/>
  <c r="S64" i="14" l="1"/>
  <c r="K61" i="14"/>
  <c r="F62" i="14" s="1"/>
  <c r="I62" i="14" s="1"/>
  <c r="B27" i="12"/>
  <c r="N40" i="5"/>
  <c r="AB40" i="5" s="1"/>
  <c r="AG39" i="5"/>
  <c r="AP39" i="5"/>
  <c r="L51" i="12"/>
  <c r="AM50" i="12"/>
  <c r="R41" i="5"/>
  <c r="S41" i="5" s="1"/>
  <c r="P42" i="5" s="1"/>
  <c r="K40" i="5"/>
  <c r="I76" i="8"/>
  <c r="J76" i="8" s="1"/>
  <c r="F77" i="8" s="1"/>
  <c r="K81" i="6"/>
  <c r="F82" i="6" s="1"/>
  <c r="I82" i="6" s="1"/>
  <c r="J81" i="6"/>
  <c r="T55" i="6"/>
  <c r="O56" i="6" s="1"/>
  <c r="R56" i="6" s="1"/>
  <c r="S56" i="6" s="1"/>
  <c r="J73" i="2"/>
  <c r="K73" i="2" s="1"/>
  <c r="F74" i="2" s="1"/>
  <c r="I75" i="1"/>
  <c r="J75" i="1"/>
  <c r="F76" i="1" s="1"/>
  <c r="J62" i="14" l="1"/>
  <c r="K62" i="14"/>
  <c r="F63" i="14" s="1"/>
  <c r="I63" i="14" s="1"/>
  <c r="T64" i="14"/>
  <c r="O65" i="14" s="1"/>
  <c r="R65" i="14" s="1"/>
  <c r="O39" i="5"/>
  <c r="T39" i="5" s="1"/>
  <c r="L40" i="5"/>
  <c r="H41" i="5" s="1"/>
  <c r="U41" i="5" s="1"/>
  <c r="AB50" i="12"/>
  <c r="AD50" i="12" s="1"/>
  <c r="M50" i="12" s="1"/>
  <c r="R50" i="12" s="1"/>
  <c r="AJ51" i="12"/>
  <c r="AC51" i="12"/>
  <c r="AK51" i="12"/>
  <c r="Y51" i="12"/>
  <c r="AL51" i="12"/>
  <c r="Z51" i="12"/>
  <c r="AI51" i="12"/>
  <c r="AA51" i="12"/>
  <c r="Q42" i="5"/>
  <c r="AO40" i="5"/>
  <c r="AF40" i="5"/>
  <c r="AC40" i="5"/>
  <c r="AD40" i="5"/>
  <c r="AE40" i="5"/>
  <c r="I77" i="8"/>
  <c r="J77" i="8" s="1"/>
  <c r="F78" i="8" s="1"/>
  <c r="K82" i="6"/>
  <c r="F83" i="6" s="1"/>
  <c r="I83" i="6" s="1"/>
  <c r="J82" i="6"/>
  <c r="T56" i="6"/>
  <c r="O57" i="6" s="1"/>
  <c r="AN40" i="5"/>
  <c r="AM40" i="5"/>
  <c r="AL40" i="5"/>
  <c r="J74" i="2"/>
  <c r="K74" i="2" s="1"/>
  <c r="F75" i="2" s="1"/>
  <c r="I76" i="1"/>
  <c r="J76" i="1" s="1"/>
  <c r="F77" i="1" s="1"/>
  <c r="S65" i="14" l="1"/>
  <c r="J63" i="14"/>
  <c r="J41" i="5"/>
  <c r="I41" i="5"/>
  <c r="AM51" i="12"/>
  <c r="R42" i="5"/>
  <c r="S42" i="5" s="1"/>
  <c r="I78" i="8"/>
  <c r="J78" i="8" s="1"/>
  <c r="F79" i="8" s="1"/>
  <c r="K83" i="6"/>
  <c r="F84" i="6" s="1"/>
  <c r="I84" i="6" s="1"/>
  <c r="J83" i="6"/>
  <c r="R57" i="6"/>
  <c r="S57" i="6" s="1"/>
  <c r="AG40" i="5"/>
  <c r="AP40" i="5"/>
  <c r="J75" i="2"/>
  <c r="K75" i="2" s="1"/>
  <c r="F76" i="2" s="1"/>
  <c r="I77" i="1"/>
  <c r="J77" i="1" s="1"/>
  <c r="F78" i="1" s="1"/>
  <c r="K63" i="14" l="1"/>
  <c r="F64" i="14" s="1"/>
  <c r="I64" i="14" s="1"/>
  <c r="T65" i="14"/>
  <c r="O66" i="14" s="1"/>
  <c r="R66" i="14" s="1"/>
  <c r="N41" i="5"/>
  <c r="AO41" i="5" s="1"/>
  <c r="K41" i="5"/>
  <c r="L41" i="5" s="1"/>
  <c r="H42" i="5" s="1"/>
  <c r="AB51" i="12"/>
  <c r="AD51" i="12" s="1"/>
  <c r="M51" i="12" s="1"/>
  <c r="R51" i="12" s="1"/>
  <c r="P43" i="5"/>
  <c r="I79" i="8"/>
  <c r="J79" i="8" s="1"/>
  <c r="F80" i="8" s="1"/>
  <c r="J84" i="6"/>
  <c r="K84" i="6"/>
  <c r="F85" i="6" s="1"/>
  <c r="I85" i="6" s="1"/>
  <c r="T57" i="6"/>
  <c r="O58" i="6" s="1"/>
  <c r="O40" i="5"/>
  <c r="T40" i="5" s="1"/>
  <c r="J76" i="2"/>
  <c r="K76" i="2" s="1"/>
  <c r="F77" i="2" s="1"/>
  <c r="I78" i="1"/>
  <c r="J78" i="1" s="1"/>
  <c r="F79" i="1" s="1"/>
  <c r="J42" i="5" l="1"/>
  <c r="U42" i="5"/>
  <c r="S66" i="14"/>
  <c r="J64" i="14"/>
  <c r="AF41" i="5"/>
  <c r="AN41" i="5"/>
  <c r="AE41" i="5"/>
  <c r="AB41" i="5"/>
  <c r="AM41" i="5"/>
  <c r="AD41" i="5"/>
  <c r="AL41" i="5"/>
  <c r="AC41" i="5"/>
  <c r="I42" i="5"/>
  <c r="B28" i="12"/>
  <c r="Q43" i="5"/>
  <c r="R43" i="5" s="1"/>
  <c r="S43" i="5" s="1"/>
  <c r="P44" i="5" s="1"/>
  <c r="I80" i="8"/>
  <c r="J80" i="8" s="1"/>
  <c r="F81" i="8" s="1"/>
  <c r="K85" i="6"/>
  <c r="F86" i="6" s="1"/>
  <c r="I86" i="6" s="1"/>
  <c r="J85" i="6"/>
  <c r="R58" i="6"/>
  <c r="S58" i="6" s="1"/>
  <c r="J77" i="2"/>
  <c r="K77" i="2" s="1"/>
  <c r="F78" i="2" s="1"/>
  <c r="I79" i="1"/>
  <c r="J79" i="1" s="1"/>
  <c r="F80" i="1" s="1"/>
  <c r="K64" i="14" l="1"/>
  <c r="F65" i="14" s="1"/>
  <c r="I65" i="14" s="1"/>
  <c r="T66" i="14"/>
  <c r="O67" i="14" s="1"/>
  <c r="R67" i="14" s="1"/>
  <c r="N42" i="5"/>
  <c r="AC42" i="5" s="1"/>
  <c r="AG41" i="5"/>
  <c r="K42" i="5"/>
  <c r="L42" i="5" s="1"/>
  <c r="H43" i="5" s="1"/>
  <c r="U43" i="5" s="1"/>
  <c r="AP41" i="5"/>
  <c r="Q44" i="5"/>
  <c r="R44" i="5" s="1"/>
  <c r="S44" i="5" s="1"/>
  <c r="P45" i="5" s="1"/>
  <c r="I81" i="8"/>
  <c r="J81" i="8" s="1"/>
  <c r="F82" i="8" s="1"/>
  <c r="K86" i="6"/>
  <c r="F87" i="6" s="1"/>
  <c r="I87" i="6" s="1"/>
  <c r="J86" i="6"/>
  <c r="T58" i="6"/>
  <c r="O59" i="6" s="1"/>
  <c r="R59" i="6" s="1"/>
  <c r="S59" i="6" s="1"/>
  <c r="J78" i="2"/>
  <c r="K78" i="2" s="1"/>
  <c r="F79" i="2" s="1"/>
  <c r="I80" i="1"/>
  <c r="J80" i="1" s="1"/>
  <c r="F81" i="1" s="1"/>
  <c r="S67" i="14" l="1"/>
  <c r="J65" i="14"/>
  <c r="AO42" i="5"/>
  <c r="AL42" i="5"/>
  <c r="AE42" i="5"/>
  <c r="AN42" i="5"/>
  <c r="AF42" i="5"/>
  <c r="AM42" i="5"/>
  <c r="AD42" i="5"/>
  <c r="AB42" i="5"/>
  <c r="O41" i="5"/>
  <c r="T41" i="5" s="1"/>
  <c r="J43" i="5"/>
  <c r="I43" i="5"/>
  <c r="Q45" i="5"/>
  <c r="R45" i="5" s="1"/>
  <c r="I82" i="8"/>
  <c r="J82" i="8" s="1"/>
  <c r="F83" i="8" s="1"/>
  <c r="K87" i="6"/>
  <c r="F88" i="6" s="1"/>
  <c r="I88" i="6" s="1"/>
  <c r="J87" i="6"/>
  <c r="T59" i="6"/>
  <c r="O60" i="6" s="1"/>
  <c r="R60" i="6" s="1"/>
  <c r="S60" i="6" s="1"/>
  <c r="J79" i="2"/>
  <c r="K79" i="2" s="1"/>
  <c r="F80" i="2" s="1"/>
  <c r="I81" i="1"/>
  <c r="J81" i="1" s="1"/>
  <c r="F82" i="1" s="1"/>
  <c r="K65" i="14" l="1"/>
  <c r="F66" i="14" s="1"/>
  <c r="I66" i="14" s="1"/>
  <c r="J66" i="14" s="1"/>
  <c r="T67" i="14"/>
  <c r="O68" i="14" s="1"/>
  <c r="AP42" i="5"/>
  <c r="AG42" i="5"/>
  <c r="N43" i="5"/>
  <c r="AC43" i="5" s="1"/>
  <c r="K43" i="5"/>
  <c r="L43" i="5" s="1"/>
  <c r="H44" i="5" s="1"/>
  <c r="S45" i="5"/>
  <c r="P46" i="5" s="1"/>
  <c r="I83" i="8"/>
  <c r="J83" i="8" s="1"/>
  <c r="F84" i="8" s="1"/>
  <c r="J88" i="6"/>
  <c r="K88" i="6"/>
  <c r="F89" i="6" s="1"/>
  <c r="I89" i="6" s="1"/>
  <c r="T60" i="6"/>
  <c r="O61" i="6" s="1"/>
  <c r="J80" i="2"/>
  <c r="K80" i="2" s="1"/>
  <c r="F81" i="2" s="1"/>
  <c r="I82" i="1"/>
  <c r="J82" i="1" s="1"/>
  <c r="F83" i="1" s="1"/>
  <c r="I44" i="5" l="1"/>
  <c r="K44" i="5" s="1"/>
  <c r="U44" i="5"/>
  <c r="R68" i="14"/>
  <c r="S68" i="14" s="1"/>
  <c r="K66" i="14"/>
  <c r="F67" i="14" s="1"/>
  <c r="I67" i="14" s="1"/>
  <c r="J67" i="14"/>
  <c r="J44" i="5"/>
  <c r="O42" i="5"/>
  <c r="T42" i="5" s="1"/>
  <c r="AN43" i="5"/>
  <c r="AO43" i="5"/>
  <c r="AD43" i="5"/>
  <c r="AB43" i="5"/>
  <c r="AM43" i="5"/>
  <c r="AF43" i="5"/>
  <c r="AL43" i="5"/>
  <c r="AE43" i="5"/>
  <c r="Q46" i="5"/>
  <c r="I84" i="8"/>
  <c r="J84" i="8" s="1"/>
  <c r="F85" i="8" s="1"/>
  <c r="K89" i="6"/>
  <c r="F90" i="6" s="1"/>
  <c r="I90" i="6" s="1"/>
  <c r="J89" i="6"/>
  <c r="R61" i="6"/>
  <c r="S61" i="6" s="1"/>
  <c r="J81" i="2"/>
  <c r="K81" i="2" s="1"/>
  <c r="F82" i="2" s="1"/>
  <c r="I83" i="1"/>
  <c r="J83" i="1" s="1"/>
  <c r="F84" i="1" s="1"/>
  <c r="T68" i="14" l="1"/>
  <c r="O69" i="14" s="1"/>
  <c r="R69" i="14" s="1"/>
  <c r="S69" i="14" s="1"/>
  <c r="K67" i="14"/>
  <c r="F68" i="14" s="1"/>
  <c r="N44" i="5"/>
  <c r="AB44" i="5" s="1"/>
  <c r="AP43" i="5"/>
  <c r="AG43" i="5"/>
  <c r="L44" i="5"/>
  <c r="H45" i="5" s="1"/>
  <c r="U45" i="5" s="1"/>
  <c r="R46" i="5"/>
  <c r="S46" i="5" s="1"/>
  <c r="P47" i="5" s="1"/>
  <c r="I85" i="8"/>
  <c r="J85" i="8" s="1"/>
  <c r="F86" i="8" s="1"/>
  <c r="K90" i="6"/>
  <c r="F91" i="6" s="1"/>
  <c r="I91" i="6" s="1"/>
  <c r="J90" i="6"/>
  <c r="T61" i="6"/>
  <c r="O62" i="6" s="1"/>
  <c r="J82" i="2"/>
  <c r="K82" i="2" s="1"/>
  <c r="F83" i="2" s="1"/>
  <c r="I84" i="1"/>
  <c r="J84" i="1" s="1"/>
  <c r="F85" i="1" s="1"/>
  <c r="I68" i="14" l="1"/>
  <c r="J68" i="14" s="1"/>
  <c r="T69" i="14"/>
  <c r="O70" i="14" s="1"/>
  <c r="R70" i="14" s="1"/>
  <c r="AE44" i="5"/>
  <c r="AN44" i="5"/>
  <c r="AO44" i="5"/>
  <c r="AL44" i="5"/>
  <c r="AD44" i="5"/>
  <c r="AM44" i="5"/>
  <c r="AC44" i="5"/>
  <c r="AF44" i="5"/>
  <c r="O43" i="5"/>
  <c r="T43" i="5" s="1"/>
  <c r="J45" i="5"/>
  <c r="I45" i="5"/>
  <c r="Q47" i="5"/>
  <c r="I86" i="8"/>
  <c r="J86" i="8" s="1"/>
  <c r="F87" i="8" s="1"/>
  <c r="K91" i="6"/>
  <c r="F92" i="6" s="1"/>
  <c r="I92" i="6" s="1"/>
  <c r="J91" i="6"/>
  <c r="R62" i="6"/>
  <c r="S62" i="6" s="1"/>
  <c r="J83" i="2"/>
  <c r="K83" i="2" s="1"/>
  <c r="F84" i="2" s="1"/>
  <c r="I85" i="1"/>
  <c r="J85" i="1" s="1"/>
  <c r="F86" i="1" s="1"/>
  <c r="K68" i="14" l="1"/>
  <c r="F69" i="14" s="1"/>
  <c r="I69" i="14" s="1"/>
  <c r="K69" i="14" s="1"/>
  <c r="F70" i="14" s="1"/>
  <c r="I70" i="14" s="1"/>
  <c r="S70" i="14"/>
  <c r="AP44" i="5"/>
  <c r="AG44" i="5"/>
  <c r="N45" i="5"/>
  <c r="AN45" i="5" s="1"/>
  <c r="K45" i="5"/>
  <c r="L45" i="5" s="1"/>
  <c r="H46" i="5" s="1"/>
  <c r="R47" i="5"/>
  <c r="S47" i="5" s="1"/>
  <c r="P48" i="5" s="1"/>
  <c r="I87" i="8"/>
  <c r="J87" i="8" s="1"/>
  <c r="F88" i="8" s="1"/>
  <c r="J92" i="6"/>
  <c r="K92" i="6"/>
  <c r="F93" i="6" s="1"/>
  <c r="I93" i="6" s="1"/>
  <c r="T62" i="6"/>
  <c r="O63" i="6" s="1"/>
  <c r="R63" i="6" s="1"/>
  <c r="S63" i="6" s="1"/>
  <c r="J84" i="2"/>
  <c r="K84" i="2" s="1"/>
  <c r="F85" i="2" s="1"/>
  <c r="I86" i="1"/>
  <c r="J86" i="1" s="1"/>
  <c r="F87" i="1" s="1"/>
  <c r="J46" i="5" l="1"/>
  <c r="U46" i="5"/>
  <c r="J69" i="14"/>
  <c r="T70" i="14"/>
  <c r="O71" i="14" s="1"/>
  <c r="R71" i="14" s="1"/>
  <c r="J70" i="14"/>
  <c r="O44" i="5"/>
  <c r="T44" i="5" s="1"/>
  <c r="AE45" i="5"/>
  <c r="AB45" i="5"/>
  <c r="AF45" i="5"/>
  <c r="AL45" i="5"/>
  <c r="AD45" i="5"/>
  <c r="AO45" i="5"/>
  <c r="AM45" i="5"/>
  <c r="AC45" i="5"/>
  <c r="I46" i="5"/>
  <c r="Q48" i="5"/>
  <c r="I88" i="8"/>
  <c r="J88" i="8" s="1"/>
  <c r="F89" i="8" s="1"/>
  <c r="K93" i="6"/>
  <c r="F94" i="6" s="1"/>
  <c r="I94" i="6" s="1"/>
  <c r="J93" i="6"/>
  <c r="T63" i="6"/>
  <c r="O64" i="6" s="1"/>
  <c r="R64" i="6" s="1"/>
  <c r="S64" i="6" s="1"/>
  <c r="J85" i="2"/>
  <c r="K85" i="2" s="1"/>
  <c r="F86" i="2" s="1"/>
  <c r="I87" i="1"/>
  <c r="J87" i="1" s="1"/>
  <c r="F88" i="1" s="1"/>
  <c r="S71" i="14" l="1"/>
  <c r="T71" i="14"/>
  <c r="O72" i="14" s="1"/>
  <c r="K70" i="14"/>
  <c r="F71" i="14" s="1"/>
  <c r="I71" i="14" s="1"/>
  <c r="N46" i="5"/>
  <c r="AE46" i="5" s="1"/>
  <c r="AP45" i="5"/>
  <c r="K46" i="5"/>
  <c r="L46" i="5" s="1"/>
  <c r="H47" i="5" s="1"/>
  <c r="U47" i="5" s="1"/>
  <c r="AG45" i="5"/>
  <c r="R48" i="5"/>
  <c r="S48" i="5" s="1"/>
  <c r="P49" i="5" s="1"/>
  <c r="I89" i="8"/>
  <c r="J89" i="8" s="1"/>
  <c r="F90" i="8" s="1"/>
  <c r="K94" i="6"/>
  <c r="F95" i="6" s="1"/>
  <c r="I95" i="6" s="1"/>
  <c r="J94" i="6"/>
  <c r="T64" i="6"/>
  <c r="O65" i="6" s="1"/>
  <c r="J86" i="2"/>
  <c r="K86" i="2" s="1"/>
  <c r="F87" i="2" s="1"/>
  <c r="I88" i="1"/>
  <c r="J88" i="1" s="1"/>
  <c r="F89" i="1" s="1"/>
  <c r="R72" i="14" l="1"/>
  <c r="S72" i="14" s="1"/>
  <c r="J71" i="14"/>
  <c r="T72" i="14"/>
  <c r="O73" i="14" s="1"/>
  <c r="R73" i="14" s="1"/>
  <c r="AB46" i="5"/>
  <c r="O45" i="5"/>
  <c r="T45" i="5" s="1"/>
  <c r="I47" i="5"/>
  <c r="K47" i="5" s="1"/>
  <c r="AL46" i="5"/>
  <c r="AD46" i="5"/>
  <c r="AN46" i="5"/>
  <c r="AC46" i="5"/>
  <c r="AM46" i="5"/>
  <c r="AO46" i="5"/>
  <c r="AF46" i="5"/>
  <c r="J47" i="5"/>
  <c r="Q49" i="5"/>
  <c r="R49" i="5" s="1"/>
  <c r="I90" i="8"/>
  <c r="J90" i="8" s="1"/>
  <c r="F91" i="8" s="1"/>
  <c r="K95" i="6"/>
  <c r="F96" i="6" s="1"/>
  <c r="I96" i="6" s="1"/>
  <c r="J95" i="6"/>
  <c r="R65" i="6"/>
  <c r="S65" i="6" s="1"/>
  <c r="J87" i="2"/>
  <c r="K87" i="2" s="1"/>
  <c r="F88" i="2" s="1"/>
  <c r="I89" i="1"/>
  <c r="J89" i="1" s="1"/>
  <c r="F90" i="1" s="1"/>
  <c r="S73" i="14" l="1"/>
  <c r="K71" i="14"/>
  <c r="F72" i="14" s="1"/>
  <c r="I72" i="14" s="1"/>
  <c r="L47" i="5"/>
  <c r="H48" i="5" s="1"/>
  <c r="U48" i="5" s="1"/>
  <c r="N47" i="5"/>
  <c r="AN47" i="5" s="1"/>
  <c r="AP46" i="5"/>
  <c r="AG46" i="5"/>
  <c r="J48" i="5"/>
  <c r="S49" i="5"/>
  <c r="P50" i="5" s="1"/>
  <c r="I91" i="8"/>
  <c r="J91" i="8" s="1"/>
  <c r="F92" i="8" s="1"/>
  <c r="J96" i="6"/>
  <c r="K96" i="6"/>
  <c r="F97" i="6" s="1"/>
  <c r="I97" i="6" s="1"/>
  <c r="T65" i="6"/>
  <c r="O66" i="6" s="1"/>
  <c r="J88" i="2"/>
  <c r="K88" i="2" s="1"/>
  <c r="F89" i="2" s="1"/>
  <c r="I90" i="1"/>
  <c r="J90" i="1" s="1"/>
  <c r="F91" i="1" s="1"/>
  <c r="T73" i="14" l="1"/>
  <c r="O74" i="14" s="1"/>
  <c r="J72" i="14"/>
  <c r="AL47" i="5"/>
  <c r="AE47" i="5"/>
  <c r="I48" i="5"/>
  <c r="N48" i="5" s="1"/>
  <c r="AB48" i="5" s="1"/>
  <c r="AB47" i="5"/>
  <c r="AF47" i="5"/>
  <c r="AO47" i="5"/>
  <c r="O46" i="5"/>
  <c r="T46" i="5" s="1"/>
  <c r="AM47" i="5"/>
  <c r="AD47" i="5"/>
  <c r="AC47" i="5"/>
  <c r="Q50" i="5"/>
  <c r="R50" i="5" s="1"/>
  <c r="I92" i="8"/>
  <c r="J92" i="8" s="1"/>
  <c r="F93" i="8" s="1"/>
  <c r="K97" i="6"/>
  <c r="F98" i="6" s="1"/>
  <c r="I98" i="6" s="1"/>
  <c r="J97" i="6"/>
  <c r="R66" i="6"/>
  <c r="S66" i="6" s="1"/>
  <c r="J89" i="2"/>
  <c r="K89" i="2" s="1"/>
  <c r="F90" i="2" s="1"/>
  <c r="I91" i="1"/>
  <c r="J91" i="1" s="1"/>
  <c r="F92" i="1" s="1"/>
  <c r="R74" i="14" l="1"/>
  <c r="S74" i="14" s="1"/>
  <c r="K72" i="14"/>
  <c r="F73" i="14" s="1"/>
  <c r="I73" i="14" s="1"/>
  <c r="K48" i="5"/>
  <c r="L48" i="5" s="1"/>
  <c r="H49" i="5" s="1"/>
  <c r="AG47" i="5"/>
  <c r="AP47" i="5"/>
  <c r="S50" i="5"/>
  <c r="P51" i="5" s="1"/>
  <c r="AF48" i="5"/>
  <c r="AC48" i="5"/>
  <c r="AD48" i="5"/>
  <c r="AE48" i="5"/>
  <c r="I93" i="8"/>
  <c r="J93" i="8" s="1"/>
  <c r="F94" i="8" s="1"/>
  <c r="K98" i="6"/>
  <c r="F99" i="6" s="1"/>
  <c r="I99" i="6" s="1"/>
  <c r="J98" i="6"/>
  <c r="T66" i="6"/>
  <c r="O67" i="6" s="1"/>
  <c r="AN48" i="5"/>
  <c r="AM48" i="5"/>
  <c r="AO48" i="5"/>
  <c r="AL48" i="5"/>
  <c r="J90" i="2"/>
  <c r="K90" i="2" s="1"/>
  <c r="F91" i="2" s="1"/>
  <c r="I92" i="1"/>
  <c r="J92" i="1" s="1"/>
  <c r="F93" i="1" s="1"/>
  <c r="I49" i="5" l="1"/>
  <c r="K49" i="5" s="1"/>
  <c r="U49" i="5"/>
  <c r="T74" i="14"/>
  <c r="O75" i="14" s="1"/>
  <c r="R75" i="14" s="1"/>
  <c r="S75" i="14" s="1"/>
  <c r="J73" i="14"/>
  <c r="O47" i="5"/>
  <c r="T47" i="5" s="1"/>
  <c r="J49" i="5"/>
  <c r="Q51" i="5"/>
  <c r="R51" i="5" s="1"/>
  <c r="S51" i="5" s="1"/>
  <c r="I94" i="8"/>
  <c r="J94" i="8" s="1"/>
  <c r="F95" i="8" s="1"/>
  <c r="K99" i="6"/>
  <c r="F100" i="6" s="1"/>
  <c r="I100" i="6" s="1"/>
  <c r="J99" i="6"/>
  <c r="R67" i="6"/>
  <c r="S67" i="6" s="1"/>
  <c r="AP48" i="5"/>
  <c r="AG48" i="5"/>
  <c r="J91" i="2"/>
  <c r="K91" i="2" s="1"/>
  <c r="F92" i="2" s="1"/>
  <c r="I93" i="1"/>
  <c r="J93" i="1" s="1"/>
  <c r="F94" i="1" s="1"/>
  <c r="T75" i="14" l="1"/>
  <c r="O76" i="14" s="1"/>
  <c r="R76" i="14" s="1"/>
  <c r="S76" i="14" s="1"/>
  <c r="K73" i="14"/>
  <c r="F74" i="14" s="1"/>
  <c r="I74" i="14" s="1"/>
  <c r="N49" i="5"/>
  <c r="AB49" i="5" s="1"/>
  <c r="L49" i="5"/>
  <c r="H50" i="5" s="1"/>
  <c r="I95" i="8"/>
  <c r="J95" i="8" s="1"/>
  <c r="F96" i="8" s="1"/>
  <c r="J100" i="6"/>
  <c r="K100" i="6"/>
  <c r="F101" i="6" s="1"/>
  <c r="I101" i="6" s="1"/>
  <c r="T67" i="6"/>
  <c r="O68" i="6" s="1"/>
  <c r="R68" i="6" s="1"/>
  <c r="S68" i="6" s="1"/>
  <c r="O48" i="5"/>
  <c r="T48" i="5" s="1"/>
  <c r="J92" i="2"/>
  <c r="K92" i="2" s="1"/>
  <c r="F93" i="2" s="1"/>
  <c r="I94" i="1"/>
  <c r="J94" i="1" s="1"/>
  <c r="F95" i="1" s="1"/>
  <c r="I50" i="5" l="1"/>
  <c r="K50" i="5" s="1"/>
  <c r="U50" i="5"/>
  <c r="J74" i="14"/>
  <c r="T76" i="14"/>
  <c r="O77" i="14" s="1"/>
  <c r="R77" i="14" s="1"/>
  <c r="AO49" i="5"/>
  <c r="AF49" i="5"/>
  <c r="AE49" i="5"/>
  <c r="AM49" i="5"/>
  <c r="AD49" i="5"/>
  <c r="AN49" i="5"/>
  <c r="AL49" i="5"/>
  <c r="AC49" i="5"/>
  <c r="J50" i="5"/>
  <c r="I96" i="8"/>
  <c r="J96" i="8" s="1"/>
  <c r="F97" i="8" s="1"/>
  <c r="T68" i="6"/>
  <c r="O69" i="6" s="1"/>
  <c r="R69" i="6" s="1"/>
  <c r="S69" i="6" s="1"/>
  <c r="K101" i="6"/>
  <c r="F102" i="6" s="1"/>
  <c r="I102" i="6" s="1"/>
  <c r="J101" i="6"/>
  <c r="J93" i="2"/>
  <c r="K93" i="2" s="1"/>
  <c r="F94" i="2" s="1"/>
  <c r="I95" i="1"/>
  <c r="J95" i="1"/>
  <c r="F96" i="1" s="1"/>
  <c r="K74" i="14" l="1"/>
  <c r="F75" i="14" s="1"/>
  <c r="S77" i="14"/>
  <c r="N50" i="5"/>
  <c r="AF50" i="5" s="1"/>
  <c r="AP49" i="5"/>
  <c r="AG49" i="5"/>
  <c r="L50" i="5"/>
  <c r="H51" i="5" s="1"/>
  <c r="U51" i="5" s="1"/>
  <c r="I97" i="8"/>
  <c r="J97" i="8" s="1"/>
  <c r="F98" i="8" s="1"/>
  <c r="K102" i="6"/>
  <c r="F103" i="6" s="1"/>
  <c r="I103" i="6" s="1"/>
  <c r="J102" i="6"/>
  <c r="T69" i="6"/>
  <c r="O70" i="6" s="1"/>
  <c r="J94" i="2"/>
  <c r="K94" i="2" s="1"/>
  <c r="F95" i="2" s="1"/>
  <c r="I96" i="1"/>
  <c r="J96" i="1" s="1"/>
  <c r="F97" i="1" s="1"/>
  <c r="AE50" i="5" l="1"/>
  <c r="T77" i="14"/>
  <c r="O78" i="14" s="1"/>
  <c r="I75" i="14"/>
  <c r="K75" i="14" s="1"/>
  <c r="F76" i="14" s="1"/>
  <c r="I76" i="14" s="1"/>
  <c r="AB50" i="5"/>
  <c r="AL50" i="5"/>
  <c r="AM50" i="5"/>
  <c r="AD50" i="5"/>
  <c r="AC50" i="5"/>
  <c r="AO50" i="5"/>
  <c r="AN50" i="5"/>
  <c r="O49" i="5"/>
  <c r="T49" i="5" s="1"/>
  <c r="J51" i="5"/>
  <c r="I51" i="5"/>
  <c r="I98" i="8"/>
  <c r="J98" i="8" s="1"/>
  <c r="F99" i="8" s="1"/>
  <c r="K103" i="6"/>
  <c r="F104" i="6" s="1"/>
  <c r="I104" i="6" s="1"/>
  <c r="J103" i="6"/>
  <c r="R70" i="6"/>
  <c r="S70" i="6" s="1"/>
  <c r="J95" i="2"/>
  <c r="K95" i="2" s="1"/>
  <c r="F96" i="2" s="1"/>
  <c r="I97" i="1"/>
  <c r="J97" i="1" s="1"/>
  <c r="F98" i="1" s="1"/>
  <c r="R78" i="14" l="1"/>
  <c r="T78" i="14" s="1"/>
  <c r="O79" i="14" s="1"/>
  <c r="J75" i="14"/>
  <c r="J76" i="14"/>
  <c r="AP50" i="5"/>
  <c r="AG50" i="5"/>
  <c r="N51" i="5"/>
  <c r="AL51" i="5" s="1"/>
  <c r="K51" i="5"/>
  <c r="L51" i="5" s="1"/>
  <c r="B26" i="5"/>
  <c r="I99" i="8"/>
  <c r="J99" i="8" s="1"/>
  <c r="F100" i="8" s="1"/>
  <c r="J104" i="6"/>
  <c r="K104" i="6"/>
  <c r="F105" i="6" s="1"/>
  <c r="I105" i="6" s="1"/>
  <c r="T70" i="6"/>
  <c r="O71" i="6" s="1"/>
  <c r="J96" i="2"/>
  <c r="K96" i="2" s="1"/>
  <c r="F97" i="2" s="1"/>
  <c r="I98" i="1"/>
  <c r="J98" i="1"/>
  <c r="F99" i="1" s="1"/>
  <c r="O50" i="5" l="1"/>
  <c r="T50" i="5" s="1"/>
  <c r="R79" i="14"/>
  <c r="T79" i="14" s="1"/>
  <c r="O80" i="14" s="1"/>
  <c r="S78" i="14"/>
  <c r="K76" i="14"/>
  <c r="F77" i="14" s="1"/>
  <c r="I77" i="14" s="1"/>
  <c r="AD51" i="5"/>
  <c r="AM51" i="5"/>
  <c r="AC51" i="5"/>
  <c r="AB51" i="5"/>
  <c r="AO51" i="5"/>
  <c r="AF51" i="5"/>
  <c r="AN51" i="5"/>
  <c r="AE51" i="5"/>
  <c r="I100" i="8"/>
  <c r="J100" i="8" s="1"/>
  <c r="F101" i="8" s="1"/>
  <c r="K105" i="6"/>
  <c r="F106" i="6" s="1"/>
  <c r="I106" i="6" s="1"/>
  <c r="J105" i="6"/>
  <c r="R71" i="6"/>
  <c r="S71" i="6" s="1"/>
  <c r="J97" i="2"/>
  <c r="K97" i="2" s="1"/>
  <c r="F98" i="2" s="1"/>
  <c r="I99" i="1"/>
  <c r="J99" i="1" s="1"/>
  <c r="F100" i="1" s="1"/>
  <c r="R80" i="14" l="1"/>
  <c r="T80" i="14" s="1"/>
  <c r="O81" i="14" s="1"/>
  <c r="S79" i="14"/>
  <c r="J77" i="14"/>
  <c r="AG51" i="5"/>
  <c r="AP51" i="5"/>
  <c r="I101" i="8"/>
  <c r="J101" i="8" s="1"/>
  <c r="F102" i="8" s="1"/>
  <c r="K106" i="6"/>
  <c r="F107" i="6" s="1"/>
  <c r="I107" i="6" s="1"/>
  <c r="J106" i="6"/>
  <c r="T71" i="6"/>
  <c r="O72" i="6" s="1"/>
  <c r="R72" i="6" s="1"/>
  <c r="S72" i="6" s="1"/>
  <c r="J98" i="2"/>
  <c r="K98" i="2" s="1"/>
  <c r="F99" i="2" s="1"/>
  <c r="I100" i="1"/>
  <c r="J100" i="1" s="1"/>
  <c r="F101" i="1" s="1"/>
  <c r="R81" i="14" l="1"/>
  <c r="S81" i="14" s="1"/>
  <c r="S80" i="14"/>
  <c r="K77" i="14"/>
  <c r="F78" i="14" s="1"/>
  <c r="O51" i="5"/>
  <c r="T51" i="5" s="1"/>
  <c r="I102" i="8"/>
  <c r="J102" i="8" s="1"/>
  <c r="F103" i="8" s="1"/>
  <c r="K107" i="6"/>
  <c r="F108" i="6" s="1"/>
  <c r="I108" i="6" s="1"/>
  <c r="J107" i="6"/>
  <c r="T72" i="6"/>
  <c r="O73" i="6" s="1"/>
  <c r="R73" i="6" s="1"/>
  <c r="S73" i="6" s="1"/>
  <c r="J99" i="2"/>
  <c r="K99" i="2" s="1"/>
  <c r="F100" i="2" s="1"/>
  <c r="I101" i="1"/>
  <c r="J101" i="1" s="1"/>
  <c r="F102" i="1" s="1"/>
  <c r="T81" i="14" l="1"/>
  <c r="O82" i="14" s="1"/>
  <c r="R82" i="14" s="1"/>
  <c r="S82" i="14" s="1"/>
  <c r="I78" i="14"/>
  <c r="K78" i="14" s="1"/>
  <c r="F79" i="14" s="1"/>
  <c r="I79" i="14" s="1"/>
  <c r="B27" i="5"/>
  <c r="I103" i="8"/>
  <c r="J103" i="8" s="1"/>
  <c r="F104" i="8" s="1"/>
  <c r="J108" i="6"/>
  <c r="K108" i="6"/>
  <c r="F109" i="6" s="1"/>
  <c r="I109" i="6" s="1"/>
  <c r="T73" i="6"/>
  <c r="O74" i="6" s="1"/>
  <c r="J100" i="2"/>
  <c r="K100" i="2" s="1"/>
  <c r="F101" i="2" s="1"/>
  <c r="I102" i="1"/>
  <c r="J102" i="1" s="1"/>
  <c r="F103" i="1" s="1"/>
  <c r="J78" i="14" l="1"/>
  <c r="T82" i="14"/>
  <c r="O83" i="14" s="1"/>
  <c r="R83" i="14" s="1"/>
  <c r="S83" i="14" s="1"/>
  <c r="J79" i="14"/>
  <c r="I104" i="8"/>
  <c r="J104" i="8" s="1"/>
  <c r="F105" i="8" s="1"/>
  <c r="K109" i="6"/>
  <c r="F110" i="6" s="1"/>
  <c r="I110" i="6" s="1"/>
  <c r="J109" i="6"/>
  <c r="R74" i="6"/>
  <c r="S74" i="6" s="1"/>
  <c r="J101" i="2"/>
  <c r="K101" i="2" s="1"/>
  <c r="F102" i="2" s="1"/>
  <c r="I103" i="1"/>
  <c r="J103" i="1" s="1"/>
  <c r="F104" i="1" s="1"/>
  <c r="K79" i="14" l="1"/>
  <c r="F80" i="14" s="1"/>
  <c r="I80" i="14" s="1"/>
  <c r="T83" i="14"/>
  <c r="O84" i="14" s="1"/>
  <c r="R84" i="14" s="1"/>
  <c r="I105" i="8"/>
  <c r="J105" i="8" s="1"/>
  <c r="F106" i="8" s="1"/>
  <c r="K110" i="6"/>
  <c r="F111" i="6" s="1"/>
  <c r="I111" i="6" s="1"/>
  <c r="J110" i="6"/>
  <c r="T74" i="6"/>
  <c r="O75" i="6" s="1"/>
  <c r="J102" i="2"/>
  <c r="K102" i="2" s="1"/>
  <c r="F103" i="2" s="1"/>
  <c r="I104" i="1"/>
  <c r="J104" i="1" s="1"/>
  <c r="F105" i="1" s="1"/>
  <c r="J80" i="14" l="1"/>
  <c r="S84" i="14"/>
  <c r="T84" i="14"/>
  <c r="O85" i="14" s="1"/>
  <c r="R85" i="14" s="1"/>
  <c r="I106" i="8"/>
  <c r="J106" i="8" s="1"/>
  <c r="F107" i="8" s="1"/>
  <c r="K111" i="6"/>
  <c r="F112" i="6" s="1"/>
  <c r="I112" i="6" s="1"/>
  <c r="J111" i="6"/>
  <c r="R75" i="6"/>
  <c r="S75" i="6" s="1"/>
  <c r="J103" i="2"/>
  <c r="K103" i="2" s="1"/>
  <c r="F104" i="2" s="1"/>
  <c r="I105" i="1"/>
  <c r="J105" i="1" s="1"/>
  <c r="F106" i="1" s="1"/>
  <c r="K80" i="14" l="1"/>
  <c r="F81" i="14" s="1"/>
  <c r="S85" i="14"/>
  <c r="I107" i="8"/>
  <c r="J107" i="8" s="1"/>
  <c r="F108" i="8" s="1"/>
  <c r="J112" i="6"/>
  <c r="K112" i="6"/>
  <c r="F113" i="6" s="1"/>
  <c r="I113" i="6" s="1"/>
  <c r="T75" i="6"/>
  <c r="O76" i="6" s="1"/>
  <c r="R76" i="6" s="1"/>
  <c r="S76" i="6" s="1"/>
  <c r="J104" i="2"/>
  <c r="K104" i="2" s="1"/>
  <c r="F105" i="2" s="1"/>
  <c r="I106" i="1"/>
  <c r="J106" i="1" s="1"/>
  <c r="F107" i="1" s="1"/>
  <c r="T85" i="14" l="1"/>
  <c r="O86" i="14" s="1"/>
  <c r="R86" i="14" s="1"/>
  <c r="S86" i="14" s="1"/>
  <c r="I81" i="14"/>
  <c r="K81" i="14" s="1"/>
  <c r="F82" i="14" s="1"/>
  <c r="I82" i="14" s="1"/>
  <c r="I108" i="8"/>
  <c r="J108" i="8" s="1"/>
  <c r="F109" i="8" s="1"/>
  <c r="K113" i="6"/>
  <c r="F114" i="6" s="1"/>
  <c r="I114" i="6" s="1"/>
  <c r="J113" i="6"/>
  <c r="T76" i="6"/>
  <c r="O77" i="6" s="1"/>
  <c r="R77" i="6" s="1"/>
  <c r="S77" i="6" s="1"/>
  <c r="J105" i="2"/>
  <c r="K105" i="2" s="1"/>
  <c r="F106" i="2" s="1"/>
  <c r="I107" i="1"/>
  <c r="J107" i="1" s="1"/>
  <c r="F108" i="1" s="1"/>
  <c r="J81" i="14" l="1"/>
  <c r="T86" i="14"/>
  <c r="O87" i="14" s="1"/>
  <c r="J82" i="14"/>
  <c r="I109" i="8"/>
  <c r="J109" i="8" s="1"/>
  <c r="F110" i="8" s="1"/>
  <c r="K114" i="6"/>
  <c r="F115" i="6" s="1"/>
  <c r="I115" i="6" s="1"/>
  <c r="J114" i="6"/>
  <c r="T77" i="6"/>
  <c r="O78" i="6" s="1"/>
  <c r="J106" i="2"/>
  <c r="K106" i="2" s="1"/>
  <c r="F107" i="2" s="1"/>
  <c r="I108" i="1"/>
  <c r="J108" i="1" s="1"/>
  <c r="F109" i="1" s="1"/>
  <c r="R87" i="14" l="1"/>
  <c r="S87" i="14" s="1"/>
  <c r="K82" i="14"/>
  <c r="F83" i="14" s="1"/>
  <c r="I83" i="14" s="1"/>
  <c r="I110" i="8"/>
  <c r="J110" i="8" s="1"/>
  <c r="F111" i="8" s="1"/>
  <c r="K115" i="6"/>
  <c r="F116" i="6" s="1"/>
  <c r="I116" i="6" s="1"/>
  <c r="J115" i="6"/>
  <c r="R78" i="6"/>
  <c r="S78" i="6" s="1"/>
  <c r="J107" i="2"/>
  <c r="K107" i="2" s="1"/>
  <c r="F108" i="2" s="1"/>
  <c r="I109" i="1"/>
  <c r="J109" i="1" s="1"/>
  <c r="F110" i="1" s="1"/>
  <c r="T87" i="14" l="1"/>
  <c r="O88" i="14" s="1"/>
  <c r="R88" i="14" s="1"/>
  <c r="S88" i="14" s="1"/>
  <c r="J83" i="14"/>
  <c r="I111" i="8"/>
  <c r="J111" i="8" s="1"/>
  <c r="F112" i="8" s="1"/>
  <c r="K116" i="6"/>
  <c r="F117" i="6" s="1"/>
  <c r="I117" i="6" s="1"/>
  <c r="J116" i="6"/>
  <c r="T78" i="6"/>
  <c r="O79" i="6" s="1"/>
  <c r="J108" i="2"/>
  <c r="K108" i="2" s="1"/>
  <c r="F109" i="2" s="1"/>
  <c r="I110" i="1"/>
  <c r="J110" i="1" s="1"/>
  <c r="F111" i="1" s="1"/>
  <c r="T88" i="14" l="1"/>
  <c r="O89" i="14" s="1"/>
  <c r="R89" i="14" s="1"/>
  <c r="S89" i="14" s="1"/>
  <c r="K83" i="14"/>
  <c r="F84" i="14" s="1"/>
  <c r="I84" i="14" s="1"/>
  <c r="I112" i="8"/>
  <c r="J112" i="8" s="1"/>
  <c r="F113" i="8" s="1"/>
  <c r="K117" i="6"/>
  <c r="F118" i="6" s="1"/>
  <c r="I118" i="6" s="1"/>
  <c r="J117" i="6"/>
  <c r="R79" i="6"/>
  <c r="S79" i="6" s="1"/>
  <c r="J109" i="2"/>
  <c r="K109" i="2" s="1"/>
  <c r="F110" i="2" s="1"/>
  <c r="I111" i="1"/>
  <c r="J111" i="1" s="1"/>
  <c r="F112" i="1" s="1"/>
  <c r="T89" i="14" l="1"/>
  <c r="O90" i="14" s="1"/>
  <c r="J84" i="14"/>
  <c r="I113" i="8"/>
  <c r="J113" i="8" s="1"/>
  <c r="F114" i="8" s="1"/>
  <c r="K118" i="6"/>
  <c r="F119" i="6" s="1"/>
  <c r="I119" i="6" s="1"/>
  <c r="J118" i="6"/>
  <c r="T79" i="6"/>
  <c r="O80" i="6" s="1"/>
  <c r="R80" i="6" s="1"/>
  <c r="S80" i="6" s="1"/>
  <c r="J110" i="2"/>
  <c r="K110" i="2" s="1"/>
  <c r="F111" i="2" s="1"/>
  <c r="I112" i="1"/>
  <c r="J112" i="1" s="1"/>
  <c r="F113" i="1" s="1"/>
  <c r="R90" i="14" l="1"/>
  <c r="S90" i="14" s="1"/>
  <c r="T90" i="14"/>
  <c r="O91" i="14" s="1"/>
  <c r="K84" i="14"/>
  <c r="F85" i="14" s="1"/>
  <c r="I85" i="14" s="1"/>
  <c r="I114" i="8"/>
  <c r="J114" i="8" s="1"/>
  <c r="F115" i="8" s="1"/>
  <c r="K119" i="6"/>
  <c r="F120" i="6" s="1"/>
  <c r="I120" i="6" s="1"/>
  <c r="J119" i="6"/>
  <c r="T80" i="6"/>
  <c r="O81" i="6" s="1"/>
  <c r="R81" i="6" s="1"/>
  <c r="S81" i="6" s="1"/>
  <c r="J111" i="2"/>
  <c r="K111" i="2" s="1"/>
  <c r="F112" i="2" s="1"/>
  <c r="I113" i="1"/>
  <c r="J113" i="1" s="1"/>
  <c r="F114" i="1" s="1"/>
  <c r="R91" i="14" l="1"/>
  <c r="S91" i="14" s="1"/>
  <c r="T91" i="14"/>
  <c r="O92" i="14" s="1"/>
  <c r="R92" i="14" s="1"/>
  <c r="J85" i="14"/>
  <c r="I115" i="8"/>
  <c r="J115" i="8" s="1"/>
  <c r="F116" i="8" s="1"/>
  <c r="K120" i="6"/>
  <c r="F121" i="6" s="1"/>
  <c r="I121" i="6" s="1"/>
  <c r="J120" i="6"/>
  <c r="T81" i="6"/>
  <c r="O82" i="6" s="1"/>
  <c r="J112" i="2"/>
  <c r="K112" i="2" s="1"/>
  <c r="F113" i="2" s="1"/>
  <c r="I114" i="1"/>
  <c r="J114" i="1"/>
  <c r="F115" i="1" s="1"/>
  <c r="K85" i="14" l="1"/>
  <c r="F86" i="14" s="1"/>
  <c r="I86" i="14" s="1"/>
  <c r="J86" i="14" s="1"/>
  <c r="S92" i="14"/>
  <c r="I116" i="8"/>
  <c r="J116" i="8" s="1"/>
  <c r="F117" i="8" s="1"/>
  <c r="K121" i="6"/>
  <c r="F122" i="6" s="1"/>
  <c r="I122" i="6" s="1"/>
  <c r="J121" i="6"/>
  <c r="R82" i="6"/>
  <c r="S82" i="6" s="1"/>
  <c r="J113" i="2"/>
  <c r="K113" i="2" s="1"/>
  <c r="F114" i="2" s="1"/>
  <c r="I115" i="1"/>
  <c r="J115" i="1" s="1"/>
  <c r="F116" i="1" s="1"/>
  <c r="K86" i="14" l="1"/>
  <c r="F87" i="14" s="1"/>
  <c r="T92" i="14"/>
  <c r="O93" i="14" s="1"/>
  <c r="R93" i="14" s="1"/>
  <c r="I117" i="8"/>
  <c r="J117" i="8" s="1"/>
  <c r="F118" i="8" s="1"/>
  <c r="K122" i="6"/>
  <c r="F123" i="6" s="1"/>
  <c r="I123" i="6" s="1"/>
  <c r="J122" i="6"/>
  <c r="T82" i="6"/>
  <c r="O83" i="6" s="1"/>
  <c r="J114" i="2"/>
  <c r="K114" i="2" s="1"/>
  <c r="F115" i="2" s="1"/>
  <c r="I116" i="1"/>
  <c r="J116" i="1" s="1"/>
  <c r="F117" i="1" s="1"/>
  <c r="I87" i="14" l="1"/>
  <c r="J87" i="14" s="1"/>
  <c r="K87" i="14"/>
  <c r="F88" i="14" s="1"/>
  <c r="I88" i="14" s="1"/>
  <c r="S93" i="14"/>
  <c r="I118" i="8"/>
  <c r="J118" i="8" s="1"/>
  <c r="F119" i="8" s="1"/>
  <c r="K123" i="6"/>
  <c r="F124" i="6" s="1"/>
  <c r="I124" i="6" s="1"/>
  <c r="J123" i="6"/>
  <c r="R83" i="6"/>
  <c r="S83" i="6" s="1"/>
  <c r="J115" i="2"/>
  <c r="K115" i="2" s="1"/>
  <c r="F116" i="2" s="1"/>
  <c r="I117" i="1"/>
  <c r="J117" i="1" s="1"/>
  <c r="F118" i="1" s="1"/>
  <c r="T93" i="14" l="1"/>
  <c r="O94" i="14" s="1"/>
  <c r="R94" i="14" s="1"/>
  <c r="S94" i="14" s="1"/>
  <c r="J88" i="14"/>
  <c r="I119" i="8"/>
  <c r="J119" i="8" s="1"/>
  <c r="F120" i="8" s="1"/>
  <c r="K124" i="6"/>
  <c r="F125" i="6" s="1"/>
  <c r="I125" i="6" s="1"/>
  <c r="J124" i="6"/>
  <c r="T83" i="6"/>
  <c r="O84" i="6" s="1"/>
  <c r="R84" i="6" s="1"/>
  <c r="S84" i="6" s="1"/>
  <c r="J116" i="2"/>
  <c r="K116" i="2" s="1"/>
  <c r="F117" i="2" s="1"/>
  <c r="I118" i="1"/>
  <c r="J118" i="1"/>
  <c r="F119" i="1" s="1"/>
  <c r="T94" i="14" l="1"/>
  <c r="O95" i="14" s="1"/>
  <c r="K88" i="14"/>
  <c r="F89" i="14" s="1"/>
  <c r="I89" i="14" s="1"/>
  <c r="I120" i="8"/>
  <c r="J120" i="8" s="1"/>
  <c r="F121" i="8" s="1"/>
  <c r="K125" i="6"/>
  <c r="F126" i="6" s="1"/>
  <c r="I126" i="6" s="1"/>
  <c r="J125" i="6"/>
  <c r="T84" i="6"/>
  <c r="O85" i="6" s="1"/>
  <c r="R85" i="6" s="1"/>
  <c r="S85" i="6" s="1"/>
  <c r="J117" i="2"/>
  <c r="K117" i="2" s="1"/>
  <c r="F118" i="2" s="1"/>
  <c r="I119" i="1"/>
  <c r="J119" i="1"/>
  <c r="F120" i="1" s="1"/>
  <c r="R95" i="14" l="1"/>
  <c r="T95" i="14" s="1"/>
  <c r="O96" i="14" s="1"/>
  <c r="R96" i="14" s="1"/>
  <c r="J89" i="14"/>
  <c r="I121" i="8"/>
  <c r="B15" i="8" s="1"/>
  <c r="K126" i="6"/>
  <c r="F127" i="6" s="1"/>
  <c r="I127" i="6" s="1"/>
  <c r="J126" i="6"/>
  <c r="T85" i="6"/>
  <c r="O86" i="6" s="1"/>
  <c r="J118" i="2"/>
  <c r="K118" i="2" s="1"/>
  <c r="F119" i="2" s="1"/>
  <c r="I120" i="1"/>
  <c r="J120" i="1" s="1"/>
  <c r="F121" i="1" s="1"/>
  <c r="S95" i="14" l="1"/>
  <c r="S96" i="14"/>
  <c r="K89" i="14"/>
  <c r="F90" i="14" s="1"/>
  <c r="I90" i="14" s="1"/>
  <c r="J121" i="8"/>
  <c r="F122" i="8" s="1"/>
  <c r="B13" i="8"/>
  <c r="K127" i="6"/>
  <c r="F128" i="6" s="1"/>
  <c r="I128" i="6" s="1"/>
  <c r="J127" i="6"/>
  <c r="R86" i="6"/>
  <c r="S86" i="6" s="1"/>
  <c r="J119" i="2"/>
  <c r="K119" i="2" s="1"/>
  <c r="F120" i="2" s="1"/>
  <c r="I121" i="1"/>
  <c r="B12" i="1" s="1"/>
  <c r="J90" i="14" l="1"/>
  <c r="K90" i="14"/>
  <c r="F91" i="14" s="1"/>
  <c r="I91" i="14" s="1"/>
  <c r="T96" i="14"/>
  <c r="O97" i="14" s="1"/>
  <c r="R97" i="14" s="1"/>
  <c r="J121" i="1"/>
  <c r="B10" i="1" s="1"/>
  <c r="I122" i="8"/>
  <c r="J122" i="8" s="1"/>
  <c r="F123" i="8" s="1"/>
  <c r="J128" i="6"/>
  <c r="K128" i="6"/>
  <c r="F129" i="6" s="1"/>
  <c r="I129" i="6" s="1"/>
  <c r="T86" i="6"/>
  <c r="O87" i="6" s="1"/>
  <c r="J120" i="2"/>
  <c r="K120" i="2" s="1"/>
  <c r="F121" i="2" s="1"/>
  <c r="S97" i="14" l="1"/>
  <c r="J91" i="14"/>
  <c r="K91" i="14"/>
  <c r="F92" i="14" s="1"/>
  <c r="I92" i="14" s="1"/>
  <c r="F122" i="1"/>
  <c r="I122" i="1" s="1"/>
  <c r="J122" i="1" s="1"/>
  <c r="F123" i="1" s="1"/>
  <c r="I123" i="8"/>
  <c r="J123" i="8" s="1"/>
  <c r="F124" i="8" s="1"/>
  <c r="K129" i="6"/>
  <c r="F130" i="6" s="1"/>
  <c r="I130" i="6" s="1"/>
  <c r="J129" i="6"/>
  <c r="R87" i="6"/>
  <c r="S87" i="6" s="1"/>
  <c r="J121" i="2"/>
  <c r="K121" i="2" s="1"/>
  <c r="T97" i="14" l="1"/>
  <c r="O98" i="14" s="1"/>
  <c r="J92" i="14"/>
  <c r="I124" i="8"/>
  <c r="J124" i="8" s="1"/>
  <c r="F125" i="8" s="1"/>
  <c r="K130" i="6"/>
  <c r="F131" i="6" s="1"/>
  <c r="I131" i="6" s="1"/>
  <c r="J130" i="6"/>
  <c r="T87" i="6"/>
  <c r="O88" i="6" s="1"/>
  <c r="R88" i="6" s="1"/>
  <c r="S88" i="6" s="1"/>
  <c r="B14" i="2"/>
  <c r="I123" i="1"/>
  <c r="J123" i="1" s="1"/>
  <c r="F124" i="1" s="1"/>
  <c r="R98" i="14" l="1"/>
  <c r="T98" i="14" s="1"/>
  <c r="O99" i="14" s="1"/>
  <c r="K92" i="14"/>
  <c r="F93" i="14" s="1"/>
  <c r="I93" i="14" s="1"/>
  <c r="I125" i="8"/>
  <c r="J125" i="8" s="1"/>
  <c r="F126" i="8" s="1"/>
  <c r="K131" i="6"/>
  <c r="F132" i="6" s="1"/>
  <c r="I132" i="6" s="1"/>
  <c r="J131" i="6"/>
  <c r="T88" i="6"/>
  <c r="O89" i="6" s="1"/>
  <c r="R89" i="6" s="1"/>
  <c r="S89" i="6" s="1"/>
  <c r="F122" i="2"/>
  <c r="B12" i="2"/>
  <c r="I124" i="1"/>
  <c r="J124" i="1" s="1"/>
  <c r="F125" i="1" s="1"/>
  <c r="R99" i="14" l="1"/>
  <c r="T99" i="14" s="1"/>
  <c r="O100" i="14" s="1"/>
  <c r="S98" i="14"/>
  <c r="J93" i="14"/>
  <c r="J132" i="6"/>
  <c r="B9" i="6" s="1"/>
  <c r="B10" i="6"/>
  <c r="I126" i="8"/>
  <c r="J126" i="8"/>
  <c r="F127" i="8" s="1"/>
  <c r="K132" i="6"/>
  <c r="B8" i="6" s="1"/>
  <c r="T89" i="6"/>
  <c r="O90" i="6" s="1"/>
  <c r="J122" i="2"/>
  <c r="K122" i="2" s="1"/>
  <c r="F123" i="2" s="1"/>
  <c r="I125" i="1"/>
  <c r="J125" i="1" s="1"/>
  <c r="F126" i="1" s="1"/>
  <c r="R100" i="14" l="1"/>
  <c r="S100" i="14" s="1"/>
  <c r="S99" i="14"/>
  <c r="K93" i="14"/>
  <c r="F94" i="14" s="1"/>
  <c r="I94" i="14" s="1"/>
  <c r="J94" i="14" s="1"/>
  <c r="I127" i="8"/>
  <c r="J127" i="8" s="1"/>
  <c r="F128" i="8" s="1"/>
  <c r="R90" i="6"/>
  <c r="S90" i="6" s="1"/>
  <c r="J123" i="2"/>
  <c r="K123" i="2" s="1"/>
  <c r="F124" i="2" s="1"/>
  <c r="I126" i="1"/>
  <c r="J126" i="1" s="1"/>
  <c r="F127" i="1" s="1"/>
  <c r="T100" i="14" l="1"/>
  <c r="O101" i="14" s="1"/>
  <c r="R101" i="14" s="1"/>
  <c r="S101" i="14" s="1"/>
  <c r="K94" i="14"/>
  <c r="F95" i="14" s="1"/>
  <c r="I128" i="8"/>
  <c r="J128" i="8" s="1"/>
  <c r="F129" i="8" s="1"/>
  <c r="T90" i="6"/>
  <c r="O91" i="6" s="1"/>
  <c r="J124" i="2"/>
  <c r="K124" i="2" s="1"/>
  <c r="F125" i="2" s="1"/>
  <c r="I127" i="1"/>
  <c r="J127" i="1" s="1"/>
  <c r="F128" i="1" s="1"/>
  <c r="I95" i="14" l="1"/>
  <c r="J95" i="14" s="1"/>
  <c r="T101" i="14"/>
  <c r="O102" i="14" s="1"/>
  <c r="R102" i="14" s="1"/>
  <c r="I129" i="8"/>
  <c r="J129" i="8" s="1"/>
  <c r="F130" i="8" s="1"/>
  <c r="R91" i="6"/>
  <c r="S91" i="6" s="1"/>
  <c r="T91" i="6"/>
  <c r="O92" i="6" s="1"/>
  <c r="J125" i="2"/>
  <c r="K125" i="2" s="1"/>
  <c r="F126" i="2" s="1"/>
  <c r="I128" i="1"/>
  <c r="J128" i="1" s="1"/>
  <c r="F129" i="1" s="1"/>
  <c r="K95" i="14" l="1"/>
  <c r="F96" i="14" s="1"/>
  <c r="I96" i="14" s="1"/>
  <c r="J96" i="14" s="1"/>
  <c r="S102" i="14"/>
  <c r="T102" i="14"/>
  <c r="O103" i="14" s="1"/>
  <c r="R103" i="14" s="1"/>
  <c r="I130" i="8"/>
  <c r="J130" i="8" s="1"/>
  <c r="F131" i="8" s="1"/>
  <c r="R92" i="6"/>
  <c r="S92" i="6" s="1"/>
  <c r="J126" i="2"/>
  <c r="K126" i="2" s="1"/>
  <c r="F127" i="2" s="1"/>
  <c r="I129" i="1"/>
  <c r="J129" i="1" s="1"/>
  <c r="F130" i="1" s="1"/>
  <c r="K96" i="14" l="1"/>
  <c r="F97" i="14" s="1"/>
  <c r="I97" i="14" s="1"/>
  <c r="J97" i="14" s="1"/>
  <c r="S103" i="14"/>
  <c r="I131" i="8"/>
  <c r="J131" i="8" s="1"/>
  <c r="F132" i="8" s="1"/>
  <c r="T92" i="6"/>
  <c r="O93" i="6" s="1"/>
  <c r="R93" i="6" s="1"/>
  <c r="S93" i="6" s="1"/>
  <c r="J127" i="2"/>
  <c r="K127" i="2" s="1"/>
  <c r="F128" i="2" s="1"/>
  <c r="I130" i="1"/>
  <c r="J130" i="1" s="1"/>
  <c r="F131" i="1" s="1"/>
  <c r="K97" i="14" l="1"/>
  <c r="F98" i="14" s="1"/>
  <c r="T103" i="14"/>
  <c r="O104" i="14" s="1"/>
  <c r="R104" i="14" s="1"/>
  <c r="I132" i="8"/>
  <c r="J132" i="8" s="1"/>
  <c r="F133" i="8" s="1"/>
  <c r="T93" i="6"/>
  <c r="O94" i="6" s="1"/>
  <c r="J128" i="2"/>
  <c r="K128" i="2" s="1"/>
  <c r="F129" i="2" s="1"/>
  <c r="I131" i="1"/>
  <c r="J131" i="1" s="1"/>
  <c r="F132" i="1" s="1"/>
  <c r="I98" i="14" l="1"/>
  <c r="K98" i="14" s="1"/>
  <c r="F99" i="14" s="1"/>
  <c r="I99" i="14" s="1"/>
  <c r="S104" i="14"/>
  <c r="I133" i="8"/>
  <c r="J133" i="8"/>
  <c r="F134" i="8" s="1"/>
  <c r="R94" i="6"/>
  <c r="S94" i="6" s="1"/>
  <c r="J129" i="2"/>
  <c r="K129" i="2" s="1"/>
  <c r="F130" i="2" s="1"/>
  <c r="I132" i="1"/>
  <c r="J132" i="1" s="1"/>
  <c r="F133" i="1" s="1"/>
  <c r="J98" i="14" l="1"/>
  <c r="T104" i="14"/>
  <c r="O105" i="14" s="1"/>
  <c r="R105" i="14" s="1"/>
  <c r="J99" i="14"/>
  <c r="I134" i="8"/>
  <c r="J134" i="8" s="1"/>
  <c r="F135" i="8" s="1"/>
  <c r="T94" i="6"/>
  <c r="O95" i="6" s="1"/>
  <c r="J130" i="2"/>
  <c r="K130" i="2" s="1"/>
  <c r="F131" i="2" s="1"/>
  <c r="I133" i="1"/>
  <c r="J133" i="1" s="1"/>
  <c r="F134" i="1" s="1"/>
  <c r="K99" i="14" l="1"/>
  <c r="F100" i="14" s="1"/>
  <c r="I100" i="14" s="1"/>
  <c r="J100" i="14" s="1"/>
  <c r="S105" i="14"/>
  <c r="I135" i="8"/>
  <c r="J135" i="8" s="1"/>
  <c r="F136" i="8" s="1"/>
  <c r="R95" i="6"/>
  <c r="S95" i="6" s="1"/>
  <c r="J131" i="2"/>
  <c r="K131" i="2" s="1"/>
  <c r="F132" i="2" s="1"/>
  <c r="I134" i="1"/>
  <c r="J134" i="1" s="1"/>
  <c r="F135" i="1" s="1"/>
  <c r="T105" i="14" l="1"/>
  <c r="O106" i="14" s="1"/>
  <c r="K100" i="14"/>
  <c r="F101" i="14" s="1"/>
  <c r="I101" i="14" s="1"/>
  <c r="T95" i="6"/>
  <c r="O96" i="6" s="1"/>
  <c r="I136" i="8"/>
  <c r="J136" i="8" s="1"/>
  <c r="F137" i="8" s="1"/>
  <c r="R96" i="6"/>
  <c r="S96" i="6" s="1"/>
  <c r="T96" i="6"/>
  <c r="O97" i="6" s="1"/>
  <c r="J132" i="2"/>
  <c r="K132" i="2" s="1"/>
  <c r="F133" i="2" s="1"/>
  <c r="I135" i="1"/>
  <c r="J135" i="1" s="1"/>
  <c r="F136" i="1" s="1"/>
  <c r="R106" i="14" l="1"/>
  <c r="T106" i="14" s="1"/>
  <c r="O107" i="14" s="1"/>
  <c r="R107" i="14" s="1"/>
  <c r="J101" i="14"/>
  <c r="I137" i="8"/>
  <c r="J137" i="8"/>
  <c r="F138" i="8" s="1"/>
  <c r="R97" i="6"/>
  <c r="S97" i="6" s="1"/>
  <c r="J133" i="2"/>
  <c r="K133" i="2" s="1"/>
  <c r="F134" i="2" s="1"/>
  <c r="I136" i="1"/>
  <c r="J136" i="1" s="1"/>
  <c r="F137" i="1" s="1"/>
  <c r="S106" i="14" l="1"/>
  <c r="S107" i="14"/>
  <c r="K101" i="14"/>
  <c r="F102" i="14" s="1"/>
  <c r="I102" i="14" s="1"/>
  <c r="I138" i="8"/>
  <c r="J138" i="8" s="1"/>
  <c r="F139" i="8" s="1"/>
  <c r="T97" i="6"/>
  <c r="O98" i="6" s="1"/>
  <c r="J134" i="2"/>
  <c r="K134" i="2" s="1"/>
  <c r="F135" i="2" s="1"/>
  <c r="I137" i="1"/>
  <c r="J137" i="1" s="1"/>
  <c r="F138" i="1" s="1"/>
  <c r="J102" i="14" l="1"/>
  <c r="T107" i="14"/>
  <c r="O108" i="14" s="1"/>
  <c r="R108" i="14" s="1"/>
  <c r="I139" i="8"/>
  <c r="J139" i="8" s="1"/>
  <c r="F140" i="8" s="1"/>
  <c r="R98" i="6"/>
  <c r="S98" i="6" s="1"/>
  <c r="J135" i="2"/>
  <c r="K135" i="2" s="1"/>
  <c r="F136" i="2" s="1"/>
  <c r="I138" i="1"/>
  <c r="J138" i="1" s="1"/>
  <c r="F139" i="1" s="1"/>
  <c r="S108" i="14" l="1"/>
  <c r="K102" i="14"/>
  <c r="F103" i="14" s="1"/>
  <c r="I103" i="14" s="1"/>
  <c r="I140" i="8"/>
  <c r="J140" i="8" s="1"/>
  <c r="F141" i="8" s="1"/>
  <c r="T98" i="6"/>
  <c r="O99" i="6" s="1"/>
  <c r="J136" i="2"/>
  <c r="K136" i="2" s="1"/>
  <c r="F137" i="2" s="1"/>
  <c r="I139" i="1"/>
  <c r="J139" i="1" s="1"/>
  <c r="F140" i="1" s="1"/>
  <c r="T108" i="14" l="1"/>
  <c r="O109" i="14" s="1"/>
  <c r="J103" i="14"/>
  <c r="K103" i="14"/>
  <c r="F104" i="14" s="1"/>
  <c r="I104" i="14" s="1"/>
  <c r="I141" i="8"/>
  <c r="J141" i="8" s="1"/>
  <c r="F142" i="8" s="1"/>
  <c r="R99" i="6"/>
  <c r="S99" i="6" s="1"/>
  <c r="J137" i="2"/>
  <c r="K137" i="2" s="1"/>
  <c r="F138" i="2" s="1"/>
  <c r="I140" i="1"/>
  <c r="J140" i="1" s="1"/>
  <c r="F141" i="1" s="1"/>
  <c r="R109" i="14" l="1"/>
  <c r="S109" i="14" s="1"/>
  <c r="J104" i="14"/>
  <c r="K104" i="14"/>
  <c r="F105" i="14" s="1"/>
  <c r="I105" i="14" s="1"/>
  <c r="I142" i="8"/>
  <c r="J142" i="8" s="1"/>
  <c r="F143" i="8" s="1"/>
  <c r="T99" i="6"/>
  <c r="O100" i="6" s="1"/>
  <c r="R100" i="6" s="1"/>
  <c r="S100" i="6" s="1"/>
  <c r="J138" i="2"/>
  <c r="K138" i="2" s="1"/>
  <c r="F139" i="2" s="1"/>
  <c r="I141" i="1"/>
  <c r="J141" i="1" s="1"/>
  <c r="F142" i="1" s="1"/>
  <c r="T109" i="14" l="1"/>
  <c r="O110" i="14" s="1"/>
  <c r="R110" i="14" s="1"/>
  <c r="S110" i="14" s="1"/>
  <c r="J105" i="14"/>
  <c r="I143" i="8"/>
  <c r="J143" i="8" s="1"/>
  <c r="F144" i="8" s="1"/>
  <c r="T100" i="6"/>
  <c r="O101" i="6" s="1"/>
  <c r="R101" i="6" s="1"/>
  <c r="S101" i="6" s="1"/>
  <c r="J139" i="2"/>
  <c r="K139" i="2" s="1"/>
  <c r="F140" i="2" s="1"/>
  <c r="I142" i="1"/>
  <c r="J142" i="1" s="1"/>
  <c r="F143" i="1" s="1"/>
  <c r="T110" i="14" l="1"/>
  <c r="O111" i="14" s="1"/>
  <c r="R111" i="14" s="1"/>
  <c r="S111" i="14" s="1"/>
  <c r="K105" i="14"/>
  <c r="F106" i="14" s="1"/>
  <c r="I144" i="8"/>
  <c r="J144" i="8" s="1"/>
  <c r="F145" i="8" s="1"/>
  <c r="T101" i="6"/>
  <c r="O102" i="6" s="1"/>
  <c r="J140" i="2"/>
  <c r="K140" i="2" s="1"/>
  <c r="F141" i="2" s="1"/>
  <c r="I143" i="1"/>
  <c r="J143" i="1" s="1"/>
  <c r="F144" i="1" s="1"/>
  <c r="I106" i="14" l="1"/>
  <c r="J106" i="14" s="1"/>
  <c r="T111" i="14"/>
  <c r="O112" i="14" s="1"/>
  <c r="R112" i="14" s="1"/>
  <c r="I145" i="8"/>
  <c r="J145" i="8"/>
  <c r="F146" i="8" s="1"/>
  <c r="R102" i="6"/>
  <c r="S102" i="6" s="1"/>
  <c r="J141" i="2"/>
  <c r="K141" i="2" s="1"/>
  <c r="F142" i="2" s="1"/>
  <c r="I144" i="1"/>
  <c r="J144" i="1" s="1"/>
  <c r="F145" i="1" s="1"/>
  <c r="K106" i="14" l="1"/>
  <c r="F107" i="14" s="1"/>
  <c r="I107" i="14" s="1"/>
  <c r="J107" i="14" s="1"/>
  <c r="S112" i="14"/>
  <c r="I146" i="8"/>
  <c r="J146" i="8" s="1"/>
  <c r="F147" i="8" s="1"/>
  <c r="T102" i="6"/>
  <c r="O103" i="6" s="1"/>
  <c r="J142" i="2"/>
  <c r="K142" i="2" s="1"/>
  <c r="F143" i="2" s="1"/>
  <c r="I145" i="1"/>
  <c r="J145" i="1" s="1"/>
  <c r="F146" i="1" s="1"/>
  <c r="K107" i="14" l="1"/>
  <c r="F108" i="14" s="1"/>
  <c r="I108" i="14" s="1"/>
  <c r="J108" i="14" s="1"/>
  <c r="T112" i="14"/>
  <c r="O113" i="14" s="1"/>
  <c r="R113" i="14" s="1"/>
  <c r="I147" i="8"/>
  <c r="J147" i="8" s="1"/>
  <c r="F148" i="8" s="1"/>
  <c r="R103" i="6"/>
  <c r="S103" i="6" s="1"/>
  <c r="J143" i="2"/>
  <c r="K143" i="2" s="1"/>
  <c r="F144" i="2" s="1"/>
  <c r="I146" i="1"/>
  <c r="J146" i="1" s="1"/>
  <c r="F147" i="1" s="1"/>
  <c r="K108" i="14" l="1"/>
  <c r="F109" i="14" s="1"/>
  <c r="S113" i="14"/>
  <c r="T103" i="6"/>
  <c r="O104" i="6" s="1"/>
  <c r="R104" i="6" s="1"/>
  <c r="S104" i="6" s="1"/>
  <c r="I148" i="8"/>
  <c r="J148" i="8"/>
  <c r="F149" i="8" s="1"/>
  <c r="J144" i="2"/>
  <c r="K144" i="2" s="1"/>
  <c r="F145" i="2" s="1"/>
  <c r="I147" i="1"/>
  <c r="J147" i="1" s="1"/>
  <c r="F148" i="1" s="1"/>
  <c r="I109" i="14" l="1"/>
  <c r="K109" i="14" s="1"/>
  <c r="F110" i="14" s="1"/>
  <c r="I110" i="14" s="1"/>
  <c r="J110" i="14" s="1"/>
  <c r="T113" i="14"/>
  <c r="O114" i="14" s="1"/>
  <c r="R114" i="14" s="1"/>
  <c r="I149" i="8"/>
  <c r="J149" i="8" s="1"/>
  <c r="F150" i="8" s="1"/>
  <c r="T104" i="6"/>
  <c r="O105" i="6" s="1"/>
  <c r="R105" i="6" s="1"/>
  <c r="S105" i="6" s="1"/>
  <c r="J145" i="2"/>
  <c r="K145" i="2" s="1"/>
  <c r="F146" i="2" s="1"/>
  <c r="I148" i="1"/>
  <c r="J148" i="1" s="1"/>
  <c r="F149" i="1" s="1"/>
  <c r="S114" i="14" l="1"/>
  <c r="T114" i="14"/>
  <c r="O115" i="14" s="1"/>
  <c r="J109" i="14"/>
  <c r="K110" i="14"/>
  <c r="F111" i="14" s="1"/>
  <c r="I111" i="14" s="1"/>
  <c r="I150" i="8"/>
  <c r="J150" i="8" s="1"/>
  <c r="F151" i="8" s="1"/>
  <c r="T105" i="6"/>
  <c r="O106" i="6" s="1"/>
  <c r="J146" i="2"/>
  <c r="K146" i="2" s="1"/>
  <c r="F147" i="2" s="1"/>
  <c r="I149" i="1"/>
  <c r="J149" i="1" s="1"/>
  <c r="F150" i="1" s="1"/>
  <c r="R115" i="14" l="1"/>
  <c r="S115" i="14" s="1"/>
  <c r="J111" i="14"/>
  <c r="I151" i="8"/>
  <c r="J151" i="8" s="1"/>
  <c r="F152" i="8" s="1"/>
  <c r="R106" i="6"/>
  <c r="S106" i="6" s="1"/>
  <c r="J147" i="2"/>
  <c r="K147" i="2" s="1"/>
  <c r="F148" i="2" s="1"/>
  <c r="I150" i="1"/>
  <c r="J150" i="1" s="1"/>
  <c r="F151" i="1" s="1"/>
  <c r="T115" i="14" l="1"/>
  <c r="O116" i="14" s="1"/>
  <c r="R116" i="14" s="1"/>
  <c r="S116" i="14" s="1"/>
  <c r="K111" i="14"/>
  <c r="F112" i="14" s="1"/>
  <c r="I112" i="14" s="1"/>
  <c r="J112" i="14" s="1"/>
  <c r="I152" i="8"/>
  <c r="J152" i="8" s="1"/>
  <c r="F153" i="8" s="1"/>
  <c r="T106" i="6"/>
  <c r="O107" i="6" s="1"/>
  <c r="J148" i="2"/>
  <c r="K148" i="2" s="1"/>
  <c r="F149" i="2" s="1"/>
  <c r="I151" i="1"/>
  <c r="J151" i="1" s="1"/>
  <c r="F152" i="1" s="1"/>
  <c r="K112" i="14" l="1"/>
  <c r="F113" i="14" s="1"/>
  <c r="I113" i="14" s="1"/>
  <c r="J113" i="14" s="1"/>
  <c r="T116" i="14"/>
  <c r="O117" i="14" s="1"/>
  <c r="R117" i="14" s="1"/>
  <c r="I153" i="8"/>
  <c r="J153" i="8" s="1"/>
  <c r="F154" i="8" s="1"/>
  <c r="R107" i="6"/>
  <c r="S107" i="6" s="1"/>
  <c r="J149" i="2"/>
  <c r="K149" i="2" s="1"/>
  <c r="F150" i="2" s="1"/>
  <c r="I152" i="1"/>
  <c r="J152" i="1" s="1"/>
  <c r="F153" i="1" s="1"/>
  <c r="S117" i="14" l="1"/>
  <c r="K113" i="14"/>
  <c r="F114" i="14" s="1"/>
  <c r="I114" i="14" s="1"/>
  <c r="I154" i="8"/>
  <c r="J154" i="8"/>
  <c r="F155" i="8" s="1"/>
  <c r="T107" i="6"/>
  <c r="O108" i="6" s="1"/>
  <c r="R108" i="6"/>
  <c r="S108" i="6" s="1"/>
  <c r="J150" i="2"/>
  <c r="K150" i="2" s="1"/>
  <c r="F151" i="2" s="1"/>
  <c r="I153" i="1"/>
  <c r="J153" i="1" s="1"/>
  <c r="F154" i="1" s="1"/>
  <c r="J114" i="14" l="1"/>
  <c r="T117" i="14"/>
  <c r="O118" i="14" s="1"/>
  <c r="R118" i="14" s="1"/>
  <c r="I155" i="8"/>
  <c r="J155" i="8" s="1"/>
  <c r="F156" i="8" s="1"/>
  <c r="T108" i="6"/>
  <c r="O109" i="6" s="1"/>
  <c r="R109" i="6"/>
  <c r="S109" i="6" s="1"/>
  <c r="J151" i="2"/>
  <c r="K151" i="2" s="1"/>
  <c r="F152" i="2" s="1"/>
  <c r="I154" i="1"/>
  <c r="J154" i="1" s="1"/>
  <c r="F155" i="1" s="1"/>
  <c r="S118" i="14" l="1"/>
  <c r="K114" i="14"/>
  <c r="F115" i="14" s="1"/>
  <c r="I115" i="14" s="1"/>
  <c r="I156" i="8"/>
  <c r="J156" i="8" s="1"/>
  <c r="F157" i="8" s="1"/>
  <c r="T109" i="6"/>
  <c r="O110" i="6" s="1"/>
  <c r="J152" i="2"/>
  <c r="K152" i="2" s="1"/>
  <c r="F153" i="2" s="1"/>
  <c r="I155" i="1"/>
  <c r="J155" i="1" s="1"/>
  <c r="F156" i="1" s="1"/>
  <c r="J115" i="14" l="1"/>
  <c r="T118" i="14"/>
  <c r="O119" i="14" s="1"/>
  <c r="R119" i="14" s="1"/>
  <c r="I157" i="8"/>
  <c r="J157" i="8"/>
  <c r="F158" i="8" s="1"/>
  <c r="R110" i="6"/>
  <c r="S110" i="6" s="1"/>
  <c r="J153" i="2"/>
  <c r="K153" i="2" s="1"/>
  <c r="F154" i="2" s="1"/>
  <c r="I156" i="1"/>
  <c r="J156" i="1" s="1"/>
  <c r="F157" i="1" s="1"/>
  <c r="S119" i="14" l="1"/>
  <c r="K115" i="14"/>
  <c r="F116" i="14" s="1"/>
  <c r="I116" i="14" s="1"/>
  <c r="I158" i="8"/>
  <c r="J158" i="8"/>
  <c r="F159" i="8" s="1"/>
  <c r="T110" i="6"/>
  <c r="O111" i="6" s="1"/>
  <c r="J154" i="2"/>
  <c r="K154" i="2" s="1"/>
  <c r="F155" i="2" s="1"/>
  <c r="I157" i="1"/>
  <c r="J157" i="1" s="1"/>
  <c r="F158" i="1" s="1"/>
  <c r="J116" i="14" l="1"/>
  <c r="T119" i="14"/>
  <c r="O120" i="14" s="1"/>
  <c r="R120" i="14" s="1"/>
  <c r="I159" i="8"/>
  <c r="J159" i="8" s="1"/>
  <c r="F160" i="8" s="1"/>
  <c r="R111" i="6"/>
  <c r="S111" i="6" s="1"/>
  <c r="J155" i="2"/>
  <c r="K155" i="2" s="1"/>
  <c r="F156" i="2" s="1"/>
  <c r="I158" i="1"/>
  <c r="J158" i="1" s="1"/>
  <c r="F159" i="1" s="1"/>
  <c r="K116" i="14" l="1"/>
  <c r="F117" i="14" s="1"/>
  <c r="S120" i="14"/>
  <c r="T111" i="6"/>
  <c r="O112" i="6" s="1"/>
  <c r="R112" i="6" s="1"/>
  <c r="S112" i="6" s="1"/>
  <c r="I160" i="8"/>
  <c r="J160" i="8" s="1"/>
  <c r="F161" i="8" s="1"/>
  <c r="J156" i="2"/>
  <c r="K156" i="2" s="1"/>
  <c r="F157" i="2" s="1"/>
  <c r="I159" i="1"/>
  <c r="J159" i="1" s="1"/>
  <c r="F160" i="1" s="1"/>
  <c r="I117" i="14" l="1"/>
  <c r="J117" i="14" s="1"/>
  <c r="T120" i="14"/>
  <c r="O121" i="14" s="1"/>
  <c r="R121" i="14" s="1"/>
  <c r="I161" i="8"/>
  <c r="J161" i="8" s="1"/>
  <c r="F162" i="8" s="1"/>
  <c r="T112" i="6"/>
  <c r="O113" i="6" s="1"/>
  <c r="J157" i="2"/>
  <c r="K157" i="2" s="1"/>
  <c r="F158" i="2" s="1"/>
  <c r="I160" i="1"/>
  <c r="J160" i="1" s="1"/>
  <c r="F161" i="1" s="1"/>
  <c r="K117" i="14" l="1"/>
  <c r="F118" i="14" s="1"/>
  <c r="I118" i="14" s="1"/>
  <c r="J118" i="14" s="1"/>
  <c r="S121" i="14"/>
  <c r="I162" i="8"/>
  <c r="J162" i="8" s="1"/>
  <c r="F163" i="8" s="1"/>
  <c r="R113" i="6"/>
  <c r="S113" i="6" s="1"/>
  <c r="J158" i="2"/>
  <c r="K158" i="2" s="1"/>
  <c r="F159" i="2" s="1"/>
  <c r="I161" i="1"/>
  <c r="J161" i="1" s="1"/>
  <c r="F162" i="1" s="1"/>
  <c r="K118" i="14" l="1"/>
  <c r="F119" i="14" s="1"/>
  <c r="I119" i="14" s="1"/>
  <c r="T121" i="14"/>
  <c r="O122" i="14" s="1"/>
  <c r="R122" i="14" s="1"/>
  <c r="I163" i="8"/>
  <c r="J163" i="8" s="1"/>
  <c r="F164" i="8" s="1"/>
  <c r="T113" i="6"/>
  <c r="O114" i="6" s="1"/>
  <c r="J159" i="2"/>
  <c r="K159" i="2" s="1"/>
  <c r="F160" i="2" s="1"/>
  <c r="I162" i="1"/>
  <c r="J162" i="1" s="1"/>
  <c r="F163" i="1" s="1"/>
  <c r="S122" i="14" l="1"/>
  <c r="J119" i="14"/>
  <c r="I164" i="8"/>
  <c r="J164" i="8"/>
  <c r="F165" i="8" s="1"/>
  <c r="R114" i="6"/>
  <c r="S114" i="6" s="1"/>
  <c r="J160" i="2"/>
  <c r="K160" i="2" s="1"/>
  <c r="F161" i="2" s="1"/>
  <c r="I163" i="1"/>
  <c r="J163" i="1" s="1"/>
  <c r="F164" i="1" s="1"/>
  <c r="T122" i="14" l="1"/>
  <c r="O123" i="14" s="1"/>
  <c r="K119" i="14"/>
  <c r="F120" i="14" s="1"/>
  <c r="I120" i="14" s="1"/>
  <c r="I165" i="8"/>
  <c r="J165" i="8" s="1"/>
  <c r="F166" i="8" s="1"/>
  <c r="T114" i="6"/>
  <c r="O115" i="6" s="1"/>
  <c r="J161" i="2"/>
  <c r="K161" i="2" s="1"/>
  <c r="F162" i="2" s="1"/>
  <c r="I164" i="1"/>
  <c r="J164" i="1" s="1"/>
  <c r="F165" i="1" s="1"/>
  <c r="R123" i="14" l="1"/>
  <c r="S123" i="14" s="1"/>
  <c r="J120" i="14"/>
  <c r="I166" i="8"/>
  <c r="J166" i="8"/>
  <c r="F167" i="8" s="1"/>
  <c r="R115" i="6"/>
  <c r="S115" i="6" s="1"/>
  <c r="J162" i="2"/>
  <c r="K162" i="2" s="1"/>
  <c r="F163" i="2" s="1"/>
  <c r="I165" i="1"/>
  <c r="J165" i="1" s="1"/>
  <c r="F166" i="1" s="1"/>
  <c r="T123" i="14" l="1"/>
  <c r="O124" i="14" s="1"/>
  <c r="K120" i="14"/>
  <c r="F121" i="14" s="1"/>
  <c r="I167" i="8"/>
  <c r="J167" i="8"/>
  <c r="F168" i="8" s="1"/>
  <c r="T115" i="6"/>
  <c r="O116" i="6" s="1"/>
  <c r="R116" i="6" s="1"/>
  <c r="S116" i="6" s="1"/>
  <c r="J163" i="2"/>
  <c r="K163" i="2" s="1"/>
  <c r="F164" i="2" s="1"/>
  <c r="I166" i="1"/>
  <c r="J166" i="1" s="1"/>
  <c r="F167" i="1" s="1"/>
  <c r="R124" i="14" l="1"/>
  <c r="T124" i="14" s="1"/>
  <c r="O125" i="14" s="1"/>
  <c r="R125" i="14" s="1"/>
  <c r="S125" i="14" s="1"/>
  <c r="I121" i="14"/>
  <c r="J121" i="14" s="1"/>
  <c r="I168" i="8"/>
  <c r="J168" i="8" s="1"/>
  <c r="F169" i="8" s="1"/>
  <c r="T116" i="6"/>
  <c r="O117" i="6" s="1"/>
  <c r="R117" i="6" s="1"/>
  <c r="S117" i="6" s="1"/>
  <c r="J164" i="2"/>
  <c r="K164" i="2" s="1"/>
  <c r="F165" i="2" s="1"/>
  <c r="I167" i="1"/>
  <c r="J167" i="1" s="1"/>
  <c r="F168" i="1" s="1"/>
  <c r="S124" i="14" l="1"/>
  <c r="K121" i="14"/>
  <c r="F122" i="14" s="1"/>
  <c r="I122" i="14" s="1"/>
  <c r="J122" i="14" s="1"/>
  <c r="T125" i="14"/>
  <c r="O126" i="14" s="1"/>
  <c r="R126" i="14" s="1"/>
  <c r="I169" i="8"/>
  <c r="J169" i="8"/>
  <c r="F170" i="8" s="1"/>
  <c r="T117" i="6"/>
  <c r="O118" i="6" s="1"/>
  <c r="J165" i="2"/>
  <c r="K165" i="2" s="1"/>
  <c r="F166" i="2" s="1"/>
  <c r="I168" i="1"/>
  <c r="J168" i="1" s="1"/>
  <c r="F169" i="1" s="1"/>
  <c r="S126" i="14" l="1"/>
  <c r="K122" i="14"/>
  <c r="F123" i="14" s="1"/>
  <c r="I123" i="14" s="1"/>
  <c r="I170" i="8"/>
  <c r="J170" i="8" s="1"/>
  <c r="F171" i="8" s="1"/>
  <c r="R118" i="6"/>
  <c r="S118" i="6" s="1"/>
  <c r="J166" i="2"/>
  <c r="K166" i="2" s="1"/>
  <c r="F167" i="2" s="1"/>
  <c r="I169" i="1"/>
  <c r="J169" i="1" s="1"/>
  <c r="F170" i="1" s="1"/>
  <c r="T126" i="14" l="1"/>
  <c r="O127" i="14" s="1"/>
  <c r="J123" i="14"/>
  <c r="I171" i="8"/>
  <c r="J171" i="8"/>
  <c r="F172" i="8" s="1"/>
  <c r="T118" i="6"/>
  <c r="O119" i="6" s="1"/>
  <c r="J167" i="2"/>
  <c r="K167" i="2" s="1"/>
  <c r="F168" i="2" s="1"/>
  <c r="I170" i="1"/>
  <c r="J170" i="1" s="1"/>
  <c r="F171" i="1" s="1"/>
  <c r="R127" i="14" l="1"/>
  <c r="S127" i="14" s="1"/>
  <c r="K123" i="14"/>
  <c r="F124" i="14" s="1"/>
  <c r="I172" i="8"/>
  <c r="J172" i="8"/>
  <c r="F173" i="8" s="1"/>
  <c r="R119" i="6"/>
  <c r="S119" i="6" s="1"/>
  <c r="J168" i="2"/>
  <c r="K168" i="2" s="1"/>
  <c r="F169" i="2" s="1"/>
  <c r="I171" i="1"/>
  <c r="J171" i="1" s="1"/>
  <c r="F172" i="1" s="1"/>
  <c r="T127" i="14" l="1"/>
  <c r="O128" i="14" s="1"/>
  <c r="R128" i="14" s="1"/>
  <c r="S128" i="14" s="1"/>
  <c r="I124" i="14"/>
  <c r="J124" i="14" s="1"/>
  <c r="I173" i="8"/>
  <c r="J173" i="8" s="1"/>
  <c r="F174" i="8" s="1"/>
  <c r="T119" i="6"/>
  <c r="O120" i="6" s="1"/>
  <c r="J169" i="2"/>
  <c r="K169" i="2" s="1"/>
  <c r="F170" i="2" s="1"/>
  <c r="I172" i="1"/>
  <c r="J172" i="1" s="1"/>
  <c r="F173" i="1" s="1"/>
  <c r="K124" i="14" l="1"/>
  <c r="F125" i="14" s="1"/>
  <c r="I125" i="14" s="1"/>
  <c r="J125" i="14" s="1"/>
  <c r="T128" i="14"/>
  <c r="O129" i="14" s="1"/>
  <c r="R129" i="14" s="1"/>
  <c r="I174" i="8"/>
  <c r="J174" i="8"/>
  <c r="F175" i="8" s="1"/>
  <c r="R120" i="6"/>
  <c r="S120" i="6" s="1"/>
  <c r="J170" i="2"/>
  <c r="K170" i="2" s="1"/>
  <c r="F171" i="2" s="1"/>
  <c r="I173" i="1"/>
  <c r="J173" i="1"/>
  <c r="F174" i="1" s="1"/>
  <c r="K125" i="14" l="1"/>
  <c r="F126" i="14" s="1"/>
  <c r="I126" i="14" s="1"/>
  <c r="S129" i="14"/>
  <c r="I175" i="8"/>
  <c r="J175" i="8"/>
  <c r="F176" i="8" s="1"/>
  <c r="T120" i="6"/>
  <c r="O121" i="6" s="1"/>
  <c r="R121" i="6" s="1"/>
  <c r="S121" i="6" s="1"/>
  <c r="J171" i="2"/>
  <c r="K171" i="2" s="1"/>
  <c r="F172" i="2" s="1"/>
  <c r="I174" i="1"/>
  <c r="J174" i="1" s="1"/>
  <c r="F175" i="1" s="1"/>
  <c r="J126" i="14" l="1"/>
  <c r="T129" i="14"/>
  <c r="O130" i="14" s="1"/>
  <c r="R130" i="14" s="1"/>
  <c r="I176" i="8"/>
  <c r="J176" i="8" s="1"/>
  <c r="F177" i="8" s="1"/>
  <c r="T121" i="6"/>
  <c r="O122" i="6" s="1"/>
  <c r="R122" i="6" s="1"/>
  <c r="S122" i="6" s="1"/>
  <c r="J172" i="2"/>
  <c r="K172" i="2" s="1"/>
  <c r="F173" i="2" s="1"/>
  <c r="I175" i="1"/>
  <c r="J175" i="1" s="1"/>
  <c r="F176" i="1" s="1"/>
  <c r="K126" i="14" l="1"/>
  <c r="F127" i="14" s="1"/>
  <c r="I127" i="14" s="1"/>
  <c r="J127" i="14" s="1"/>
  <c r="S130" i="14"/>
  <c r="T122" i="6"/>
  <c r="O123" i="6" s="1"/>
  <c r="R123" i="6" s="1"/>
  <c r="I177" i="8"/>
  <c r="J177" i="8" s="1"/>
  <c r="F178" i="8" s="1"/>
  <c r="J173" i="2"/>
  <c r="K173" i="2" s="1"/>
  <c r="F174" i="2" s="1"/>
  <c r="I176" i="1"/>
  <c r="J176" i="1" s="1"/>
  <c r="F177" i="1" s="1"/>
  <c r="K127" i="14" l="1"/>
  <c r="F128" i="14" s="1"/>
  <c r="I128" i="14" s="1"/>
  <c r="J128" i="14"/>
  <c r="T130" i="14"/>
  <c r="O131" i="14" s="1"/>
  <c r="R131" i="14" s="1"/>
  <c r="S123" i="6"/>
  <c r="T123" i="6"/>
  <c r="O124" i="6" s="1"/>
  <c r="R124" i="6" s="1"/>
  <c r="S124" i="6" s="1"/>
  <c r="I178" i="8"/>
  <c r="J178" i="8" s="1"/>
  <c r="F179" i="8" s="1"/>
  <c r="J174" i="2"/>
  <c r="K174" i="2" s="1"/>
  <c r="F175" i="2" s="1"/>
  <c r="I177" i="1"/>
  <c r="J177" i="1"/>
  <c r="F178" i="1" s="1"/>
  <c r="S131" i="14" l="1"/>
  <c r="K128" i="14"/>
  <c r="F129" i="14" s="1"/>
  <c r="I129" i="14" s="1"/>
  <c r="I179" i="8"/>
  <c r="J179" i="8" s="1"/>
  <c r="F180" i="8" s="1"/>
  <c r="T124" i="6"/>
  <c r="O125" i="6" s="1"/>
  <c r="J175" i="2"/>
  <c r="K175" i="2" s="1"/>
  <c r="F176" i="2" s="1"/>
  <c r="I178" i="1"/>
  <c r="J178" i="1" s="1"/>
  <c r="F179" i="1" s="1"/>
  <c r="J129" i="14" l="1"/>
  <c r="T131" i="14"/>
  <c r="O132" i="14" s="1"/>
  <c r="R132" i="14" s="1"/>
  <c r="I180" i="8"/>
  <c r="J180" i="8" s="1"/>
  <c r="F181" i="8" s="1"/>
  <c r="R125" i="6"/>
  <c r="S125" i="6" s="1"/>
  <c r="J176" i="2"/>
  <c r="K176" i="2" s="1"/>
  <c r="F177" i="2" s="1"/>
  <c r="I179" i="1"/>
  <c r="J179" i="1" s="1"/>
  <c r="F180" i="1" s="1"/>
  <c r="K129" i="14" l="1"/>
  <c r="F130" i="14" s="1"/>
  <c r="I130" i="14" s="1"/>
  <c r="T132" i="14"/>
  <c r="B14" i="14" s="1"/>
  <c r="I181" i="8"/>
  <c r="B19" i="8" s="1"/>
  <c r="T125" i="6"/>
  <c r="O126" i="6" s="1"/>
  <c r="J177" i="2"/>
  <c r="K177" i="2" s="1"/>
  <c r="F178" i="2" s="1"/>
  <c r="I180" i="1"/>
  <c r="J180" i="1" s="1"/>
  <c r="F181" i="1" s="1"/>
  <c r="J130" i="14" l="1"/>
  <c r="S132" i="14"/>
  <c r="B15" i="14" s="1"/>
  <c r="B16" i="14"/>
  <c r="J181" i="8"/>
  <c r="B17" i="8" s="1"/>
  <c r="R126" i="6"/>
  <c r="S126" i="6" s="1"/>
  <c r="J178" i="2"/>
  <c r="K178" i="2" s="1"/>
  <c r="F179" i="2" s="1"/>
  <c r="I181" i="1"/>
  <c r="B16" i="1" s="1"/>
  <c r="K130" i="14" l="1"/>
  <c r="F131" i="14" s="1"/>
  <c r="I131" i="14" s="1"/>
  <c r="J131" i="14" s="1"/>
  <c r="F182" i="8"/>
  <c r="I182" i="8" s="1"/>
  <c r="T126" i="6"/>
  <c r="O127" i="6" s="1"/>
  <c r="J181" i="1"/>
  <c r="F182" i="1" s="1"/>
  <c r="J179" i="2"/>
  <c r="K179" i="2" s="1"/>
  <c r="F180" i="2" s="1"/>
  <c r="K131" i="14" l="1"/>
  <c r="F132" i="14" s="1"/>
  <c r="I132" i="14" s="1"/>
  <c r="J182" i="8"/>
  <c r="F183" i="8" s="1"/>
  <c r="R127" i="6"/>
  <c r="S127" i="6" s="1"/>
  <c r="B14" i="1"/>
  <c r="I182" i="1"/>
  <c r="J182" i="1" s="1"/>
  <c r="F183" i="1" s="1"/>
  <c r="J180" i="2"/>
  <c r="K180" i="2" s="1"/>
  <c r="F181" i="2" s="1"/>
  <c r="K132" i="14" l="1"/>
  <c r="B8" i="14" s="1"/>
  <c r="B20" i="14" s="1"/>
  <c r="J132" i="14"/>
  <c r="B9" i="14" s="1"/>
  <c r="B21" i="14" s="1"/>
  <c r="B10" i="14"/>
  <c r="B22" i="14" s="1"/>
  <c r="I183" i="8"/>
  <c r="J183" i="8" s="1"/>
  <c r="F184" i="8" s="1"/>
  <c r="T127" i="6"/>
  <c r="O128" i="6" s="1"/>
  <c r="R128" i="6" s="1"/>
  <c r="S128" i="6" s="1"/>
  <c r="J181" i="2"/>
  <c r="B18" i="2" s="1"/>
  <c r="I183" i="1"/>
  <c r="J183" i="1" s="1"/>
  <c r="F184" i="1" s="1"/>
  <c r="I184" i="8" l="1"/>
  <c r="J184" i="8" s="1"/>
  <c r="F185" i="8" s="1"/>
  <c r="I185" i="8" s="1"/>
  <c r="T128" i="6"/>
  <c r="O129" i="6" s="1"/>
  <c r="R129" i="6"/>
  <c r="S129" i="6" s="1"/>
  <c r="K181" i="2"/>
  <c r="I184" i="1"/>
  <c r="J184" i="1" s="1"/>
  <c r="F185" i="1" s="1"/>
  <c r="J185" i="8" l="1"/>
  <c r="F186" i="8" s="1"/>
  <c r="I186" i="8" s="1"/>
  <c r="T129" i="6"/>
  <c r="O130" i="6" s="1"/>
  <c r="R130" i="6" s="1"/>
  <c r="S130" i="6" s="1"/>
  <c r="F182" i="2"/>
  <c r="B16" i="2"/>
  <c r="I185" i="1"/>
  <c r="J185" i="1" s="1"/>
  <c r="F186" i="1" s="1"/>
  <c r="J186" i="8" l="1"/>
  <c r="F187" i="8" s="1"/>
  <c r="I187" i="8" s="1"/>
  <c r="T130" i="6"/>
  <c r="O131" i="6" s="1"/>
  <c r="J182" i="2"/>
  <c r="K182" i="2" s="1"/>
  <c r="F183" i="2" s="1"/>
  <c r="I186" i="1"/>
  <c r="J186" i="1" s="1"/>
  <c r="F187" i="1" s="1"/>
  <c r="J187" i="8" l="1"/>
  <c r="F188" i="8" s="1"/>
  <c r="I188" i="8" s="1"/>
  <c r="R131" i="6"/>
  <c r="S131" i="6" s="1"/>
  <c r="T131" i="6"/>
  <c r="O132" i="6" s="1"/>
  <c r="J183" i="2"/>
  <c r="K183" i="2" s="1"/>
  <c r="F184" i="2" s="1"/>
  <c r="I187" i="1"/>
  <c r="J187" i="1" s="1"/>
  <c r="F188" i="1" s="1"/>
  <c r="J188" i="8" l="1"/>
  <c r="F189" i="8" s="1"/>
  <c r="I189" i="8" s="1"/>
  <c r="R132" i="6"/>
  <c r="T132" i="6"/>
  <c r="J184" i="2"/>
  <c r="K184" i="2" s="1"/>
  <c r="F185" i="2" s="1"/>
  <c r="I188" i="1"/>
  <c r="J188" i="1" s="1"/>
  <c r="F189" i="1" s="1"/>
  <c r="J189" i="8" l="1"/>
  <c r="F190" i="8" s="1"/>
  <c r="I190" i="8" s="1"/>
  <c r="B14" i="6"/>
  <c r="B20" i="6" s="1"/>
  <c r="S132" i="6"/>
  <c r="B15" i="6" s="1"/>
  <c r="B21" i="6" s="1"/>
  <c r="B16" i="6"/>
  <c r="B22" i="6" s="1"/>
  <c r="J185" i="2"/>
  <c r="K185" i="2" s="1"/>
  <c r="F186" i="2" s="1"/>
  <c r="I189" i="1"/>
  <c r="J189" i="1" s="1"/>
  <c r="F190" i="1" s="1"/>
  <c r="J190" i="8" l="1"/>
  <c r="F191" i="8" s="1"/>
  <c r="I191" i="8"/>
  <c r="J191" i="8" s="1"/>
  <c r="F192" i="8" s="1"/>
  <c r="J186" i="2"/>
  <c r="K186" i="2" s="1"/>
  <c r="F187" i="2" s="1"/>
  <c r="I190" i="1"/>
  <c r="J190" i="1" s="1"/>
  <c r="F191" i="1" s="1"/>
  <c r="I192" i="8" l="1"/>
  <c r="J192" i="8"/>
  <c r="F193" i="8" s="1"/>
  <c r="J187" i="2"/>
  <c r="K187" i="2" s="1"/>
  <c r="F188" i="2" s="1"/>
  <c r="I191" i="1"/>
  <c r="J191" i="1" s="1"/>
  <c r="F192" i="1" s="1"/>
  <c r="I193" i="8" l="1"/>
  <c r="J193" i="8"/>
  <c r="F194" i="8" s="1"/>
  <c r="J188" i="2"/>
  <c r="K188" i="2" s="1"/>
  <c r="F189" i="2" s="1"/>
  <c r="I192" i="1"/>
  <c r="J192" i="1" s="1"/>
  <c r="F193" i="1" s="1"/>
  <c r="I194" i="8" l="1"/>
  <c r="J194" i="8" s="1"/>
  <c r="F195" i="8" s="1"/>
  <c r="J189" i="2"/>
  <c r="K189" i="2" s="1"/>
  <c r="F190" i="2" s="1"/>
  <c r="I193" i="1"/>
  <c r="J193" i="1" s="1"/>
  <c r="F194" i="1" s="1"/>
  <c r="I195" i="8" l="1"/>
  <c r="J195" i="8"/>
  <c r="F196" i="8" s="1"/>
  <c r="J190" i="2"/>
  <c r="K190" i="2" s="1"/>
  <c r="F191" i="2" s="1"/>
  <c r="I194" i="1"/>
  <c r="J194" i="1" s="1"/>
  <c r="F195" i="1" s="1"/>
  <c r="I196" i="8" l="1"/>
  <c r="J196" i="8" s="1"/>
  <c r="F197" i="8" s="1"/>
  <c r="J191" i="2"/>
  <c r="K191" i="2" s="1"/>
  <c r="F192" i="2" s="1"/>
  <c r="I195" i="1"/>
  <c r="J195" i="1" s="1"/>
  <c r="F196" i="1" s="1"/>
  <c r="I197" i="8" l="1"/>
  <c r="J197" i="8" s="1"/>
  <c r="F198" i="8" s="1"/>
  <c r="J192" i="2"/>
  <c r="K192" i="2" s="1"/>
  <c r="F193" i="2" s="1"/>
  <c r="I196" i="1"/>
  <c r="J196" i="1" s="1"/>
  <c r="F197" i="1" s="1"/>
  <c r="I198" i="8" l="1"/>
  <c r="J198" i="8"/>
  <c r="F199" i="8" s="1"/>
  <c r="J193" i="2"/>
  <c r="K193" i="2" s="1"/>
  <c r="F194" i="2" s="1"/>
  <c r="I197" i="1"/>
  <c r="J197" i="1" s="1"/>
  <c r="F198" i="1" s="1"/>
  <c r="I199" i="8" l="1"/>
  <c r="J199" i="8"/>
  <c r="F200" i="8" s="1"/>
  <c r="J194" i="2"/>
  <c r="K194" i="2" s="1"/>
  <c r="F195" i="2" s="1"/>
  <c r="I198" i="1"/>
  <c r="J198" i="1" s="1"/>
  <c r="F199" i="1" s="1"/>
  <c r="I200" i="8" l="1"/>
  <c r="J200" i="8"/>
  <c r="F201" i="8" s="1"/>
  <c r="J195" i="2"/>
  <c r="K195" i="2" s="1"/>
  <c r="F196" i="2" s="1"/>
  <c r="I199" i="1"/>
  <c r="J199" i="1" s="1"/>
  <c r="F200" i="1" s="1"/>
  <c r="I201" i="8" l="1"/>
  <c r="J201" i="8"/>
  <c r="F202" i="8" s="1"/>
  <c r="J196" i="2"/>
  <c r="K196" i="2" s="1"/>
  <c r="F197" i="2" s="1"/>
  <c r="I200" i="1"/>
  <c r="J200" i="1" s="1"/>
  <c r="F201" i="1" s="1"/>
  <c r="I202" i="8" l="1"/>
  <c r="J202" i="8" s="1"/>
  <c r="F203" i="8" s="1"/>
  <c r="J197" i="2"/>
  <c r="K197" i="2" s="1"/>
  <c r="F198" i="2" s="1"/>
  <c r="I201" i="1"/>
  <c r="J201" i="1" s="1"/>
  <c r="F202" i="1" s="1"/>
  <c r="I203" i="8" l="1"/>
  <c r="J203" i="8" s="1"/>
  <c r="F204" i="8" s="1"/>
  <c r="J198" i="2"/>
  <c r="K198" i="2" s="1"/>
  <c r="F199" i="2" s="1"/>
  <c r="I202" i="1"/>
  <c r="J202" i="1" s="1"/>
  <c r="F203" i="1" s="1"/>
  <c r="I204" i="8" l="1"/>
  <c r="J204" i="8"/>
  <c r="F205" i="8" s="1"/>
  <c r="J199" i="2"/>
  <c r="K199" i="2" s="1"/>
  <c r="F200" i="2" s="1"/>
  <c r="I203" i="1"/>
  <c r="J203" i="1" s="1"/>
  <c r="F204" i="1" s="1"/>
  <c r="I205" i="8" l="1"/>
  <c r="J205" i="8"/>
  <c r="F206" i="8" s="1"/>
  <c r="J200" i="2"/>
  <c r="K200" i="2" s="1"/>
  <c r="F201" i="2" s="1"/>
  <c r="I204" i="1"/>
  <c r="J204" i="1" s="1"/>
  <c r="F205" i="1" s="1"/>
  <c r="I206" i="8" l="1"/>
  <c r="J206" i="8"/>
  <c r="F207" i="8" s="1"/>
  <c r="J201" i="2"/>
  <c r="K201" i="2" s="1"/>
  <c r="F202" i="2" s="1"/>
  <c r="I205" i="1"/>
  <c r="J205" i="1" s="1"/>
  <c r="F206" i="1" s="1"/>
  <c r="I207" i="8" l="1"/>
  <c r="J207" i="8" s="1"/>
  <c r="F208" i="8" s="1"/>
  <c r="J202" i="2"/>
  <c r="K202" i="2" s="1"/>
  <c r="F203" i="2" s="1"/>
  <c r="I206" i="1"/>
  <c r="J206" i="1" s="1"/>
  <c r="F207" i="1" s="1"/>
  <c r="I208" i="8" l="1"/>
  <c r="J208" i="8" s="1"/>
  <c r="F209" i="8" s="1"/>
  <c r="J203" i="2"/>
  <c r="K203" i="2" s="1"/>
  <c r="F204" i="2" s="1"/>
  <c r="I207" i="1"/>
  <c r="J207" i="1" s="1"/>
  <c r="F208" i="1" s="1"/>
  <c r="I209" i="8" l="1"/>
  <c r="J209" i="8" s="1"/>
  <c r="F210" i="8" s="1"/>
  <c r="J204" i="2"/>
  <c r="K204" i="2" s="1"/>
  <c r="F205" i="2" s="1"/>
  <c r="I208" i="1"/>
  <c r="J208" i="1" s="1"/>
  <c r="F209" i="1" s="1"/>
  <c r="I210" i="8" l="1"/>
  <c r="J210" i="8" s="1"/>
  <c r="F211" i="8" s="1"/>
  <c r="J205" i="2"/>
  <c r="K205" i="2" s="1"/>
  <c r="F206" i="2" s="1"/>
  <c r="I209" i="1"/>
  <c r="J209" i="1" s="1"/>
  <c r="F210" i="1" s="1"/>
  <c r="I211" i="8" l="1"/>
  <c r="J211" i="8" s="1"/>
  <c r="F212" i="8" s="1"/>
  <c r="J206" i="2"/>
  <c r="K206" i="2" s="1"/>
  <c r="F207" i="2" s="1"/>
  <c r="I210" i="1"/>
  <c r="J210" i="1" s="1"/>
  <c r="F211" i="1" s="1"/>
  <c r="I212" i="8" l="1"/>
  <c r="J212" i="8" s="1"/>
  <c r="F213" i="8" s="1"/>
  <c r="J207" i="2"/>
  <c r="K207" i="2" s="1"/>
  <c r="F208" i="2" s="1"/>
  <c r="I211" i="1"/>
  <c r="J211" i="1" s="1"/>
  <c r="F212" i="1" s="1"/>
  <c r="I213" i="8" l="1"/>
  <c r="J213" i="8" s="1"/>
  <c r="F214" i="8" s="1"/>
  <c r="J208" i="2"/>
  <c r="K208" i="2" s="1"/>
  <c r="F209" i="2" s="1"/>
  <c r="I212" i="1"/>
  <c r="J212" i="1" s="1"/>
  <c r="F213" i="1" s="1"/>
  <c r="I214" i="8" l="1"/>
  <c r="J214" i="8" s="1"/>
  <c r="F215" i="8" s="1"/>
  <c r="J209" i="2"/>
  <c r="K209" i="2" s="1"/>
  <c r="F210" i="2" s="1"/>
  <c r="I213" i="1"/>
  <c r="J213" i="1" s="1"/>
  <c r="F214" i="1" s="1"/>
  <c r="I215" i="8" l="1"/>
  <c r="J215" i="8" s="1"/>
  <c r="F216" i="8" s="1"/>
  <c r="J210" i="2"/>
  <c r="K210" i="2" s="1"/>
  <c r="F211" i="2" s="1"/>
  <c r="I214" i="1"/>
  <c r="J214" i="1" s="1"/>
  <c r="F215" i="1" s="1"/>
  <c r="I216" i="8" l="1"/>
  <c r="J216" i="8" s="1"/>
  <c r="F217" i="8" s="1"/>
  <c r="J211" i="2"/>
  <c r="K211" i="2" s="1"/>
  <c r="F212" i="2" s="1"/>
  <c r="I215" i="1"/>
  <c r="J215" i="1" s="1"/>
  <c r="F216" i="1" s="1"/>
  <c r="I217" i="8" l="1"/>
  <c r="J217" i="8" s="1"/>
  <c r="F218" i="8" s="1"/>
  <c r="J212" i="2"/>
  <c r="K212" i="2" s="1"/>
  <c r="F213" i="2" s="1"/>
  <c r="I216" i="1"/>
  <c r="J216" i="1" s="1"/>
  <c r="F217" i="1" s="1"/>
  <c r="I218" i="8" l="1"/>
  <c r="J218" i="8" s="1"/>
  <c r="F219" i="8" s="1"/>
  <c r="J213" i="2"/>
  <c r="K213" i="2" s="1"/>
  <c r="F214" i="2" s="1"/>
  <c r="I217" i="1"/>
  <c r="J217" i="1" s="1"/>
  <c r="F218" i="1" s="1"/>
  <c r="I219" i="8" l="1"/>
  <c r="J219" i="8" s="1"/>
  <c r="F220" i="8" s="1"/>
  <c r="J214" i="2"/>
  <c r="K214" i="2" s="1"/>
  <c r="F215" i="2" s="1"/>
  <c r="I218" i="1"/>
  <c r="J218" i="1" s="1"/>
  <c r="F219" i="1" s="1"/>
  <c r="I220" i="8" l="1"/>
  <c r="J220" i="8" s="1"/>
  <c r="F221" i="8" s="1"/>
  <c r="J215" i="2"/>
  <c r="K215" i="2" s="1"/>
  <c r="F216" i="2" s="1"/>
  <c r="I219" i="1"/>
  <c r="J219" i="1" s="1"/>
  <c r="F220" i="1" s="1"/>
  <c r="I221" i="8" l="1"/>
  <c r="J221" i="8" s="1"/>
  <c r="F222" i="8" s="1"/>
  <c r="J216" i="2"/>
  <c r="K216" i="2" s="1"/>
  <c r="F217" i="2" s="1"/>
  <c r="I220" i="1"/>
  <c r="J220" i="1" s="1"/>
  <c r="F221" i="1" s="1"/>
  <c r="I222" i="8" l="1"/>
  <c r="J222" i="8"/>
  <c r="F223" i="8" s="1"/>
  <c r="J217" i="2"/>
  <c r="K217" i="2" s="1"/>
  <c r="F218" i="2" s="1"/>
  <c r="I221" i="1"/>
  <c r="J221" i="1" s="1"/>
  <c r="F222" i="1" s="1"/>
  <c r="I223" i="8" l="1"/>
  <c r="J223" i="8"/>
  <c r="F224" i="8" s="1"/>
  <c r="J218" i="2"/>
  <c r="K218" i="2" s="1"/>
  <c r="F219" i="2" s="1"/>
  <c r="I222" i="1"/>
  <c r="J222" i="1" s="1"/>
  <c r="F223" i="1" s="1"/>
  <c r="I224" i="8" l="1"/>
  <c r="J224" i="8" s="1"/>
  <c r="F225" i="8" s="1"/>
  <c r="J219" i="2"/>
  <c r="K219" i="2" s="1"/>
  <c r="F220" i="2" s="1"/>
  <c r="I223" i="1"/>
  <c r="J223" i="1" s="1"/>
  <c r="F224" i="1" s="1"/>
  <c r="I225" i="8" l="1"/>
  <c r="J225" i="8" s="1"/>
  <c r="F226" i="8" s="1"/>
  <c r="J220" i="2"/>
  <c r="K220" i="2" s="1"/>
  <c r="F221" i="2" s="1"/>
  <c r="I224" i="1"/>
  <c r="J224" i="1" s="1"/>
  <c r="F225" i="1" s="1"/>
  <c r="I226" i="8" l="1"/>
  <c r="J226" i="8" s="1"/>
  <c r="F227" i="8" s="1"/>
  <c r="J221" i="2"/>
  <c r="K221" i="2" s="1"/>
  <c r="F222" i="2" s="1"/>
  <c r="I225" i="1"/>
  <c r="J225" i="1" s="1"/>
  <c r="F226" i="1" s="1"/>
  <c r="I227" i="8" l="1"/>
  <c r="J227" i="8" s="1"/>
  <c r="F228" i="8" s="1"/>
  <c r="J222" i="2"/>
  <c r="K222" i="2" s="1"/>
  <c r="F223" i="2" s="1"/>
  <c r="I226" i="1"/>
  <c r="J226" i="1" s="1"/>
  <c r="F227" i="1" s="1"/>
  <c r="I228" i="8" l="1"/>
  <c r="J228" i="8" s="1"/>
  <c r="F229" i="8" s="1"/>
  <c r="J223" i="2"/>
  <c r="K223" i="2" s="1"/>
  <c r="F224" i="2" s="1"/>
  <c r="I227" i="1"/>
  <c r="J227" i="1" s="1"/>
  <c r="F228" i="1" s="1"/>
  <c r="I229" i="8" l="1"/>
  <c r="J229" i="8"/>
  <c r="F230" i="8" s="1"/>
  <c r="J224" i="2"/>
  <c r="K224" i="2" s="1"/>
  <c r="F225" i="2" s="1"/>
  <c r="I228" i="1"/>
  <c r="J228" i="1" s="1"/>
  <c r="F229" i="1" s="1"/>
  <c r="I230" i="8" l="1"/>
  <c r="J230" i="8" s="1"/>
  <c r="F231" i="8" s="1"/>
  <c r="J225" i="2"/>
  <c r="K225" i="2" s="1"/>
  <c r="F226" i="2" s="1"/>
  <c r="I229" i="1"/>
  <c r="J229" i="1" s="1"/>
  <c r="F230" i="1" s="1"/>
  <c r="I231" i="8" l="1"/>
  <c r="J231" i="8" s="1"/>
  <c r="F232" i="8" s="1"/>
  <c r="J226" i="2"/>
  <c r="K226" i="2" s="1"/>
  <c r="F227" i="2" s="1"/>
  <c r="I230" i="1"/>
  <c r="J230" i="1" s="1"/>
  <c r="F231" i="1" s="1"/>
  <c r="I232" i="8" l="1"/>
  <c r="J232" i="8" s="1"/>
  <c r="F233" i="8" s="1"/>
  <c r="J227" i="2"/>
  <c r="K227" i="2" s="1"/>
  <c r="F228" i="2" s="1"/>
  <c r="I231" i="1"/>
  <c r="J231" i="1" s="1"/>
  <c r="F232" i="1" s="1"/>
  <c r="I233" i="8" l="1"/>
  <c r="J233" i="8" s="1"/>
  <c r="F234" i="8" s="1"/>
  <c r="J228" i="2"/>
  <c r="K228" i="2" s="1"/>
  <c r="F229" i="2" s="1"/>
  <c r="I232" i="1"/>
  <c r="J232" i="1" s="1"/>
  <c r="F233" i="1" s="1"/>
  <c r="I234" i="8" l="1"/>
  <c r="J234" i="8" s="1"/>
  <c r="F235" i="8" s="1"/>
  <c r="J229" i="2"/>
  <c r="K229" i="2" s="1"/>
  <c r="F230" i="2" s="1"/>
  <c r="I233" i="1"/>
  <c r="J233" i="1" s="1"/>
  <c r="F234" i="1" s="1"/>
  <c r="I235" i="8" l="1"/>
  <c r="J235" i="8" s="1"/>
  <c r="F236" i="8" s="1"/>
  <c r="J230" i="2"/>
  <c r="K230" i="2" s="1"/>
  <c r="F231" i="2" s="1"/>
  <c r="I234" i="1"/>
  <c r="J234" i="1" s="1"/>
  <c r="F235" i="1" s="1"/>
  <c r="I236" i="8" l="1"/>
  <c r="J236" i="8" s="1"/>
  <c r="F237" i="8" s="1"/>
  <c r="J231" i="2"/>
  <c r="K231" i="2" s="1"/>
  <c r="F232" i="2" s="1"/>
  <c r="I235" i="1"/>
  <c r="J235" i="1" s="1"/>
  <c r="F236" i="1" s="1"/>
  <c r="I237" i="8" l="1"/>
  <c r="J237" i="8" s="1"/>
  <c r="F238" i="8" s="1"/>
  <c r="J232" i="2"/>
  <c r="K232" i="2" s="1"/>
  <c r="F233" i="2" s="1"/>
  <c r="I236" i="1"/>
  <c r="J236" i="1" s="1"/>
  <c r="F237" i="1" s="1"/>
  <c r="I238" i="8" l="1"/>
  <c r="J238" i="8" s="1"/>
  <c r="F239" i="8" s="1"/>
  <c r="J233" i="2"/>
  <c r="K233" i="2" s="1"/>
  <c r="F234" i="2" s="1"/>
  <c r="I237" i="1"/>
  <c r="J237" i="1" s="1"/>
  <c r="F238" i="1" s="1"/>
  <c r="I239" i="8" l="1"/>
  <c r="J239" i="8" s="1"/>
  <c r="F240" i="8" s="1"/>
  <c r="J234" i="2"/>
  <c r="K234" i="2" s="1"/>
  <c r="F235" i="2" s="1"/>
  <c r="I238" i="1"/>
  <c r="J238" i="1" s="1"/>
  <c r="F239" i="1" s="1"/>
  <c r="I240" i="8" l="1"/>
  <c r="J240" i="8" s="1"/>
  <c r="F241" i="8" s="1"/>
  <c r="J235" i="2"/>
  <c r="K235" i="2" s="1"/>
  <c r="F236" i="2" s="1"/>
  <c r="I239" i="1"/>
  <c r="J239" i="1" s="1"/>
  <c r="F240" i="1" s="1"/>
  <c r="I241" i="8" l="1"/>
  <c r="B23" i="8" s="1"/>
  <c r="J236" i="2"/>
  <c r="K236" i="2" s="1"/>
  <c r="F237" i="2" s="1"/>
  <c r="I240" i="1"/>
  <c r="J240" i="1" s="1"/>
  <c r="F241" i="1" s="1"/>
  <c r="J241" i="8" l="1"/>
  <c r="B21" i="8" s="1"/>
  <c r="J237" i="2"/>
  <c r="K237" i="2" s="1"/>
  <c r="F238" i="2" s="1"/>
  <c r="I241" i="1"/>
  <c r="B20" i="1" s="1"/>
  <c r="F242" i="8" l="1"/>
  <c r="J241" i="1"/>
  <c r="F242" i="1" s="1"/>
  <c r="I242" i="1" s="1"/>
  <c r="J242" i="1" s="1"/>
  <c r="F243" i="1" s="1"/>
  <c r="I242" i="8"/>
  <c r="J242" i="8" s="1"/>
  <c r="F243" i="8" s="1"/>
  <c r="J238" i="2"/>
  <c r="K238" i="2" s="1"/>
  <c r="F239" i="2" s="1"/>
  <c r="B18" i="1"/>
  <c r="I243" i="8" l="1"/>
  <c r="J243" i="8" s="1"/>
  <c r="F244" i="8" s="1"/>
  <c r="J239" i="2"/>
  <c r="K239" i="2" s="1"/>
  <c r="F240" i="2" s="1"/>
  <c r="I243" i="1"/>
  <c r="J243" i="1" s="1"/>
  <c r="F244" i="1" s="1"/>
  <c r="I244" i="8" l="1"/>
  <c r="J244" i="8" s="1"/>
  <c r="F245" i="8" s="1"/>
  <c r="J240" i="2"/>
  <c r="K240" i="2" s="1"/>
  <c r="F241" i="2" s="1"/>
  <c r="I244" i="1"/>
  <c r="J244" i="1" s="1"/>
  <c r="F245" i="1" s="1"/>
  <c r="I245" i="8" l="1"/>
  <c r="J245" i="8" s="1"/>
  <c r="F246" i="8" s="1"/>
  <c r="J241" i="2"/>
  <c r="B22" i="2" s="1"/>
  <c r="I245" i="1"/>
  <c r="J245" i="1" s="1"/>
  <c r="F246" i="1" s="1"/>
  <c r="K241" i="2" l="1"/>
  <c r="I246" i="8"/>
  <c r="J246" i="8" s="1"/>
  <c r="F247" i="8" s="1"/>
  <c r="I246" i="1"/>
  <c r="J246" i="1" s="1"/>
  <c r="F247" i="1" s="1"/>
  <c r="I247" i="8" l="1"/>
  <c r="J247" i="8" s="1"/>
  <c r="F248" i="8" s="1"/>
  <c r="F242" i="2"/>
  <c r="B20" i="2"/>
  <c r="I247" i="1"/>
  <c r="J247" i="1" s="1"/>
  <c r="F248" i="1" s="1"/>
  <c r="I248" i="8" l="1"/>
  <c r="J248" i="8" s="1"/>
  <c r="F249" i="8" s="1"/>
  <c r="J242" i="2"/>
  <c r="K242" i="2" s="1"/>
  <c r="F243" i="2" s="1"/>
  <c r="I248" i="1"/>
  <c r="J248" i="1" s="1"/>
  <c r="F249" i="1" s="1"/>
  <c r="I249" i="8" l="1"/>
  <c r="J249" i="8" s="1"/>
  <c r="F250" i="8" s="1"/>
  <c r="J243" i="2"/>
  <c r="K243" i="2" s="1"/>
  <c r="F244" i="2" s="1"/>
  <c r="I249" i="1"/>
  <c r="J249" i="1" s="1"/>
  <c r="F250" i="1" s="1"/>
  <c r="I250" i="8" l="1"/>
  <c r="J250" i="8"/>
  <c r="F251" i="8" s="1"/>
  <c r="J244" i="2"/>
  <c r="K244" i="2" s="1"/>
  <c r="F245" i="2" s="1"/>
  <c r="I250" i="1"/>
  <c r="J250" i="1" s="1"/>
  <c r="F251" i="1" s="1"/>
  <c r="I251" i="8" l="1"/>
  <c r="J251" i="8"/>
  <c r="F252" i="8" s="1"/>
  <c r="J245" i="2"/>
  <c r="K245" i="2" s="1"/>
  <c r="F246" i="2" s="1"/>
  <c r="I251" i="1"/>
  <c r="J251" i="1" s="1"/>
  <c r="F252" i="1" s="1"/>
  <c r="I252" i="8" l="1"/>
  <c r="J252" i="8" s="1"/>
  <c r="F253" i="8" s="1"/>
  <c r="J246" i="2"/>
  <c r="K246" i="2" s="1"/>
  <c r="F247" i="2" s="1"/>
  <c r="I252" i="1"/>
  <c r="J252" i="1" s="1"/>
  <c r="F253" i="1" s="1"/>
  <c r="I253" i="8" l="1"/>
  <c r="J253" i="8" s="1"/>
  <c r="F254" i="8" s="1"/>
  <c r="J247" i="2"/>
  <c r="K247" i="2" s="1"/>
  <c r="F248" i="2" s="1"/>
  <c r="I253" i="1"/>
  <c r="J253" i="1" s="1"/>
  <c r="F254" i="1" s="1"/>
  <c r="I254" i="8" l="1"/>
  <c r="J254" i="8" s="1"/>
  <c r="F255" i="8" s="1"/>
  <c r="J248" i="2"/>
  <c r="K248" i="2" s="1"/>
  <c r="F249" i="2" s="1"/>
  <c r="I254" i="1"/>
  <c r="J254" i="1" s="1"/>
  <c r="F255" i="1" s="1"/>
  <c r="I255" i="8" l="1"/>
  <c r="J255" i="8" s="1"/>
  <c r="F256" i="8" s="1"/>
  <c r="J249" i="2"/>
  <c r="K249" i="2" s="1"/>
  <c r="F250" i="2" s="1"/>
  <c r="I255" i="1"/>
  <c r="J255" i="1" s="1"/>
  <c r="F256" i="1" s="1"/>
  <c r="I256" i="8" l="1"/>
  <c r="J256" i="8" s="1"/>
  <c r="F257" i="8" s="1"/>
  <c r="J250" i="2"/>
  <c r="K250" i="2" s="1"/>
  <c r="F251" i="2" s="1"/>
  <c r="I256" i="1"/>
  <c r="J256" i="1" s="1"/>
  <c r="F257" i="1" s="1"/>
  <c r="I257" i="8" l="1"/>
  <c r="J257" i="8" s="1"/>
  <c r="F258" i="8" s="1"/>
  <c r="J251" i="2"/>
  <c r="K251" i="2" s="1"/>
  <c r="F252" i="2" s="1"/>
  <c r="I257" i="1"/>
  <c r="J257" i="1" s="1"/>
  <c r="F258" i="1" s="1"/>
  <c r="I258" i="8" l="1"/>
  <c r="J258" i="8"/>
  <c r="F259" i="8" s="1"/>
  <c r="J252" i="2"/>
  <c r="K252" i="2" s="1"/>
  <c r="F253" i="2" s="1"/>
  <c r="I258" i="1"/>
  <c r="J258" i="1" s="1"/>
  <c r="F259" i="1" s="1"/>
  <c r="I259" i="8" l="1"/>
  <c r="J259" i="8" s="1"/>
  <c r="F260" i="8" s="1"/>
  <c r="J253" i="2"/>
  <c r="K253" i="2" s="1"/>
  <c r="F254" i="2" s="1"/>
  <c r="I259" i="1"/>
  <c r="J259" i="1" s="1"/>
  <c r="F260" i="1" s="1"/>
  <c r="I260" i="8" l="1"/>
  <c r="J260" i="8" s="1"/>
  <c r="F261" i="8" s="1"/>
  <c r="J254" i="2"/>
  <c r="K254" i="2" s="1"/>
  <c r="F255" i="2" s="1"/>
  <c r="I260" i="1"/>
  <c r="J260" i="1" s="1"/>
  <c r="F261" i="1" s="1"/>
  <c r="I261" i="8" l="1"/>
  <c r="J261" i="8" s="1"/>
  <c r="F262" i="8" s="1"/>
  <c r="J255" i="2"/>
  <c r="K255" i="2" s="1"/>
  <c r="F256" i="2" s="1"/>
  <c r="I261" i="1"/>
  <c r="J261" i="1" s="1"/>
  <c r="F262" i="1" s="1"/>
  <c r="I262" i="8" l="1"/>
  <c r="J262" i="8" s="1"/>
  <c r="F263" i="8" s="1"/>
  <c r="J256" i="2"/>
  <c r="K256" i="2" s="1"/>
  <c r="F257" i="2" s="1"/>
  <c r="I262" i="1"/>
  <c r="J262" i="1" s="1"/>
  <c r="F263" i="1" s="1"/>
  <c r="I263" i="8" l="1"/>
  <c r="J263" i="8"/>
  <c r="F264" i="8" s="1"/>
  <c r="J257" i="2"/>
  <c r="K257" i="2" s="1"/>
  <c r="F258" i="2" s="1"/>
  <c r="I263" i="1"/>
  <c r="J263" i="1" s="1"/>
  <c r="F264" i="1" s="1"/>
  <c r="I264" i="8" l="1"/>
  <c r="J264" i="8" s="1"/>
  <c r="F265" i="8" s="1"/>
  <c r="J258" i="2"/>
  <c r="K258" i="2" s="1"/>
  <c r="F259" i="2" s="1"/>
  <c r="I264" i="1"/>
  <c r="J264" i="1" s="1"/>
  <c r="F265" i="1" s="1"/>
  <c r="I265" i="8" l="1"/>
  <c r="J265" i="8"/>
  <c r="F266" i="8" s="1"/>
  <c r="J259" i="2"/>
  <c r="K259" i="2" s="1"/>
  <c r="F260" i="2" s="1"/>
  <c r="I265" i="1"/>
  <c r="J265" i="1" s="1"/>
  <c r="F266" i="1" s="1"/>
  <c r="I266" i="8" l="1"/>
  <c r="J266" i="8" s="1"/>
  <c r="F267" i="8" s="1"/>
  <c r="J260" i="2"/>
  <c r="K260" i="2" s="1"/>
  <c r="F261" i="2" s="1"/>
  <c r="I266" i="1"/>
  <c r="J266" i="1" s="1"/>
  <c r="F267" i="1" s="1"/>
  <c r="I267" i="8" l="1"/>
  <c r="J267" i="8" s="1"/>
  <c r="F268" i="8" s="1"/>
  <c r="J261" i="2"/>
  <c r="K261" i="2" s="1"/>
  <c r="F262" i="2" s="1"/>
  <c r="I267" i="1"/>
  <c r="J267" i="1" s="1"/>
  <c r="F268" i="1" s="1"/>
  <c r="I268" i="8" l="1"/>
  <c r="J268" i="8"/>
  <c r="F269" i="8" s="1"/>
  <c r="J262" i="2"/>
  <c r="K262" i="2" s="1"/>
  <c r="F263" i="2" s="1"/>
  <c r="I268" i="1"/>
  <c r="J268" i="1" s="1"/>
  <c r="F269" i="1" s="1"/>
  <c r="I269" i="8" l="1"/>
  <c r="J269" i="8" s="1"/>
  <c r="F270" i="8" s="1"/>
  <c r="J263" i="2"/>
  <c r="K263" i="2"/>
  <c r="F264" i="2" s="1"/>
  <c r="I269" i="1"/>
  <c r="J269" i="1" s="1"/>
  <c r="F270" i="1" s="1"/>
  <c r="I270" i="8" l="1"/>
  <c r="J270" i="8" s="1"/>
  <c r="F271" i="8" s="1"/>
  <c r="J264" i="2"/>
  <c r="K264" i="2" s="1"/>
  <c r="F265" i="2" s="1"/>
  <c r="I270" i="1"/>
  <c r="J270" i="1" s="1"/>
  <c r="F271" i="1" s="1"/>
  <c r="I271" i="8" l="1"/>
  <c r="J271" i="8" s="1"/>
  <c r="F272" i="8" s="1"/>
  <c r="J265" i="2"/>
  <c r="K265" i="2" s="1"/>
  <c r="F266" i="2" s="1"/>
  <c r="I271" i="1"/>
  <c r="J271" i="1" s="1"/>
  <c r="F272" i="1" s="1"/>
  <c r="I272" i="8" l="1"/>
  <c r="J272" i="8" s="1"/>
  <c r="F273" i="8" s="1"/>
  <c r="J266" i="2"/>
  <c r="K266" i="2" s="1"/>
  <c r="F267" i="2" s="1"/>
  <c r="I272" i="1"/>
  <c r="J272" i="1" s="1"/>
  <c r="F273" i="1" s="1"/>
  <c r="I273" i="8" l="1"/>
  <c r="J273" i="8" s="1"/>
  <c r="F274" i="8" s="1"/>
  <c r="J267" i="2"/>
  <c r="K267" i="2" s="1"/>
  <c r="F268" i="2" s="1"/>
  <c r="I273" i="1"/>
  <c r="J273" i="1" s="1"/>
  <c r="F274" i="1" s="1"/>
  <c r="I274" i="8" l="1"/>
  <c r="J274" i="8"/>
  <c r="F275" i="8" s="1"/>
  <c r="J268" i="2"/>
  <c r="K268" i="2" s="1"/>
  <c r="F269" i="2" s="1"/>
  <c r="I274" i="1"/>
  <c r="J274" i="1" s="1"/>
  <c r="F275" i="1" s="1"/>
  <c r="I275" i="8" l="1"/>
  <c r="J275" i="8"/>
  <c r="F276" i="8" s="1"/>
  <c r="J269" i="2"/>
  <c r="K269" i="2" s="1"/>
  <c r="F270" i="2" s="1"/>
  <c r="I275" i="1"/>
  <c r="J275" i="1" s="1"/>
  <c r="F276" i="1" s="1"/>
  <c r="I276" i="8" l="1"/>
  <c r="J276" i="8" s="1"/>
  <c r="F277" i="8" s="1"/>
  <c r="J270" i="2"/>
  <c r="K270" i="2" s="1"/>
  <c r="F271" i="2" s="1"/>
  <c r="I276" i="1"/>
  <c r="J276" i="1" s="1"/>
  <c r="F277" i="1" s="1"/>
  <c r="I277" i="8" l="1"/>
  <c r="J277" i="8" s="1"/>
  <c r="F278" i="8" s="1"/>
  <c r="J271" i="2"/>
  <c r="K271" i="2" s="1"/>
  <c r="F272" i="2" s="1"/>
  <c r="I277" i="1"/>
  <c r="J277" i="1" s="1"/>
  <c r="F278" i="1" s="1"/>
  <c r="I278" i="8" l="1"/>
  <c r="J278" i="8"/>
  <c r="F279" i="8" s="1"/>
  <c r="J272" i="2"/>
  <c r="K272" i="2" s="1"/>
  <c r="F273" i="2" s="1"/>
  <c r="I278" i="1"/>
  <c r="J278" i="1" s="1"/>
  <c r="F279" i="1" s="1"/>
  <c r="I279" i="8" l="1"/>
  <c r="J279" i="8" s="1"/>
  <c r="F280" i="8" s="1"/>
  <c r="J273" i="2"/>
  <c r="K273" i="2" s="1"/>
  <c r="F274" i="2" s="1"/>
  <c r="I279" i="1"/>
  <c r="J279" i="1" s="1"/>
  <c r="F280" i="1" s="1"/>
  <c r="I280" i="8" l="1"/>
  <c r="J280" i="8" s="1"/>
  <c r="F281" i="8" s="1"/>
  <c r="J274" i="2"/>
  <c r="K274" i="2" s="1"/>
  <c r="F275" i="2" s="1"/>
  <c r="I280" i="1"/>
  <c r="J280" i="1" s="1"/>
  <c r="F281" i="1" s="1"/>
  <c r="I281" i="8" l="1"/>
  <c r="J281" i="8" s="1"/>
  <c r="F282" i="8" s="1"/>
  <c r="J275" i="2"/>
  <c r="K275" i="2" s="1"/>
  <c r="F276" i="2" s="1"/>
  <c r="I281" i="1"/>
  <c r="J281" i="1" s="1"/>
  <c r="F282" i="1" s="1"/>
  <c r="I282" i="8" l="1"/>
  <c r="J282" i="8" s="1"/>
  <c r="F283" i="8" s="1"/>
  <c r="J276" i="2"/>
  <c r="K276" i="2" s="1"/>
  <c r="F277" i="2" s="1"/>
  <c r="I282" i="1"/>
  <c r="J282" i="1" s="1"/>
  <c r="F283" i="1" s="1"/>
  <c r="I283" i="8" l="1"/>
  <c r="J283" i="8"/>
  <c r="F284" i="8" s="1"/>
  <c r="J277" i="2"/>
  <c r="K277" i="2" s="1"/>
  <c r="F278" i="2" s="1"/>
  <c r="I283" i="1"/>
  <c r="J283" i="1" s="1"/>
  <c r="F284" i="1" s="1"/>
  <c r="I284" i="8" l="1"/>
  <c r="J284" i="8" s="1"/>
  <c r="F285" i="8" s="1"/>
  <c r="J278" i="2"/>
  <c r="K278" i="2" s="1"/>
  <c r="F279" i="2" s="1"/>
  <c r="I284" i="1"/>
  <c r="J284" i="1" s="1"/>
  <c r="F285" i="1" s="1"/>
  <c r="I285" i="8" l="1"/>
  <c r="J285" i="8" s="1"/>
  <c r="F286" i="8" s="1"/>
  <c r="J279" i="2"/>
  <c r="K279" i="2" s="1"/>
  <c r="F280" i="2" s="1"/>
  <c r="I285" i="1"/>
  <c r="J285" i="1" s="1"/>
  <c r="F286" i="1" s="1"/>
  <c r="I286" i="8" l="1"/>
  <c r="J286" i="8" s="1"/>
  <c r="F287" i="8" s="1"/>
  <c r="J280" i="2"/>
  <c r="K280" i="2" s="1"/>
  <c r="F281" i="2" s="1"/>
  <c r="I286" i="1"/>
  <c r="J286" i="1" s="1"/>
  <c r="F287" i="1" s="1"/>
  <c r="I287" i="8" l="1"/>
  <c r="J287" i="8" s="1"/>
  <c r="F288" i="8" s="1"/>
  <c r="J281" i="2"/>
  <c r="K281" i="2" s="1"/>
  <c r="F282" i="2" s="1"/>
  <c r="I287" i="1"/>
  <c r="J287" i="1" s="1"/>
  <c r="F288" i="1" s="1"/>
  <c r="I288" i="8" l="1"/>
  <c r="J288" i="8" s="1"/>
  <c r="F289" i="8" s="1"/>
  <c r="J282" i="2"/>
  <c r="K282" i="2" s="1"/>
  <c r="F283" i="2" s="1"/>
  <c r="I288" i="1"/>
  <c r="J288" i="1" s="1"/>
  <c r="F289" i="1" s="1"/>
  <c r="I289" i="8" l="1"/>
  <c r="J289" i="8" s="1"/>
  <c r="F290" i="8" s="1"/>
  <c r="J283" i="2"/>
  <c r="K283" i="2" s="1"/>
  <c r="F284" i="2" s="1"/>
  <c r="I289" i="1"/>
  <c r="J289" i="1" s="1"/>
  <c r="F290" i="1" s="1"/>
  <c r="I290" i="8" l="1"/>
  <c r="J290" i="8" s="1"/>
  <c r="F291" i="8" s="1"/>
  <c r="J284" i="2"/>
  <c r="K284" i="2" s="1"/>
  <c r="F285" i="2" s="1"/>
  <c r="I290" i="1"/>
  <c r="J290" i="1" s="1"/>
  <c r="F291" i="1" s="1"/>
  <c r="I291" i="8" l="1"/>
  <c r="J291" i="8"/>
  <c r="F292" i="8" s="1"/>
  <c r="J285" i="2"/>
  <c r="K285" i="2" s="1"/>
  <c r="F286" i="2" s="1"/>
  <c r="I291" i="1"/>
  <c r="J291" i="1" s="1"/>
  <c r="F292" i="1" s="1"/>
  <c r="I292" i="8" l="1"/>
  <c r="J292" i="8"/>
  <c r="F293" i="8" s="1"/>
  <c r="J286" i="2"/>
  <c r="K286" i="2" s="1"/>
  <c r="F287" i="2" s="1"/>
  <c r="I292" i="1"/>
  <c r="J292" i="1" s="1"/>
  <c r="F293" i="1" s="1"/>
  <c r="I293" i="8" l="1"/>
  <c r="J293" i="8"/>
  <c r="F294" i="8" s="1"/>
  <c r="J287" i="2"/>
  <c r="K287" i="2" s="1"/>
  <c r="F288" i="2" s="1"/>
  <c r="I293" i="1"/>
  <c r="J293" i="1" s="1"/>
  <c r="F294" i="1" s="1"/>
  <c r="I294" i="8" l="1"/>
  <c r="J294" i="8" s="1"/>
  <c r="F295" i="8" s="1"/>
  <c r="J288" i="2"/>
  <c r="K288" i="2" s="1"/>
  <c r="F289" i="2" s="1"/>
  <c r="I294" i="1"/>
  <c r="J294" i="1" s="1"/>
  <c r="F295" i="1" s="1"/>
  <c r="I295" i="8" l="1"/>
  <c r="J295" i="8" s="1"/>
  <c r="F296" i="8" s="1"/>
  <c r="J289" i="2"/>
  <c r="K289" i="2" s="1"/>
  <c r="F290" i="2" s="1"/>
  <c r="I295" i="1"/>
  <c r="J295" i="1" s="1"/>
  <c r="F296" i="1" s="1"/>
  <c r="I296" i="8" l="1"/>
  <c r="J296" i="8" s="1"/>
  <c r="F297" i="8" s="1"/>
  <c r="J290" i="2"/>
  <c r="K290" i="2" s="1"/>
  <c r="F291" i="2" s="1"/>
  <c r="I296" i="1"/>
  <c r="J296" i="1" s="1"/>
  <c r="F297" i="1" s="1"/>
  <c r="I297" i="8" l="1"/>
  <c r="J297" i="8"/>
  <c r="F298" i="8" s="1"/>
  <c r="J291" i="2"/>
  <c r="K291" i="2" s="1"/>
  <c r="F292" i="2" s="1"/>
  <c r="I297" i="1"/>
  <c r="J297" i="1" s="1"/>
  <c r="F298" i="1" s="1"/>
  <c r="I298" i="8" l="1"/>
  <c r="J298" i="8"/>
  <c r="F299" i="8" s="1"/>
  <c r="J292" i="2"/>
  <c r="K292" i="2" s="1"/>
  <c r="F293" i="2" s="1"/>
  <c r="I298" i="1"/>
  <c r="J298" i="1" s="1"/>
  <c r="F299" i="1" s="1"/>
  <c r="I299" i="8" l="1"/>
  <c r="J299" i="8" s="1"/>
  <c r="F300" i="8" s="1"/>
  <c r="J293" i="2"/>
  <c r="K293" i="2" s="1"/>
  <c r="F294" i="2" s="1"/>
  <c r="I299" i="1"/>
  <c r="J299" i="1" s="1"/>
  <c r="F300" i="1" s="1"/>
  <c r="I300" i="8" l="1"/>
  <c r="J300" i="8"/>
  <c r="F301" i="8" s="1"/>
  <c r="J294" i="2"/>
  <c r="K294" i="2" s="1"/>
  <c r="F295" i="2" s="1"/>
  <c r="I300" i="1"/>
  <c r="J300" i="1" s="1"/>
  <c r="F301" i="1" s="1"/>
  <c r="I301" i="8" l="1"/>
  <c r="B27" i="8" s="1"/>
  <c r="J295" i="2"/>
  <c r="K295" i="2" s="1"/>
  <c r="F296" i="2" s="1"/>
  <c r="I301" i="1"/>
  <c r="B24" i="1" s="1"/>
  <c r="J301" i="8" l="1"/>
  <c r="F302" i="8" s="1"/>
  <c r="J301" i="1"/>
  <c r="F302" i="1" s="1"/>
  <c r="I302" i="1" s="1"/>
  <c r="J302" i="1" s="1"/>
  <c r="F303" i="1" s="1"/>
  <c r="J296" i="2"/>
  <c r="K296" i="2" s="1"/>
  <c r="F297" i="2" s="1"/>
  <c r="B25" i="8" l="1"/>
  <c r="I302" i="8"/>
  <c r="J302" i="8" s="1"/>
  <c r="F303" i="8" s="1"/>
  <c r="B22" i="1"/>
  <c r="J297" i="2"/>
  <c r="K297" i="2" s="1"/>
  <c r="F298" i="2" s="1"/>
  <c r="I303" i="1"/>
  <c r="J303" i="1" s="1"/>
  <c r="F304" i="1" s="1"/>
  <c r="I303" i="8" l="1"/>
  <c r="J303" i="8" s="1"/>
  <c r="F304" i="8" s="1"/>
  <c r="J298" i="2"/>
  <c r="K298" i="2" s="1"/>
  <c r="F299" i="2" s="1"/>
  <c r="I304" i="1"/>
  <c r="J304" i="1" s="1"/>
  <c r="F305" i="1" s="1"/>
  <c r="I304" i="8" l="1"/>
  <c r="J304" i="8"/>
  <c r="F305" i="8" s="1"/>
  <c r="J299" i="2"/>
  <c r="K299" i="2" s="1"/>
  <c r="F300" i="2" s="1"/>
  <c r="I305" i="1"/>
  <c r="J305" i="1" s="1"/>
  <c r="F306" i="1" s="1"/>
  <c r="I305" i="8" l="1"/>
  <c r="J305" i="8"/>
  <c r="F306" i="8" s="1"/>
  <c r="J300" i="2"/>
  <c r="K300" i="2" s="1"/>
  <c r="F301" i="2" s="1"/>
  <c r="I306" i="1"/>
  <c r="J306" i="1" s="1"/>
  <c r="F307" i="1" s="1"/>
  <c r="I306" i="8" l="1"/>
  <c r="J306" i="8"/>
  <c r="F307" i="8" s="1"/>
  <c r="J301" i="2"/>
  <c r="K301" i="2" s="1"/>
  <c r="I307" i="1"/>
  <c r="J307" i="1" s="1"/>
  <c r="F308" i="1" s="1"/>
  <c r="I307" i="8" l="1"/>
  <c r="J307" i="8"/>
  <c r="F308" i="8" s="1"/>
  <c r="B26" i="2"/>
  <c r="I308" i="1"/>
  <c r="J308" i="1" s="1"/>
  <c r="F309" i="1" s="1"/>
  <c r="I308" i="8" l="1"/>
  <c r="J308" i="8"/>
  <c r="F309" i="8" s="1"/>
  <c r="F302" i="2"/>
  <c r="B24" i="2"/>
  <c r="I309" i="1"/>
  <c r="J309" i="1" s="1"/>
  <c r="F310" i="1" s="1"/>
  <c r="I309" i="8" l="1"/>
  <c r="J309" i="8"/>
  <c r="F310" i="8" s="1"/>
  <c r="J302" i="2"/>
  <c r="K302" i="2" s="1"/>
  <c r="F303" i="2" s="1"/>
  <c r="I310" i="1"/>
  <c r="J310" i="1" s="1"/>
  <c r="F311" i="1" s="1"/>
  <c r="I310" i="8" l="1"/>
  <c r="J310" i="8" s="1"/>
  <c r="F311" i="8" s="1"/>
  <c r="J303" i="2"/>
  <c r="K303" i="2" s="1"/>
  <c r="F304" i="2" s="1"/>
  <c r="I311" i="1"/>
  <c r="J311" i="1" s="1"/>
  <c r="F312" i="1" s="1"/>
  <c r="I311" i="8" l="1"/>
  <c r="J311" i="8" s="1"/>
  <c r="F312" i="8" s="1"/>
  <c r="J304" i="2"/>
  <c r="K304" i="2" s="1"/>
  <c r="F305" i="2" s="1"/>
  <c r="I312" i="1"/>
  <c r="J312" i="1" s="1"/>
  <c r="F313" i="1" s="1"/>
  <c r="I312" i="8" l="1"/>
  <c r="J312" i="8"/>
  <c r="F313" i="8" s="1"/>
  <c r="J305" i="2"/>
  <c r="K305" i="2" s="1"/>
  <c r="F306" i="2" s="1"/>
  <c r="I313" i="1"/>
  <c r="J313" i="1" s="1"/>
  <c r="F314" i="1" s="1"/>
  <c r="I313" i="8" l="1"/>
  <c r="J313" i="8" s="1"/>
  <c r="F314" i="8" s="1"/>
  <c r="J306" i="2"/>
  <c r="K306" i="2" s="1"/>
  <c r="F307" i="2" s="1"/>
  <c r="I314" i="1"/>
  <c r="J314" i="1" s="1"/>
  <c r="F315" i="1" s="1"/>
  <c r="I314" i="8" l="1"/>
  <c r="J314" i="8" s="1"/>
  <c r="F315" i="8" s="1"/>
  <c r="J307" i="2"/>
  <c r="K307" i="2" s="1"/>
  <c r="F308" i="2" s="1"/>
  <c r="I315" i="1"/>
  <c r="J315" i="1" s="1"/>
  <c r="F316" i="1" s="1"/>
  <c r="I315" i="8" l="1"/>
  <c r="J315" i="8" s="1"/>
  <c r="F316" i="8" s="1"/>
  <c r="J308" i="2"/>
  <c r="K308" i="2" s="1"/>
  <c r="F309" i="2" s="1"/>
  <c r="I316" i="1"/>
  <c r="J316" i="1" s="1"/>
  <c r="F317" i="1" s="1"/>
  <c r="I316" i="8" l="1"/>
  <c r="J316" i="8" s="1"/>
  <c r="F317" i="8" s="1"/>
  <c r="J309" i="2"/>
  <c r="K309" i="2" s="1"/>
  <c r="F310" i="2" s="1"/>
  <c r="I317" i="1"/>
  <c r="J317" i="1" s="1"/>
  <c r="F318" i="1" s="1"/>
  <c r="I317" i="8" l="1"/>
  <c r="J317" i="8" s="1"/>
  <c r="F318" i="8" s="1"/>
  <c r="J310" i="2"/>
  <c r="K310" i="2" s="1"/>
  <c r="F311" i="2" s="1"/>
  <c r="I318" i="1"/>
  <c r="J318" i="1" s="1"/>
  <c r="F319" i="1" s="1"/>
  <c r="I318" i="8" l="1"/>
  <c r="J318" i="8" s="1"/>
  <c r="F319" i="8" s="1"/>
  <c r="J311" i="2"/>
  <c r="K311" i="2"/>
  <c r="F312" i="2" s="1"/>
  <c r="I319" i="1"/>
  <c r="J319" i="1" s="1"/>
  <c r="F320" i="1" s="1"/>
  <c r="I319" i="8" l="1"/>
  <c r="J319" i="8" s="1"/>
  <c r="F320" i="8" s="1"/>
  <c r="J312" i="2"/>
  <c r="K312" i="2" s="1"/>
  <c r="F313" i="2" s="1"/>
  <c r="I320" i="1"/>
  <c r="J320" i="1" s="1"/>
  <c r="F321" i="1" s="1"/>
  <c r="I320" i="8" l="1"/>
  <c r="J320" i="8" s="1"/>
  <c r="F321" i="8" s="1"/>
  <c r="J313" i="2"/>
  <c r="K313" i="2" s="1"/>
  <c r="F314" i="2" s="1"/>
  <c r="I321" i="1"/>
  <c r="J321" i="1" s="1"/>
  <c r="F322" i="1" s="1"/>
  <c r="I321" i="8" l="1"/>
  <c r="J321" i="8" s="1"/>
  <c r="F322" i="8" s="1"/>
  <c r="J314" i="2"/>
  <c r="K314" i="2" s="1"/>
  <c r="F315" i="2" s="1"/>
  <c r="I322" i="1"/>
  <c r="J322" i="1" s="1"/>
  <c r="F323" i="1" s="1"/>
  <c r="I322" i="8" l="1"/>
  <c r="J322" i="8"/>
  <c r="F323" i="8" s="1"/>
  <c r="J315" i="2"/>
  <c r="K315" i="2" s="1"/>
  <c r="F316" i="2" s="1"/>
  <c r="I323" i="1"/>
  <c r="J323" i="1" s="1"/>
  <c r="F324" i="1" s="1"/>
  <c r="I323" i="8" l="1"/>
  <c r="J323" i="8" s="1"/>
  <c r="F324" i="8" s="1"/>
  <c r="J316" i="2"/>
  <c r="K316" i="2" s="1"/>
  <c r="F317" i="2" s="1"/>
  <c r="I324" i="1"/>
  <c r="J324" i="1" s="1"/>
  <c r="F325" i="1" s="1"/>
  <c r="I324" i="8" l="1"/>
  <c r="J324" i="8" s="1"/>
  <c r="F325" i="8" s="1"/>
  <c r="J317" i="2"/>
  <c r="K317" i="2" s="1"/>
  <c r="F318" i="2" s="1"/>
  <c r="I325" i="1"/>
  <c r="J325" i="1" s="1"/>
  <c r="F326" i="1" s="1"/>
  <c r="I325" i="8" l="1"/>
  <c r="J325" i="8" s="1"/>
  <c r="F326" i="8" s="1"/>
  <c r="J318" i="2"/>
  <c r="K318" i="2" s="1"/>
  <c r="F319" i="2" s="1"/>
  <c r="I326" i="1"/>
  <c r="J326" i="1" s="1"/>
  <c r="F327" i="1" s="1"/>
  <c r="I326" i="8" l="1"/>
  <c r="J326" i="8" s="1"/>
  <c r="F327" i="8" s="1"/>
  <c r="J319" i="2"/>
  <c r="K319" i="2" s="1"/>
  <c r="F320" i="2" s="1"/>
  <c r="I327" i="1"/>
  <c r="J327" i="1" s="1"/>
  <c r="F328" i="1" s="1"/>
  <c r="I327" i="8" l="1"/>
  <c r="J327" i="8" s="1"/>
  <c r="F328" i="8" s="1"/>
  <c r="J320" i="2"/>
  <c r="K320" i="2" s="1"/>
  <c r="F321" i="2" s="1"/>
  <c r="I328" i="1"/>
  <c r="J328" i="1" s="1"/>
  <c r="F329" i="1" s="1"/>
  <c r="I328" i="8" l="1"/>
  <c r="J328" i="8" s="1"/>
  <c r="F329" i="8" s="1"/>
  <c r="J321" i="2"/>
  <c r="K321" i="2" s="1"/>
  <c r="F322" i="2" s="1"/>
  <c r="I329" i="1"/>
  <c r="J329" i="1" s="1"/>
  <c r="F330" i="1" s="1"/>
  <c r="I329" i="8" l="1"/>
  <c r="J329" i="8" s="1"/>
  <c r="F330" i="8" s="1"/>
  <c r="J322" i="2"/>
  <c r="K322" i="2" s="1"/>
  <c r="F323" i="2" s="1"/>
  <c r="I330" i="1"/>
  <c r="J330" i="1" s="1"/>
  <c r="F331" i="1" s="1"/>
  <c r="I330" i="8" l="1"/>
  <c r="J330" i="8" s="1"/>
  <c r="F331" i="8" s="1"/>
  <c r="J323" i="2"/>
  <c r="K323" i="2" s="1"/>
  <c r="F324" i="2" s="1"/>
  <c r="I331" i="1"/>
  <c r="J331" i="1" s="1"/>
  <c r="F332" i="1" s="1"/>
  <c r="I331" i="8" l="1"/>
  <c r="J331" i="8" s="1"/>
  <c r="F332" i="8" s="1"/>
  <c r="J324" i="2"/>
  <c r="K324" i="2" s="1"/>
  <c r="F325" i="2" s="1"/>
  <c r="I332" i="1"/>
  <c r="J332" i="1" s="1"/>
  <c r="F333" i="1" s="1"/>
  <c r="I332" i="8" l="1"/>
  <c r="J332" i="8" s="1"/>
  <c r="F333" i="8" s="1"/>
  <c r="J325" i="2"/>
  <c r="K325" i="2" s="1"/>
  <c r="F326" i="2" s="1"/>
  <c r="I333" i="1"/>
  <c r="J333" i="1" s="1"/>
  <c r="F334" i="1" s="1"/>
  <c r="I333" i="8" l="1"/>
  <c r="J333" i="8" s="1"/>
  <c r="F334" i="8" s="1"/>
  <c r="J326" i="2"/>
  <c r="K326" i="2" s="1"/>
  <c r="F327" i="2" s="1"/>
  <c r="I334" i="1"/>
  <c r="J334" i="1" s="1"/>
  <c r="F335" i="1" s="1"/>
  <c r="I334" i="8" l="1"/>
  <c r="J334" i="8"/>
  <c r="F335" i="8" s="1"/>
  <c r="J327" i="2"/>
  <c r="K327" i="2" s="1"/>
  <c r="F328" i="2" s="1"/>
  <c r="I335" i="1"/>
  <c r="J335" i="1" s="1"/>
  <c r="F336" i="1" s="1"/>
  <c r="I335" i="8" l="1"/>
  <c r="J335" i="8" s="1"/>
  <c r="F336" i="8" s="1"/>
  <c r="J328" i="2"/>
  <c r="K328" i="2" s="1"/>
  <c r="F329" i="2" s="1"/>
  <c r="I336" i="1"/>
  <c r="J336" i="1" s="1"/>
  <c r="F337" i="1" s="1"/>
  <c r="I336" i="8" l="1"/>
  <c r="J336" i="8" s="1"/>
  <c r="F337" i="8" s="1"/>
  <c r="J329" i="2"/>
  <c r="K329" i="2" s="1"/>
  <c r="F330" i="2" s="1"/>
  <c r="I337" i="1"/>
  <c r="J337" i="1" s="1"/>
  <c r="F338" i="1" s="1"/>
  <c r="I337" i="8" l="1"/>
  <c r="J337" i="8" s="1"/>
  <c r="F338" i="8" s="1"/>
  <c r="J330" i="2"/>
  <c r="K330" i="2" s="1"/>
  <c r="F331" i="2" s="1"/>
  <c r="I338" i="1"/>
  <c r="J338" i="1" s="1"/>
  <c r="F339" i="1" s="1"/>
  <c r="I338" i="8" l="1"/>
  <c r="J338" i="8"/>
  <c r="F339" i="8" s="1"/>
  <c r="J331" i="2"/>
  <c r="K331" i="2" s="1"/>
  <c r="F332" i="2" s="1"/>
  <c r="I339" i="1"/>
  <c r="J339" i="1" s="1"/>
  <c r="F340" i="1" s="1"/>
  <c r="I339" i="8" l="1"/>
  <c r="J339" i="8" s="1"/>
  <c r="F340" i="8" s="1"/>
  <c r="J332" i="2"/>
  <c r="K332" i="2" s="1"/>
  <c r="F333" i="2" s="1"/>
  <c r="I340" i="1"/>
  <c r="J340" i="1" s="1"/>
  <c r="F341" i="1" s="1"/>
  <c r="I340" i="8" l="1"/>
  <c r="J340" i="8" s="1"/>
  <c r="F341" i="8" s="1"/>
  <c r="J333" i="2"/>
  <c r="K333" i="2" s="1"/>
  <c r="F334" i="2" s="1"/>
  <c r="I341" i="1"/>
  <c r="J341" i="1" s="1"/>
  <c r="F342" i="1" s="1"/>
  <c r="I341" i="8" l="1"/>
  <c r="J341" i="8" s="1"/>
  <c r="F342" i="8" s="1"/>
  <c r="J334" i="2"/>
  <c r="K334" i="2" s="1"/>
  <c r="F335" i="2" s="1"/>
  <c r="I342" i="1"/>
  <c r="J342" i="1" s="1"/>
  <c r="F343" i="1" s="1"/>
  <c r="I342" i="8" l="1"/>
  <c r="J342" i="8"/>
  <c r="F343" i="8" s="1"/>
  <c r="J335" i="2"/>
  <c r="K335" i="2" s="1"/>
  <c r="F336" i="2" s="1"/>
  <c r="I343" i="1"/>
  <c r="J343" i="1" s="1"/>
  <c r="F344" i="1" s="1"/>
  <c r="I343" i="8" l="1"/>
  <c r="J343" i="8" s="1"/>
  <c r="F344" i="8" s="1"/>
  <c r="J336" i="2"/>
  <c r="K336" i="2" s="1"/>
  <c r="F337" i="2" s="1"/>
  <c r="I344" i="1"/>
  <c r="J344" i="1" s="1"/>
  <c r="F345" i="1" s="1"/>
  <c r="I344" i="8" l="1"/>
  <c r="J344" i="8" s="1"/>
  <c r="F345" i="8" s="1"/>
  <c r="J337" i="2"/>
  <c r="K337" i="2"/>
  <c r="F338" i="2" s="1"/>
  <c r="I345" i="1"/>
  <c r="J345" i="1" s="1"/>
  <c r="F346" i="1" s="1"/>
  <c r="I345" i="8" l="1"/>
  <c r="J345" i="8" s="1"/>
  <c r="F346" i="8" s="1"/>
  <c r="J338" i="2"/>
  <c r="K338" i="2" s="1"/>
  <c r="F339" i="2" s="1"/>
  <c r="I346" i="1"/>
  <c r="J346" i="1" s="1"/>
  <c r="F347" i="1" s="1"/>
  <c r="I346" i="8" l="1"/>
  <c r="J346" i="8" s="1"/>
  <c r="F347" i="8" s="1"/>
  <c r="J339" i="2"/>
  <c r="K339" i="2" s="1"/>
  <c r="F340" i="2" s="1"/>
  <c r="I347" i="1"/>
  <c r="J347" i="1" s="1"/>
  <c r="F348" i="1" s="1"/>
  <c r="I347" i="8" l="1"/>
  <c r="J347" i="8" s="1"/>
  <c r="F348" i="8" s="1"/>
  <c r="J340" i="2"/>
  <c r="K340" i="2" s="1"/>
  <c r="F341" i="2" s="1"/>
  <c r="I348" i="1"/>
  <c r="J348" i="1" s="1"/>
  <c r="F349" i="1" s="1"/>
  <c r="I348" i="8" l="1"/>
  <c r="J348" i="8" s="1"/>
  <c r="F349" i="8" s="1"/>
  <c r="J341" i="2"/>
  <c r="K341" i="2" s="1"/>
  <c r="F342" i="2" s="1"/>
  <c r="I349" i="1"/>
  <c r="J349" i="1" s="1"/>
  <c r="F350" i="1" s="1"/>
  <c r="I349" i="8" l="1"/>
  <c r="J349" i="8" s="1"/>
  <c r="F350" i="8" s="1"/>
  <c r="J342" i="2"/>
  <c r="K342" i="2" s="1"/>
  <c r="F343" i="2" s="1"/>
  <c r="I350" i="1"/>
  <c r="J350" i="1" s="1"/>
  <c r="F351" i="1" s="1"/>
  <c r="I350" i="8" l="1"/>
  <c r="J350" i="8" s="1"/>
  <c r="F351" i="8" s="1"/>
  <c r="J343" i="2"/>
  <c r="K343" i="2" s="1"/>
  <c r="F344" i="2" s="1"/>
  <c r="I351" i="1"/>
  <c r="J351" i="1" s="1"/>
  <c r="F352" i="1" s="1"/>
  <c r="I351" i="8" l="1"/>
  <c r="J351" i="8" s="1"/>
  <c r="F352" i="8" s="1"/>
  <c r="J344" i="2"/>
  <c r="K344" i="2" s="1"/>
  <c r="F345" i="2" s="1"/>
  <c r="I352" i="1"/>
  <c r="J352" i="1" s="1"/>
  <c r="F353" i="1" s="1"/>
  <c r="I352" i="8" l="1"/>
  <c r="J352" i="8" s="1"/>
  <c r="F353" i="8" s="1"/>
  <c r="J345" i="2"/>
  <c r="K345" i="2" s="1"/>
  <c r="F346" i="2" s="1"/>
  <c r="I353" i="1"/>
  <c r="J353" i="1" s="1"/>
  <c r="F354" i="1" s="1"/>
  <c r="I353" i="8" l="1"/>
  <c r="J353" i="8" s="1"/>
  <c r="F354" i="8" s="1"/>
  <c r="J346" i="2"/>
  <c r="K346" i="2" s="1"/>
  <c r="F347" i="2" s="1"/>
  <c r="I354" i="1"/>
  <c r="J354" i="1" s="1"/>
  <c r="F355" i="1" s="1"/>
  <c r="I354" i="8" l="1"/>
  <c r="J354" i="8" s="1"/>
  <c r="F355" i="8" s="1"/>
  <c r="J347" i="2"/>
  <c r="K347" i="2" s="1"/>
  <c r="F348" i="2" s="1"/>
  <c r="I355" i="1"/>
  <c r="J355" i="1" s="1"/>
  <c r="F356" i="1" s="1"/>
  <c r="I355" i="8" l="1"/>
  <c r="J355" i="8" s="1"/>
  <c r="F356" i="8" s="1"/>
  <c r="J348" i="2"/>
  <c r="K348" i="2" s="1"/>
  <c r="F349" i="2" s="1"/>
  <c r="I356" i="1"/>
  <c r="J356" i="1" s="1"/>
  <c r="F357" i="1" s="1"/>
  <c r="I356" i="8" l="1"/>
  <c r="J356" i="8" s="1"/>
  <c r="F357" i="8" s="1"/>
  <c r="J349" i="2"/>
  <c r="K349" i="2" s="1"/>
  <c r="F350" i="2" s="1"/>
  <c r="I357" i="1"/>
  <c r="J357" i="1" s="1"/>
  <c r="F358" i="1" s="1"/>
  <c r="I357" i="8" l="1"/>
  <c r="J357" i="8" s="1"/>
  <c r="F358" i="8" s="1"/>
  <c r="J350" i="2"/>
  <c r="K350" i="2" s="1"/>
  <c r="F351" i="2" s="1"/>
  <c r="I358" i="1"/>
  <c r="J358" i="1" s="1"/>
  <c r="F359" i="1" s="1"/>
  <c r="I358" i="8" l="1"/>
  <c r="J358" i="8" s="1"/>
  <c r="F359" i="8" s="1"/>
  <c r="J351" i="2"/>
  <c r="K351" i="2" s="1"/>
  <c r="F352" i="2" s="1"/>
  <c r="I359" i="1"/>
  <c r="J359" i="1" s="1"/>
  <c r="F360" i="1" s="1"/>
  <c r="I359" i="8" l="1"/>
  <c r="J359" i="8" s="1"/>
  <c r="F360" i="8" s="1"/>
  <c r="J352" i="2"/>
  <c r="K352" i="2" s="1"/>
  <c r="F353" i="2" s="1"/>
  <c r="I360" i="1"/>
  <c r="J360" i="1" s="1"/>
  <c r="F361" i="1" s="1"/>
  <c r="I360" i="8" l="1"/>
  <c r="J360" i="8" s="1"/>
  <c r="F361" i="8" s="1"/>
  <c r="J353" i="2"/>
  <c r="K353" i="2" s="1"/>
  <c r="F354" i="2" s="1"/>
  <c r="I361" i="1"/>
  <c r="I361" i="8" l="1"/>
  <c r="B31" i="8" s="1"/>
  <c r="J354" i="2"/>
  <c r="K354" i="2" s="1"/>
  <c r="F355" i="2" s="1"/>
  <c r="J361" i="1"/>
  <c r="B28" i="1"/>
  <c r="J361" i="8" l="1"/>
  <c r="J355" i="2"/>
  <c r="K355" i="2" s="1"/>
  <c r="F356" i="2" s="1"/>
  <c r="F362" i="1"/>
  <c r="I362" i="1" s="1"/>
  <c r="J362" i="1" s="1"/>
  <c r="F363" i="1" s="1"/>
  <c r="I363" i="1" s="1"/>
  <c r="B26" i="1"/>
  <c r="F362" i="8" l="1"/>
  <c r="B29" i="8"/>
  <c r="J356" i="2"/>
  <c r="K356" i="2" s="1"/>
  <c r="F357" i="2" s="1"/>
  <c r="J363" i="1"/>
  <c r="F364" i="1" s="1"/>
  <c r="I364" i="1" s="1"/>
  <c r="J364" i="1" s="1"/>
  <c r="F365" i="1" s="1"/>
  <c r="I362" i="8" l="1"/>
  <c r="J362" i="8" s="1"/>
  <c r="F363" i="8" s="1"/>
  <c r="J357" i="2"/>
  <c r="K357" i="2" s="1"/>
  <c r="F358" i="2" s="1"/>
  <c r="I365" i="1"/>
  <c r="J365" i="1" s="1"/>
  <c r="F366" i="1" s="1"/>
  <c r="I363" i="8" l="1"/>
  <c r="J363" i="8" s="1"/>
  <c r="F364" i="8" s="1"/>
  <c r="J358" i="2"/>
  <c r="K358" i="2" s="1"/>
  <c r="F359" i="2" s="1"/>
  <c r="I366" i="1"/>
  <c r="J366" i="1" s="1"/>
  <c r="F367" i="1" s="1"/>
  <c r="I364" i="8" l="1"/>
  <c r="J364" i="8" s="1"/>
  <c r="F365" i="8" s="1"/>
  <c r="J359" i="2"/>
  <c r="K359" i="2" s="1"/>
  <c r="F360" i="2" s="1"/>
  <c r="I367" i="1"/>
  <c r="J367" i="1" s="1"/>
  <c r="F368" i="1" s="1"/>
  <c r="I365" i="8" l="1"/>
  <c r="J365" i="8" s="1"/>
  <c r="F366" i="8" s="1"/>
  <c r="J360" i="2"/>
  <c r="K360" i="2" s="1"/>
  <c r="F361" i="2" s="1"/>
  <c r="I368" i="1"/>
  <c r="J368" i="1" s="1"/>
  <c r="F369" i="1" s="1"/>
  <c r="I366" i="8" l="1"/>
  <c r="J366" i="8"/>
  <c r="F367" i="8" s="1"/>
  <c r="J361" i="2"/>
  <c r="B30" i="2" s="1"/>
  <c r="I369" i="1"/>
  <c r="J369" i="1" s="1"/>
  <c r="F370" i="1" s="1"/>
  <c r="I367" i="8" l="1"/>
  <c r="J367" i="8" s="1"/>
  <c r="F368" i="8" s="1"/>
  <c r="K361" i="2"/>
  <c r="I370" i="1"/>
  <c r="J370" i="1" s="1"/>
  <c r="F371" i="1" s="1"/>
  <c r="I368" i="8" l="1"/>
  <c r="J368" i="8" s="1"/>
  <c r="F369" i="8" s="1"/>
  <c r="F362" i="2"/>
  <c r="B28" i="2"/>
  <c r="I371" i="1"/>
  <c r="J371" i="1" s="1"/>
  <c r="F372" i="1" s="1"/>
  <c r="I369" i="8" l="1"/>
  <c r="J369" i="8" s="1"/>
  <c r="F370" i="8" s="1"/>
  <c r="J362" i="2"/>
  <c r="K362" i="2" s="1"/>
  <c r="F363" i="2" s="1"/>
  <c r="I372" i="1"/>
  <c r="J372" i="1" s="1"/>
  <c r="F373" i="1" s="1"/>
  <c r="I370" i="8" l="1"/>
  <c r="J370" i="8"/>
  <c r="F371" i="8" s="1"/>
  <c r="J363" i="2"/>
  <c r="K363" i="2" s="1"/>
  <c r="F364" i="2" s="1"/>
  <c r="I373" i="1"/>
  <c r="J373" i="1" s="1"/>
  <c r="F374" i="1" s="1"/>
  <c r="I371" i="8" l="1"/>
  <c r="J371" i="8" s="1"/>
  <c r="F372" i="8" s="1"/>
  <c r="J364" i="2"/>
  <c r="K364" i="2" s="1"/>
  <c r="F365" i="2" s="1"/>
  <c r="I374" i="1"/>
  <c r="J374" i="1" s="1"/>
  <c r="F375" i="1" s="1"/>
  <c r="I372" i="8" l="1"/>
  <c r="J372" i="8" s="1"/>
  <c r="F373" i="8" s="1"/>
  <c r="J365" i="2"/>
  <c r="K365" i="2" s="1"/>
  <c r="F366" i="2" s="1"/>
  <c r="I375" i="1"/>
  <c r="J375" i="1" s="1"/>
  <c r="F376" i="1" s="1"/>
  <c r="I373" i="8" l="1"/>
  <c r="J373" i="8" s="1"/>
  <c r="F374" i="8" s="1"/>
  <c r="J366" i="2"/>
  <c r="K366" i="2" s="1"/>
  <c r="F367" i="2" s="1"/>
  <c r="I376" i="1"/>
  <c r="J376" i="1" s="1"/>
  <c r="F377" i="1" s="1"/>
  <c r="I374" i="8" l="1"/>
  <c r="J374" i="8"/>
  <c r="F375" i="8" s="1"/>
  <c r="J367" i="2"/>
  <c r="K367" i="2" s="1"/>
  <c r="F368" i="2" s="1"/>
  <c r="I377" i="1"/>
  <c r="J377" i="1" s="1"/>
  <c r="F378" i="1" s="1"/>
  <c r="I375" i="8" l="1"/>
  <c r="J375" i="8" s="1"/>
  <c r="F376" i="8" s="1"/>
  <c r="J368" i="2"/>
  <c r="K368" i="2" s="1"/>
  <c r="F369" i="2" s="1"/>
  <c r="I378" i="1"/>
  <c r="J378" i="1" s="1"/>
  <c r="F379" i="1" s="1"/>
  <c r="I376" i="8" l="1"/>
  <c r="J376" i="8" s="1"/>
  <c r="F377" i="8" s="1"/>
  <c r="J369" i="2"/>
  <c r="K369" i="2" s="1"/>
  <c r="F370" i="2" s="1"/>
  <c r="I379" i="1"/>
  <c r="J379" i="1" s="1"/>
  <c r="F380" i="1" s="1"/>
  <c r="I377" i="8" l="1"/>
  <c r="J377" i="8" s="1"/>
  <c r="F378" i="8" s="1"/>
  <c r="J370" i="2"/>
  <c r="K370" i="2" s="1"/>
  <c r="F371" i="2" s="1"/>
  <c r="I380" i="1"/>
  <c r="J380" i="1" s="1"/>
  <c r="F381" i="1" s="1"/>
  <c r="I378" i="8" l="1"/>
  <c r="J378" i="8"/>
  <c r="F379" i="8" s="1"/>
  <c r="J371" i="2"/>
  <c r="K371" i="2" s="1"/>
  <c r="F372" i="2" s="1"/>
  <c r="I381" i="1"/>
  <c r="J381" i="1" s="1"/>
  <c r="F382" i="1" s="1"/>
  <c r="I379" i="8" l="1"/>
  <c r="J379" i="8" s="1"/>
  <c r="F380" i="8" s="1"/>
  <c r="J372" i="2"/>
  <c r="K372" i="2" s="1"/>
  <c r="F373" i="2" s="1"/>
  <c r="I382" i="1"/>
  <c r="J382" i="1" s="1"/>
  <c r="F383" i="1" s="1"/>
  <c r="I380" i="8" l="1"/>
  <c r="J380" i="8" s="1"/>
  <c r="F381" i="8" s="1"/>
  <c r="J373" i="2"/>
  <c r="K373" i="2" s="1"/>
  <c r="F374" i="2" s="1"/>
  <c r="I383" i="1"/>
  <c r="J383" i="1" s="1"/>
  <c r="F384" i="1" s="1"/>
  <c r="I381" i="8" l="1"/>
  <c r="J381" i="8" s="1"/>
  <c r="F382" i="8" s="1"/>
  <c r="J374" i="2"/>
  <c r="K374" i="2" s="1"/>
  <c r="F375" i="2" s="1"/>
  <c r="I384" i="1"/>
  <c r="J384" i="1" s="1"/>
  <c r="F385" i="1" s="1"/>
  <c r="I382" i="8" l="1"/>
  <c r="J382" i="8" s="1"/>
  <c r="F383" i="8" s="1"/>
  <c r="J375" i="2"/>
  <c r="K375" i="2" s="1"/>
  <c r="F376" i="2" s="1"/>
  <c r="I385" i="1"/>
  <c r="J385" i="1" s="1"/>
  <c r="F386" i="1" s="1"/>
  <c r="I383" i="8" l="1"/>
  <c r="J383" i="8" s="1"/>
  <c r="F384" i="8" s="1"/>
  <c r="J376" i="2"/>
  <c r="K376" i="2" s="1"/>
  <c r="F377" i="2" s="1"/>
  <c r="I386" i="1"/>
  <c r="J386" i="1" s="1"/>
  <c r="F387" i="1" s="1"/>
  <c r="I384" i="8" l="1"/>
  <c r="J384" i="8" s="1"/>
  <c r="F385" i="8" s="1"/>
  <c r="J377" i="2"/>
  <c r="K377" i="2" s="1"/>
  <c r="F378" i="2" s="1"/>
  <c r="I387" i="1"/>
  <c r="J387" i="1" s="1"/>
  <c r="F388" i="1" s="1"/>
  <c r="I385" i="8" l="1"/>
  <c r="J385" i="8" s="1"/>
  <c r="F386" i="8" s="1"/>
  <c r="J378" i="2"/>
  <c r="K378" i="2" s="1"/>
  <c r="F379" i="2" s="1"/>
  <c r="I388" i="1"/>
  <c r="J388" i="1" s="1"/>
  <c r="F389" i="1" s="1"/>
  <c r="I386" i="8" l="1"/>
  <c r="J386" i="8" s="1"/>
  <c r="F387" i="8" s="1"/>
  <c r="J379" i="2"/>
  <c r="K379" i="2" s="1"/>
  <c r="F380" i="2" s="1"/>
  <c r="I389" i="1"/>
  <c r="J389" i="1" s="1"/>
  <c r="F390" i="1" s="1"/>
  <c r="I387" i="8" l="1"/>
  <c r="J387" i="8" s="1"/>
  <c r="F388" i="8" s="1"/>
  <c r="J380" i="2"/>
  <c r="K380" i="2" s="1"/>
  <c r="F381" i="2" s="1"/>
  <c r="I390" i="1"/>
  <c r="J390" i="1" s="1"/>
  <c r="F391" i="1" s="1"/>
  <c r="I388" i="8" l="1"/>
  <c r="J388" i="8" s="1"/>
  <c r="F389" i="8" s="1"/>
  <c r="J381" i="2"/>
  <c r="K381" i="2" s="1"/>
  <c r="F382" i="2" s="1"/>
  <c r="I391" i="1"/>
  <c r="J391" i="1" s="1"/>
  <c r="F392" i="1" s="1"/>
  <c r="I389" i="8" l="1"/>
  <c r="J389" i="8" s="1"/>
  <c r="F390" i="8" s="1"/>
  <c r="J382" i="2"/>
  <c r="K382" i="2" s="1"/>
  <c r="F383" i="2" s="1"/>
  <c r="I392" i="1"/>
  <c r="J392" i="1" s="1"/>
  <c r="F393" i="1" s="1"/>
  <c r="I390" i="8" l="1"/>
  <c r="J390" i="8" s="1"/>
  <c r="F391" i="8" s="1"/>
  <c r="J383" i="2"/>
  <c r="K383" i="2" s="1"/>
  <c r="F384" i="2" s="1"/>
  <c r="I393" i="1"/>
  <c r="J393" i="1" s="1"/>
  <c r="F394" i="1" s="1"/>
  <c r="I391" i="8" l="1"/>
  <c r="J391" i="8" s="1"/>
  <c r="F392" i="8" s="1"/>
  <c r="J384" i="2"/>
  <c r="K384" i="2" s="1"/>
  <c r="F385" i="2" s="1"/>
  <c r="I394" i="1"/>
  <c r="J394" i="1" s="1"/>
  <c r="F395" i="1" s="1"/>
  <c r="I392" i="8" l="1"/>
  <c r="J392" i="8" s="1"/>
  <c r="F393" i="8" s="1"/>
  <c r="J385" i="2"/>
  <c r="K385" i="2" s="1"/>
  <c r="F386" i="2" s="1"/>
  <c r="I395" i="1"/>
  <c r="J395" i="1" s="1"/>
  <c r="F396" i="1" s="1"/>
  <c r="I393" i="8" l="1"/>
  <c r="J393" i="8" s="1"/>
  <c r="F394" i="8" s="1"/>
  <c r="J386" i="2"/>
  <c r="K386" i="2" s="1"/>
  <c r="F387" i="2" s="1"/>
  <c r="I396" i="1"/>
  <c r="J396" i="1" s="1"/>
  <c r="F397" i="1" s="1"/>
  <c r="I394" i="8" l="1"/>
  <c r="J394" i="8"/>
  <c r="F395" i="8" s="1"/>
  <c r="J387" i="2"/>
  <c r="K387" i="2" s="1"/>
  <c r="F388" i="2" s="1"/>
  <c r="I397" i="1"/>
  <c r="J397" i="1" s="1"/>
  <c r="F398" i="1" s="1"/>
  <c r="I395" i="8" l="1"/>
  <c r="J395" i="8" s="1"/>
  <c r="F396" i="8" s="1"/>
  <c r="J388" i="2"/>
  <c r="K388" i="2" s="1"/>
  <c r="F389" i="2" s="1"/>
  <c r="I398" i="1"/>
  <c r="J398" i="1" s="1"/>
  <c r="F399" i="1" s="1"/>
  <c r="I396" i="8" l="1"/>
  <c r="J396" i="8" s="1"/>
  <c r="F397" i="8" s="1"/>
  <c r="J389" i="2"/>
  <c r="K389" i="2" s="1"/>
  <c r="F390" i="2" s="1"/>
  <c r="I399" i="1"/>
  <c r="J399" i="1" s="1"/>
  <c r="F400" i="1" s="1"/>
  <c r="I397" i="8" l="1"/>
  <c r="J397" i="8" s="1"/>
  <c r="F398" i="8" s="1"/>
  <c r="J390" i="2"/>
  <c r="K390" i="2" s="1"/>
  <c r="F391" i="2" s="1"/>
  <c r="I400" i="1"/>
  <c r="J400" i="1" s="1"/>
  <c r="F401" i="1" s="1"/>
  <c r="I398" i="8" l="1"/>
  <c r="J398" i="8"/>
  <c r="F399" i="8" s="1"/>
  <c r="J391" i="2"/>
  <c r="K391" i="2" s="1"/>
  <c r="F392" i="2" s="1"/>
  <c r="I401" i="1"/>
  <c r="J401" i="1" s="1"/>
  <c r="F402" i="1" s="1"/>
  <c r="I399" i="8" l="1"/>
  <c r="J399" i="8" s="1"/>
  <c r="F400" i="8" s="1"/>
  <c r="J392" i="2"/>
  <c r="K392" i="2" s="1"/>
  <c r="F393" i="2" s="1"/>
  <c r="I402" i="1"/>
  <c r="J402" i="1" s="1"/>
  <c r="F403" i="1" s="1"/>
  <c r="I400" i="8" l="1"/>
  <c r="J400" i="8" s="1"/>
  <c r="F401" i="8" s="1"/>
  <c r="J393" i="2"/>
  <c r="K393" i="2" s="1"/>
  <c r="F394" i="2" s="1"/>
  <c r="I403" i="1"/>
  <c r="J403" i="1" s="1"/>
  <c r="F404" i="1" s="1"/>
  <c r="I401" i="8" l="1"/>
  <c r="J401" i="8" s="1"/>
  <c r="F402" i="8" s="1"/>
  <c r="J394" i="2"/>
  <c r="K394" i="2" s="1"/>
  <c r="F395" i="2" s="1"/>
  <c r="I404" i="1"/>
  <c r="J404" i="1" s="1"/>
  <c r="F405" i="1" s="1"/>
  <c r="I402" i="8" l="1"/>
  <c r="J402" i="8"/>
  <c r="F403" i="8" s="1"/>
  <c r="J395" i="2"/>
  <c r="K395" i="2" s="1"/>
  <c r="F396" i="2" s="1"/>
  <c r="I405" i="1"/>
  <c r="J405" i="1" s="1"/>
  <c r="F406" i="1" s="1"/>
  <c r="I403" i="8" l="1"/>
  <c r="J403" i="8" s="1"/>
  <c r="F404" i="8" s="1"/>
  <c r="J396" i="2"/>
  <c r="K396" i="2" s="1"/>
  <c r="F397" i="2" s="1"/>
  <c r="I406" i="1"/>
  <c r="J406" i="1" s="1"/>
  <c r="F407" i="1" s="1"/>
  <c r="I404" i="8" l="1"/>
  <c r="J404" i="8" s="1"/>
  <c r="F405" i="8" s="1"/>
  <c r="J397" i="2"/>
  <c r="K397" i="2" s="1"/>
  <c r="F398" i="2" s="1"/>
  <c r="I407" i="1"/>
  <c r="J407" i="1" s="1"/>
  <c r="F408" i="1" s="1"/>
  <c r="I405" i="8" l="1"/>
  <c r="J405" i="8" s="1"/>
  <c r="F406" i="8" s="1"/>
  <c r="J398" i="2"/>
  <c r="K398" i="2" s="1"/>
  <c r="F399" i="2" s="1"/>
  <c r="I408" i="1"/>
  <c r="J408" i="1" s="1"/>
  <c r="F409" i="1" s="1"/>
  <c r="I406" i="8" l="1"/>
  <c r="J406" i="8" s="1"/>
  <c r="F407" i="8" s="1"/>
  <c r="J399" i="2"/>
  <c r="K399" i="2" s="1"/>
  <c r="F400" i="2" s="1"/>
  <c r="I409" i="1"/>
  <c r="J409" i="1" s="1"/>
  <c r="F410" i="1" s="1"/>
  <c r="I407" i="8" l="1"/>
  <c r="J407" i="8" s="1"/>
  <c r="F408" i="8" s="1"/>
  <c r="J400" i="2"/>
  <c r="K400" i="2" s="1"/>
  <c r="F401" i="2" s="1"/>
  <c r="I410" i="1"/>
  <c r="J410" i="1" s="1"/>
  <c r="F411" i="1" s="1"/>
  <c r="I408" i="8" l="1"/>
  <c r="J408" i="8" s="1"/>
  <c r="F409" i="8" s="1"/>
  <c r="J401" i="2"/>
  <c r="K401" i="2" s="1"/>
  <c r="F402" i="2" s="1"/>
  <c r="I411" i="1"/>
  <c r="J411" i="1" s="1"/>
  <c r="F412" i="1" s="1"/>
  <c r="I409" i="8" l="1"/>
  <c r="J409" i="8" s="1"/>
  <c r="F410" i="8" s="1"/>
  <c r="J402" i="2"/>
  <c r="K402" i="2" s="1"/>
  <c r="F403" i="2" s="1"/>
  <c r="I412" i="1"/>
  <c r="J412" i="1" s="1"/>
  <c r="F413" i="1" s="1"/>
  <c r="I410" i="8" l="1"/>
  <c r="J410" i="8" s="1"/>
  <c r="F411" i="8" s="1"/>
  <c r="J403" i="2"/>
  <c r="K403" i="2" s="1"/>
  <c r="F404" i="2" s="1"/>
  <c r="I413" i="1"/>
  <c r="J413" i="1" s="1"/>
  <c r="F414" i="1" s="1"/>
  <c r="I411" i="8" l="1"/>
  <c r="J411" i="8" s="1"/>
  <c r="F412" i="8" s="1"/>
  <c r="J404" i="2"/>
  <c r="K404" i="2" s="1"/>
  <c r="F405" i="2" s="1"/>
  <c r="I414" i="1"/>
  <c r="J414" i="1" s="1"/>
  <c r="F415" i="1" s="1"/>
  <c r="I412" i="8" l="1"/>
  <c r="J412" i="8" s="1"/>
  <c r="F413" i="8" s="1"/>
  <c r="J405" i="2"/>
  <c r="K405" i="2" s="1"/>
  <c r="F406" i="2" s="1"/>
  <c r="I415" i="1"/>
  <c r="J415" i="1" s="1"/>
  <c r="F416" i="1" s="1"/>
  <c r="I413" i="8" l="1"/>
  <c r="J413" i="8" s="1"/>
  <c r="F414" i="8" s="1"/>
  <c r="J406" i="2"/>
  <c r="K406" i="2"/>
  <c r="F407" i="2" s="1"/>
  <c r="I416" i="1"/>
  <c r="J416" i="1" s="1"/>
  <c r="F417" i="1" s="1"/>
  <c r="I414" i="8" l="1"/>
  <c r="J414" i="8" s="1"/>
  <c r="F415" i="8" s="1"/>
  <c r="J407" i="2"/>
  <c r="K407" i="2" s="1"/>
  <c r="F408" i="2" s="1"/>
  <c r="I417" i="1"/>
  <c r="J417" i="1" s="1"/>
  <c r="F418" i="1" s="1"/>
  <c r="I415" i="8" l="1"/>
  <c r="J415" i="8" s="1"/>
  <c r="F416" i="8" s="1"/>
  <c r="J408" i="2"/>
  <c r="K408" i="2" s="1"/>
  <c r="F409" i="2" s="1"/>
  <c r="I418" i="1"/>
  <c r="J418" i="1" s="1"/>
  <c r="F419" i="1" s="1"/>
  <c r="I416" i="8" l="1"/>
  <c r="J416" i="8" s="1"/>
  <c r="F417" i="8" s="1"/>
  <c r="J409" i="2"/>
  <c r="K409" i="2" s="1"/>
  <c r="F410" i="2" s="1"/>
  <c r="I419" i="1"/>
  <c r="J419" i="1" s="1"/>
  <c r="F420" i="1" s="1"/>
  <c r="I417" i="8" l="1"/>
  <c r="J417" i="8" s="1"/>
  <c r="F418" i="8" s="1"/>
  <c r="J410" i="2"/>
  <c r="K410" i="2" s="1"/>
  <c r="F411" i="2" s="1"/>
  <c r="I420" i="1"/>
  <c r="J420" i="1" s="1"/>
  <c r="F421" i="1" s="1"/>
  <c r="I418" i="8" l="1"/>
  <c r="J418" i="8" s="1"/>
  <c r="F419" i="8" s="1"/>
  <c r="J411" i="2"/>
  <c r="K411" i="2" s="1"/>
  <c r="F412" i="2" s="1"/>
  <c r="I421" i="1"/>
  <c r="B32" i="1" s="1"/>
  <c r="I419" i="8" l="1"/>
  <c r="J419" i="8" s="1"/>
  <c r="F420" i="8" s="1"/>
  <c r="J421" i="1"/>
  <c r="B30" i="1" s="1"/>
  <c r="J412" i="2"/>
  <c r="K412" i="2" s="1"/>
  <c r="F413" i="2" s="1"/>
  <c r="F422" i="1" l="1"/>
  <c r="I422" i="1" s="1"/>
  <c r="I420" i="8"/>
  <c r="J420" i="8" s="1"/>
  <c r="F421" i="8" s="1"/>
  <c r="J422" i="1"/>
  <c r="F423" i="1" s="1"/>
  <c r="I423" i="1" s="1"/>
  <c r="J423" i="1" s="1"/>
  <c r="F424" i="1" s="1"/>
  <c r="J413" i="2"/>
  <c r="K413" i="2" s="1"/>
  <c r="F414" i="2" s="1"/>
  <c r="I421" i="8" l="1"/>
  <c r="J414" i="2"/>
  <c r="K414" i="2" s="1"/>
  <c r="F415" i="2" s="1"/>
  <c r="I424" i="1"/>
  <c r="J424" i="1" s="1"/>
  <c r="F425" i="1" s="1"/>
  <c r="B35" i="8" l="1"/>
  <c r="J421" i="8"/>
  <c r="J415" i="2"/>
  <c r="K415" i="2" s="1"/>
  <c r="F416" i="2" s="1"/>
  <c r="I425" i="1"/>
  <c r="J425" i="1" s="1"/>
  <c r="B33" i="8" l="1"/>
  <c r="J416" i="2"/>
  <c r="K416" i="2" s="1"/>
  <c r="F417" i="2" s="1"/>
  <c r="F426" i="1"/>
  <c r="I426" i="1" s="1"/>
  <c r="J417" i="2" l="1"/>
  <c r="K417" i="2" s="1"/>
  <c r="F418" i="2" s="1"/>
  <c r="J426" i="1"/>
  <c r="F427" i="1" s="1"/>
  <c r="I427" i="1"/>
  <c r="J427" i="1" s="1"/>
  <c r="F428" i="1" s="1"/>
  <c r="J418" i="2" l="1"/>
  <c r="K418" i="2" s="1"/>
  <c r="F419" i="2" s="1"/>
  <c r="I428" i="1"/>
  <c r="J428" i="1" s="1"/>
  <c r="F429" i="1" s="1"/>
  <c r="J419" i="2" l="1"/>
  <c r="K419" i="2" s="1"/>
  <c r="F420" i="2" s="1"/>
  <c r="I429" i="1"/>
  <c r="J429" i="1" s="1"/>
  <c r="F430" i="1" s="1"/>
  <c r="J420" i="2" l="1"/>
  <c r="K420" i="2" s="1"/>
  <c r="F421" i="2" s="1"/>
  <c r="I430" i="1"/>
  <c r="J430" i="1" s="1"/>
  <c r="F431" i="1" s="1"/>
  <c r="J421" i="2" l="1"/>
  <c r="B34" i="2" s="1"/>
  <c r="I431" i="1"/>
  <c r="J431" i="1" s="1"/>
  <c r="F432" i="1" s="1"/>
  <c r="K421" i="2" l="1"/>
  <c r="I432" i="1"/>
  <c r="J432" i="1" s="1"/>
  <c r="F433" i="1" s="1"/>
  <c r="F422" i="2" l="1"/>
  <c r="B32" i="2"/>
  <c r="I433" i="1"/>
  <c r="J433" i="1" s="1"/>
  <c r="F434" i="1" s="1"/>
  <c r="J422" i="2" l="1"/>
  <c r="K422" i="2" s="1"/>
  <c r="F423" i="2" s="1"/>
  <c r="I434" i="1"/>
  <c r="J434" i="1"/>
  <c r="F435" i="1" s="1"/>
  <c r="J423" i="2" l="1"/>
  <c r="K423" i="2" s="1"/>
  <c r="F424" i="2" s="1"/>
  <c r="I435" i="1"/>
  <c r="J435" i="1" s="1"/>
  <c r="F436" i="1" s="1"/>
  <c r="J424" i="2" l="1"/>
  <c r="K424" i="2" s="1"/>
  <c r="F425" i="2" s="1"/>
  <c r="I436" i="1"/>
  <c r="J436" i="1" s="1"/>
  <c r="F437" i="1" s="1"/>
  <c r="J425" i="2" l="1"/>
  <c r="K425" i="2" s="1"/>
  <c r="F426" i="2" s="1"/>
  <c r="I437" i="1"/>
  <c r="J437" i="1" s="1"/>
  <c r="F438" i="1" s="1"/>
  <c r="J426" i="2" l="1"/>
  <c r="K426" i="2" s="1"/>
  <c r="F427" i="2" s="1"/>
  <c r="I438" i="1"/>
  <c r="J438" i="1" s="1"/>
  <c r="F439" i="1" s="1"/>
  <c r="J427" i="2" l="1"/>
  <c r="K427" i="2" s="1"/>
  <c r="F428" i="2" s="1"/>
  <c r="I439" i="1"/>
  <c r="J439" i="1" s="1"/>
  <c r="F440" i="1" s="1"/>
  <c r="J428" i="2" l="1"/>
  <c r="K428" i="2" s="1"/>
  <c r="F429" i="2" s="1"/>
  <c r="I440" i="1"/>
  <c r="J440" i="1" s="1"/>
  <c r="F441" i="1" s="1"/>
  <c r="J429" i="2" l="1"/>
  <c r="K429" i="2" s="1"/>
  <c r="F430" i="2" s="1"/>
  <c r="I441" i="1"/>
  <c r="J441" i="1" s="1"/>
  <c r="F442" i="1" s="1"/>
  <c r="J430" i="2" l="1"/>
  <c r="K430" i="2" s="1"/>
  <c r="F431" i="2" s="1"/>
  <c r="I442" i="1"/>
  <c r="J442" i="1" s="1"/>
  <c r="F443" i="1" s="1"/>
  <c r="J431" i="2" l="1"/>
  <c r="K431" i="2" s="1"/>
  <c r="F432" i="2" s="1"/>
  <c r="I443" i="1"/>
  <c r="J443" i="1" s="1"/>
  <c r="F444" i="1" s="1"/>
  <c r="J432" i="2" l="1"/>
  <c r="K432" i="2" s="1"/>
  <c r="F433" i="2" s="1"/>
  <c r="I444" i="1"/>
  <c r="J444" i="1" s="1"/>
  <c r="F445" i="1" s="1"/>
  <c r="J433" i="2" l="1"/>
  <c r="K433" i="2" s="1"/>
  <c r="F434" i="2" s="1"/>
  <c r="I445" i="1"/>
  <c r="J445" i="1"/>
  <c r="F446" i="1" s="1"/>
  <c r="J434" i="2" l="1"/>
  <c r="K434" i="2" s="1"/>
  <c r="F435" i="2" s="1"/>
  <c r="I446" i="1"/>
  <c r="J446" i="1" s="1"/>
  <c r="F447" i="1" s="1"/>
  <c r="J435" i="2" l="1"/>
  <c r="K435" i="2" s="1"/>
  <c r="F436" i="2" s="1"/>
  <c r="I447" i="1"/>
  <c r="J447" i="1" s="1"/>
  <c r="F448" i="1" s="1"/>
  <c r="J436" i="2" l="1"/>
  <c r="K436" i="2" s="1"/>
  <c r="F437" i="2" s="1"/>
  <c r="I448" i="1"/>
  <c r="J448" i="1" s="1"/>
  <c r="F449" i="1" s="1"/>
  <c r="J437" i="2" l="1"/>
  <c r="K437" i="2"/>
  <c r="F438" i="2" s="1"/>
  <c r="I449" i="1"/>
  <c r="J449" i="1" s="1"/>
  <c r="F450" i="1" s="1"/>
  <c r="J438" i="2" l="1"/>
  <c r="K438" i="2" s="1"/>
  <c r="F439" i="2" s="1"/>
  <c r="I450" i="1"/>
  <c r="J450" i="1"/>
  <c r="F451" i="1" s="1"/>
  <c r="J439" i="2" l="1"/>
  <c r="K439" i="2" s="1"/>
  <c r="F440" i="2" s="1"/>
  <c r="I451" i="1"/>
  <c r="J451" i="1" s="1"/>
  <c r="F452" i="1" s="1"/>
  <c r="J440" i="2" l="1"/>
  <c r="K440" i="2" s="1"/>
  <c r="F441" i="2" s="1"/>
  <c r="I452" i="1"/>
  <c r="J452" i="1" s="1"/>
  <c r="F453" i="1" s="1"/>
  <c r="J441" i="2" l="1"/>
  <c r="K441" i="2" s="1"/>
  <c r="F442" i="2" s="1"/>
  <c r="I453" i="1"/>
  <c r="J453" i="1" s="1"/>
  <c r="F454" i="1" s="1"/>
  <c r="J442" i="2" l="1"/>
  <c r="K442" i="2" s="1"/>
  <c r="F443" i="2" s="1"/>
  <c r="I454" i="1"/>
  <c r="J454" i="1" s="1"/>
  <c r="F455" i="1" s="1"/>
  <c r="J443" i="2" l="1"/>
  <c r="K443" i="2" s="1"/>
  <c r="F444" i="2" s="1"/>
  <c r="I455" i="1"/>
  <c r="J455" i="1" s="1"/>
  <c r="F456" i="1" s="1"/>
  <c r="J444" i="2" l="1"/>
  <c r="K444" i="2" s="1"/>
  <c r="F445" i="2" s="1"/>
  <c r="I456" i="1"/>
  <c r="J456" i="1" s="1"/>
  <c r="F457" i="1" s="1"/>
  <c r="J445" i="2" l="1"/>
  <c r="K445" i="2"/>
  <c r="F446" i="2" s="1"/>
  <c r="I457" i="1"/>
  <c r="J457" i="1" s="1"/>
  <c r="F458" i="1" s="1"/>
  <c r="J446" i="2" l="1"/>
  <c r="K446" i="2"/>
  <c r="F447" i="2" s="1"/>
  <c r="I458" i="1"/>
  <c r="J458" i="1" s="1"/>
  <c r="F459" i="1" s="1"/>
  <c r="J447" i="2" l="1"/>
  <c r="K447" i="2"/>
  <c r="F448" i="2" s="1"/>
  <c r="I459" i="1"/>
  <c r="J459" i="1" s="1"/>
  <c r="F460" i="1" s="1"/>
  <c r="J448" i="2" l="1"/>
  <c r="K448" i="2"/>
  <c r="F449" i="2" s="1"/>
  <c r="I460" i="1"/>
  <c r="J460" i="1" s="1"/>
  <c r="F461" i="1" s="1"/>
  <c r="J449" i="2" l="1"/>
  <c r="K449" i="2" s="1"/>
  <c r="F450" i="2" s="1"/>
  <c r="I461" i="1"/>
  <c r="J461" i="1" s="1"/>
  <c r="F462" i="1" s="1"/>
  <c r="J450" i="2" l="1"/>
  <c r="K450" i="2" s="1"/>
  <c r="F451" i="2" s="1"/>
  <c r="I462" i="1"/>
  <c r="J462" i="1" s="1"/>
  <c r="F463" i="1" s="1"/>
  <c r="J451" i="2" l="1"/>
  <c r="K451" i="2" s="1"/>
  <c r="F452" i="2" s="1"/>
  <c r="I463" i="1"/>
  <c r="J463" i="1" s="1"/>
  <c r="F464" i="1" s="1"/>
  <c r="J452" i="2" l="1"/>
  <c r="K452" i="2" s="1"/>
  <c r="F453" i="2" s="1"/>
  <c r="I464" i="1"/>
  <c r="J464" i="1" s="1"/>
  <c r="F465" i="1" s="1"/>
  <c r="J453" i="2" l="1"/>
  <c r="K453" i="2"/>
  <c r="F454" i="2" s="1"/>
  <c r="I465" i="1"/>
  <c r="J465" i="1" s="1"/>
  <c r="F466" i="1" s="1"/>
  <c r="J454" i="2" l="1"/>
  <c r="K454" i="2" s="1"/>
  <c r="F455" i="2" s="1"/>
  <c r="I466" i="1"/>
  <c r="J466" i="1" s="1"/>
  <c r="F467" i="1" s="1"/>
  <c r="J455" i="2" l="1"/>
  <c r="K455" i="2" s="1"/>
  <c r="F456" i="2" s="1"/>
  <c r="I467" i="1"/>
  <c r="J467" i="1" s="1"/>
  <c r="F468" i="1" s="1"/>
  <c r="J456" i="2" l="1"/>
  <c r="K456" i="2" s="1"/>
  <c r="F457" i="2" s="1"/>
  <c r="I468" i="1"/>
  <c r="J468" i="1" s="1"/>
  <c r="F469" i="1" s="1"/>
  <c r="J457" i="2" l="1"/>
  <c r="K457" i="2"/>
  <c r="F458" i="2" s="1"/>
  <c r="I469" i="1"/>
  <c r="J469" i="1" s="1"/>
  <c r="F470" i="1" s="1"/>
  <c r="J458" i="2" l="1"/>
  <c r="K458" i="2" s="1"/>
  <c r="F459" i="2" s="1"/>
  <c r="I470" i="1"/>
  <c r="J470" i="1" s="1"/>
  <c r="F471" i="1" s="1"/>
  <c r="J459" i="2" l="1"/>
  <c r="K459" i="2"/>
  <c r="F460" i="2" s="1"/>
  <c r="I471" i="1"/>
  <c r="J471" i="1" s="1"/>
  <c r="F472" i="1" s="1"/>
  <c r="J460" i="2" l="1"/>
  <c r="K460" i="2" s="1"/>
  <c r="F461" i="2" s="1"/>
  <c r="I472" i="1"/>
  <c r="J472" i="1" s="1"/>
  <c r="F473" i="1" s="1"/>
  <c r="J461" i="2" l="1"/>
  <c r="K461" i="2"/>
  <c r="F462" i="2" s="1"/>
  <c r="I473" i="1"/>
  <c r="J473" i="1" s="1"/>
  <c r="F474" i="1" s="1"/>
  <c r="J462" i="2" l="1"/>
  <c r="K462" i="2" s="1"/>
  <c r="F463" i="2" s="1"/>
  <c r="I474" i="1"/>
  <c r="J474" i="1" s="1"/>
  <c r="F475" i="1" s="1"/>
  <c r="J463" i="2" l="1"/>
  <c r="K463" i="2" s="1"/>
  <c r="F464" i="2" s="1"/>
  <c r="I475" i="1"/>
  <c r="J475" i="1" s="1"/>
  <c r="F476" i="1" s="1"/>
  <c r="J464" i="2" l="1"/>
  <c r="K464" i="2" s="1"/>
  <c r="F465" i="2" s="1"/>
  <c r="I476" i="1"/>
  <c r="J476" i="1" s="1"/>
  <c r="F477" i="1" s="1"/>
  <c r="J465" i="2" l="1"/>
  <c r="K465" i="2" s="1"/>
  <c r="F466" i="2" s="1"/>
  <c r="I477" i="1"/>
  <c r="J477" i="1" s="1"/>
  <c r="F478" i="1" s="1"/>
  <c r="J466" i="2" l="1"/>
  <c r="K466" i="2" s="1"/>
  <c r="F467" i="2" s="1"/>
  <c r="I478" i="1"/>
  <c r="J478" i="1" s="1"/>
  <c r="F479" i="1" s="1"/>
  <c r="J467" i="2" l="1"/>
  <c r="K467" i="2" s="1"/>
  <c r="F468" i="2" s="1"/>
  <c r="I479" i="1"/>
  <c r="J479" i="1" s="1"/>
  <c r="F480" i="1" s="1"/>
  <c r="J468" i="2" l="1"/>
  <c r="K468" i="2" s="1"/>
  <c r="F469" i="2" s="1"/>
  <c r="I480" i="1"/>
  <c r="J480" i="1" s="1"/>
  <c r="F481" i="1" s="1"/>
  <c r="J469" i="2" l="1"/>
  <c r="K469" i="2" s="1"/>
  <c r="F470" i="2" s="1"/>
  <c r="I481" i="1"/>
  <c r="B36" i="1" s="1"/>
  <c r="J481" i="1"/>
  <c r="F482" i="1" l="1"/>
  <c r="I482" i="1" s="1"/>
  <c r="J482" i="1" s="1"/>
  <c r="F483" i="1" s="1"/>
  <c r="B34" i="1"/>
  <c r="J470" i="2"/>
  <c r="K470" i="2" s="1"/>
  <c r="F471" i="2" s="1"/>
  <c r="J471" i="2" l="1"/>
  <c r="K471" i="2" s="1"/>
  <c r="F472" i="2" s="1"/>
  <c r="I483" i="1"/>
  <c r="J483" i="1" s="1"/>
  <c r="F484" i="1" s="1"/>
  <c r="J472" i="2" l="1"/>
  <c r="K472" i="2" s="1"/>
  <c r="F473" i="2" s="1"/>
  <c r="I484" i="1"/>
  <c r="J484" i="1" s="1"/>
  <c r="F485" i="1" s="1"/>
  <c r="J473" i="2" l="1"/>
  <c r="K473" i="2" s="1"/>
  <c r="F474" i="2" s="1"/>
  <c r="I485" i="1"/>
  <c r="J485" i="1" s="1"/>
  <c r="F486" i="1" s="1"/>
  <c r="J474" i="2" l="1"/>
  <c r="K474" i="2" s="1"/>
  <c r="F475" i="2" s="1"/>
  <c r="I486" i="1"/>
  <c r="J486" i="1" s="1"/>
  <c r="F487" i="1" s="1"/>
  <c r="J475" i="2" l="1"/>
  <c r="K475" i="2" s="1"/>
  <c r="F476" i="2" s="1"/>
  <c r="I487" i="1"/>
  <c r="J487" i="1" s="1"/>
  <c r="F488" i="1" s="1"/>
  <c r="J476" i="2" l="1"/>
  <c r="K476" i="2" s="1"/>
  <c r="F477" i="2" s="1"/>
  <c r="I488" i="1"/>
  <c r="J488" i="1" s="1"/>
  <c r="F489" i="1" s="1"/>
  <c r="J477" i="2" l="1"/>
  <c r="K477" i="2" s="1"/>
  <c r="F478" i="2" s="1"/>
  <c r="I489" i="1"/>
  <c r="J489" i="1"/>
  <c r="F490" i="1" s="1"/>
  <c r="J478" i="2" l="1"/>
  <c r="K478" i="2"/>
  <c r="F479" i="2" s="1"/>
  <c r="I490" i="1"/>
  <c r="J490" i="1" s="1"/>
  <c r="F491" i="1" s="1"/>
  <c r="J479" i="2" l="1"/>
  <c r="K479" i="2" s="1"/>
  <c r="F480" i="2" s="1"/>
  <c r="I491" i="1"/>
  <c r="J491" i="1" s="1"/>
  <c r="F492" i="1" s="1"/>
  <c r="J480" i="2" l="1"/>
  <c r="K480" i="2"/>
  <c r="F481" i="2" s="1"/>
  <c r="I492" i="1"/>
  <c r="J492" i="1" s="1"/>
  <c r="F493" i="1" s="1"/>
  <c r="J481" i="2" l="1"/>
  <c r="B38" i="2" s="1"/>
  <c r="K481" i="2"/>
  <c r="I493" i="1"/>
  <c r="J493" i="1" s="1"/>
  <c r="F494" i="1" s="1"/>
  <c r="F482" i="2" l="1"/>
  <c r="B36" i="2"/>
  <c r="I494" i="1"/>
  <c r="J494" i="1" s="1"/>
  <c r="F495" i="1" s="1"/>
  <c r="J482" i="2" l="1"/>
  <c r="K482" i="2" s="1"/>
  <c r="F483" i="2" s="1"/>
  <c r="I495" i="1"/>
  <c r="J495" i="1" s="1"/>
  <c r="F496" i="1" s="1"/>
  <c r="J483" i="2" l="1"/>
  <c r="K483" i="2" s="1"/>
  <c r="F484" i="2" s="1"/>
  <c r="I496" i="1"/>
  <c r="J496" i="1" s="1"/>
  <c r="F497" i="1" s="1"/>
  <c r="J484" i="2" l="1"/>
  <c r="K484" i="2"/>
  <c r="F485" i="2" s="1"/>
  <c r="I497" i="1"/>
  <c r="J497" i="1" s="1"/>
  <c r="F498" i="1" s="1"/>
  <c r="J485" i="2" l="1"/>
  <c r="K485" i="2"/>
  <c r="F486" i="2" s="1"/>
  <c r="I498" i="1"/>
  <c r="J498" i="1" s="1"/>
  <c r="F499" i="1" s="1"/>
  <c r="J486" i="2" l="1"/>
  <c r="K486" i="2" s="1"/>
  <c r="F487" i="2" s="1"/>
  <c r="I499" i="1"/>
  <c r="J499" i="1" s="1"/>
  <c r="F500" i="1" s="1"/>
  <c r="J487" i="2" l="1"/>
  <c r="K487" i="2" s="1"/>
  <c r="F488" i="2" s="1"/>
  <c r="I500" i="1"/>
  <c r="J500" i="1" s="1"/>
  <c r="F501" i="1" s="1"/>
  <c r="J488" i="2" l="1"/>
  <c r="K488" i="2" s="1"/>
  <c r="F489" i="2" s="1"/>
  <c r="I501" i="1"/>
  <c r="J501" i="1" s="1"/>
  <c r="F502" i="1" s="1"/>
  <c r="J489" i="2" l="1"/>
  <c r="K489" i="2" s="1"/>
  <c r="F490" i="2" s="1"/>
  <c r="I502" i="1"/>
  <c r="J502" i="1" s="1"/>
  <c r="F503" i="1" s="1"/>
  <c r="J490" i="2" l="1"/>
  <c r="K490" i="2" s="1"/>
  <c r="F491" i="2" s="1"/>
  <c r="I503" i="1"/>
  <c r="J503" i="1" s="1"/>
  <c r="F504" i="1" s="1"/>
  <c r="J491" i="2" l="1"/>
  <c r="K491" i="2" s="1"/>
  <c r="F492" i="2" s="1"/>
  <c r="I504" i="1"/>
  <c r="J504" i="1" s="1"/>
  <c r="F505" i="1" s="1"/>
  <c r="J492" i="2" l="1"/>
  <c r="K492" i="2" s="1"/>
  <c r="F493" i="2" s="1"/>
  <c r="I505" i="1"/>
  <c r="J505" i="1" s="1"/>
  <c r="F506" i="1" s="1"/>
  <c r="J493" i="2" l="1"/>
  <c r="K493" i="2" s="1"/>
  <c r="F494" i="2" s="1"/>
  <c r="I506" i="1"/>
  <c r="J506" i="1" s="1"/>
  <c r="F507" i="1" s="1"/>
  <c r="J494" i="2" l="1"/>
  <c r="K494" i="2" s="1"/>
  <c r="F495" i="2" s="1"/>
  <c r="I507" i="1"/>
  <c r="J507" i="1" s="1"/>
  <c r="F508" i="1" s="1"/>
  <c r="J495" i="2" l="1"/>
  <c r="K495" i="2" s="1"/>
  <c r="F496" i="2" s="1"/>
  <c r="I508" i="1"/>
  <c r="J508" i="1" s="1"/>
  <c r="F509" i="1" s="1"/>
  <c r="J496" i="2" l="1"/>
  <c r="K496" i="2" s="1"/>
  <c r="F497" i="2" s="1"/>
  <c r="I509" i="1"/>
  <c r="J509" i="1" s="1"/>
  <c r="F510" i="1" s="1"/>
  <c r="J497" i="2" l="1"/>
  <c r="K497" i="2" s="1"/>
  <c r="F498" i="2" s="1"/>
  <c r="I510" i="1"/>
  <c r="J510" i="1" s="1"/>
  <c r="F511" i="1" s="1"/>
  <c r="J498" i="2" l="1"/>
  <c r="K498" i="2" s="1"/>
  <c r="F499" i="2" s="1"/>
  <c r="I511" i="1"/>
  <c r="J511" i="1" s="1"/>
  <c r="F512" i="1" s="1"/>
  <c r="J499" i="2" l="1"/>
  <c r="K499" i="2" s="1"/>
  <c r="F500" i="2" s="1"/>
  <c r="I512" i="1"/>
  <c r="J512" i="1" s="1"/>
  <c r="F513" i="1" s="1"/>
  <c r="J500" i="2" l="1"/>
  <c r="K500" i="2"/>
  <c r="F501" i="2" s="1"/>
  <c r="I513" i="1"/>
  <c r="J513" i="1" s="1"/>
  <c r="F514" i="1" s="1"/>
  <c r="J501" i="2" l="1"/>
  <c r="K501" i="2" s="1"/>
  <c r="F502" i="2" s="1"/>
  <c r="I514" i="1"/>
  <c r="J514" i="1" s="1"/>
  <c r="F515" i="1" s="1"/>
  <c r="J502" i="2" l="1"/>
  <c r="K502" i="2" s="1"/>
  <c r="F503" i="2" s="1"/>
  <c r="I515" i="1"/>
  <c r="J515" i="1" s="1"/>
  <c r="F516" i="1" s="1"/>
  <c r="J503" i="2" l="1"/>
  <c r="K503" i="2" s="1"/>
  <c r="F504" i="2" s="1"/>
  <c r="I516" i="1"/>
  <c r="J516" i="1" s="1"/>
  <c r="F517" i="1" s="1"/>
  <c r="J504" i="2" l="1"/>
  <c r="K504" i="2" s="1"/>
  <c r="F505" i="2" s="1"/>
  <c r="I517" i="1"/>
  <c r="J517" i="1" s="1"/>
  <c r="F518" i="1" s="1"/>
  <c r="J505" i="2" l="1"/>
  <c r="K505" i="2" s="1"/>
  <c r="F506" i="2" s="1"/>
  <c r="I518" i="1"/>
  <c r="J518" i="1" s="1"/>
  <c r="F519" i="1" s="1"/>
  <c r="J506" i="2" l="1"/>
  <c r="K506" i="2" s="1"/>
  <c r="F507" i="2" s="1"/>
  <c r="I519" i="1"/>
  <c r="J519" i="1" s="1"/>
  <c r="F520" i="1" s="1"/>
  <c r="J507" i="2" l="1"/>
  <c r="K507" i="2" s="1"/>
  <c r="F508" i="2" s="1"/>
  <c r="I520" i="1"/>
  <c r="J520" i="1" s="1"/>
  <c r="F521" i="1" s="1"/>
  <c r="J508" i="2" l="1"/>
  <c r="K508" i="2" s="1"/>
  <c r="F509" i="2" s="1"/>
  <c r="I521" i="1"/>
  <c r="J521" i="1" s="1"/>
  <c r="F522" i="1" s="1"/>
  <c r="J509" i="2" l="1"/>
  <c r="K509" i="2" s="1"/>
  <c r="F510" i="2" s="1"/>
  <c r="I522" i="1"/>
  <c r="J522" i="1"/>
  <c r="F523" i="1" s="1"/>
  <c r="J510" i="2" l="1"/>
  <c r="K510" i="2" s="1"/>
  <c r="F511" i="2" s="1"/>
  <c r="I523" i="1"/>
  <c r="J523" i="1" s="1"/>
  <c r="F524" i="1" s="1"/>
  <c r="J511" i="2" l="1"/>
  <c r="K511" i="2" s="1"/>
  <c r="F512" i="2" s="1"/>
  <c r="I524" i="1"/>
  <c r="J524" i="1" s="1"/>
  <c r="F525" i="1" s="1"/>
  <c r="J512" i="2" l="1"/>
  <c r="K512" i="2"/>
  <c r="F513" i="2" s="1"/>
  <c r="I525" i="1"/>
  <c r="J525" i="1" s="1"/>
  <c r="F526" i="1" s="1"/>
  <c r="J513" i="2" l="1"/>
  <c r="K513" i="2" s="1"/>
  <c r="F514" i="2" s="1"/>
  <c r="I526" i="1"/>
  <c r="J526" i="1" s="1"/>
  <c r="F527" i="1" s="1"/>
  <c r="J514" i="2" l="1"/>
  <c r="K514" i="2" s="1"/>
  <c r="F515" i="2" s="1"/>
  <c r="I527" i="1"/>
  <c r="J527" i="1" s="1"/>
  <c r="F528" i="1" s="1"/>
  <c r="J515" i="2" l="1"/>
  <c r="K515" i="2" s="1"/>
  <c r="F516" i="2" s="1"/>
  <c r="I528" i="1"/>
  <c r="J528" i="1" s="1"/>
  <c r="F529" i="1" s="1"/>
  <c r="J516" i="2" l="1"/>
  <c r="K516" i="2"/>
  <c r="F517" i="2" s="1"/>
  <c r="I529" i="1"/>
  <c r="J529" i="1" s="1"/>
  <c r="F530" i="1" s="1"/>
  <c r="J517" i="2" l="1"/>
  <c r="K517" i="2" s="1"/>
  <c r="F518" i="2" s="1"/>
  <c r="I530" i="1"/>
  <c r="J530" i="1" s="1"/>
  <c r="F531" i="1" s="1"/>
  <c r="J518" i="2" l="1"/>
  <c r="K518" i="2" s="1"/>
  <c r="F519" i="2" s="1"/>
  <c r="I531" i="1"/>
  <c r="J531" i="1" s="1"/>
  <c r="F532" i="1" s="1"/>
  <c r="J519" i="2" l="1"/>
  <c r="K519" i="2" s="1"/>
  <c r="F520" i="2" s="1"/>
  <c r="I532" i="1"/>
  <c r="J532" i="1" s="1"/>
  <c r="F533" i="1" s="1"/>
  <c r="J520" i="2" l="1"/>
  <c r="K520" i="2" s="1"/>
  <c r="F521" i="2" s="1"/>
  <c r="I533" i="1"/>
  <c r="J533" i="1" s="1"/>
  <c r="F534" i="1" s="1"/>
  <c r="J521" i="2" l="1"/>
  <c r="K521" i="2" s="1"/>
  <c r="F522" i="2" s="1"/>
  <c r="I534" i="1"/>
  <c r="J534" i="1" s="1"/>
  <c r="F535" i="1" s="1"/>
  <c r="J522" i="2" l="1"/>
  <c r="K522" i="2" s="1"/>
  <c r="F523" i="2" s="1"/>
  <c r="I535" i="1"/>
  <c r="J535" i="1" s="1"/>
  <c r="F536" i="1" s="1"/>
  <c r="J523" i="2" l="1"/>
  <c r="K523" i="2"/>
  <c r="F524" i="2" s="1"/>
  <c r="I536" i="1"/>
  <c r="J536" i="1" s="1"/>
  <c r="F537" i="1" s="1"/>
  <c r="J524" i="2" l="1"/>
  <c r="K524" i="2" s="1"/>
  <c r="F525" i="2" s="1"/>
  <c r="I537" i="1"/>
  <c r="J537" i="1" s="1"/>
  <c r="F538" i="1" s="1"/>
  <c r="J525" i="2" l="1"/>
  <c r="K525" i="2"/>
  <c r="F526" i="2" s="1"/>
  <c r="I538" i="1"/>
  <c r="J538" i="1" s="1"/>
  <c r="F539" i="1" s="1"/>
  <c r="J526" i="2" l="1"/>
  <c r="K526" i="2" s="1"/>
  <c r="F527" i="2" s="1"/>
  <c r="I539" i="1"/>
  <c r="J539" i="1" s="1"/>
  <c r="F540" i="1" s="1"/>
  <c r="J527" i="2" l="1"/>
  <c r="K527" i="2" s="1"/>
  <c r="F528" i="2" s="1"/>
  <c r="I540" i="1"/>
  <c r="J540" i="1" s="1"/>
  <c r="F541" i="1" s="1"/>
  <c r="J528" i="2" l="1"/>
  <c r="K528" i="2" s="1"/>
  <c r="F529" i="2" s="1"/>
  <c r="I541" i="1"/>
  <c r="J541" i="1"/>
  <c r="F542" i="1" s="1"/>
  <c r="J529" i="2" l="1"/>
  <c r="K529" i="2" s="1"/>
  <c r="F530" i="2" s="1"/>
  <c r="I542" i="1"/>
  <c r="J542" i="1" s="1"/>
  <c r="F543" i="1" s="1"/>
  <c r="J530" i="2" l="1"/>
  <c r="K530" i="2" s="1"/>
  <c r="F531" i="2" s="1"/>
  <c r="I543" i="1"/>
  <c r="J543" i="1" s="1"/>
  <c r="F544" i="1" s="1"/>
  <c r="J531" i="2" l="1"/>
  <c r="K531" i="2" s="1"/>
  <c r="F532" i="2" s="1"/>
  <c r="I544" i="1"/>
  <c r="J544" i="1" s="1"/>
  <c r="F545" i="1" s="1"/>
  <c r="J532" i="2" l="1"/>
  <c r="K532" i="2" s="1"/>
  <c r="F533" i="2" s="1"/>
  <c r="I545" i="1"/>
  <c r="J545" i="1" s="1"/>
  <c r="F546" i="1" s="1"/>
  <c r="J533" i="2" l="1"/>
  <c r="K533" i="2" s="1"/>
  <c r="F534" i="2" s="1"/>
  <c r="I546" i="1"/>
  <c r="J546" i="1" s="1"/>
  <c r="F547" i="1" s="1"/>
  <c r="J534" i="2" l="1"/>
  <c r="K534" i="2" s="1"/>
  <c r="F535" i="2" s="1"/>
  <c r="I547" i="1"/>
  <c r="J547" i="1" s="1"/>
  <c r="F548" i="1" s="1"/>
  <c r="J535" i="2" l="1"/>
  <c r="K535" i="2" s="1"/>
  <c r="F536" i="2" s="1"/>
  <c r="I548" i="1"/>
  <c r="J548" i="1" s="1"/>
  <c r="F549" i="1" s="1"/>
  <c r="J536" i="2" l="1"/>
  <c r="K536" i="2" s="1"/>
  <c r="F537" i="2" s="1"/>
  <c r="I549" i="1"/>
  <c r="J549" i="1" s="1"/>
  <c r="F550" i="1" s="1"/>
  <c r="J537" i="2" l="1"/>
  <c r="K537" i="2" s="1"/>
  <c r="F538" i="2" s="1"/>
  <c r="I550" i="1"/>
  <c r="J550" i="1" s="1"/>
  <c r="F551" i="1" s="1"/>
  <c r="J538" i="2" l="1"/>
  <c r="K538" i="2" s="1"/>
  <c r="F539" i="2" s="1"/>
  <c r="I551" i="1"/>
  <c r="J551" i="1" s="1"/>
  <c r="F552" i="1" s="1"/>
  <c r="J539" i="2" l="1"/>
  <c r="K539" i="2" s="1"/>
  <c r="F540" i="2" s="1"/>
  <c r="I552" i="1"/>
  <c r="J552" i="1" s="1"/>
  <c r="F553" i="1" s="1"/>
  <c r="J540" i="2" l="1"/>
  <c r="K540" i="2" s="1"/>
  <c r="F541" i="2" s="1"/>
  <c r="I553" i="1"/>
  <c r="J553" i="1" s="1"/>
  <c r="F554" i="1" s="1"/>
  <c r="J541" i="2" l="1"/>
  <c r="K541" i="2"/>
  <c r="F542" i="2" s="1"/>
  <c r="I554" i="1"/>
  <c r="J554" i="1" s="1"/>
  <c r="F555" i="1" s="1"/>
  <c r="J542" i="2" l="1"/>
  <c r="K542" i="2" s="1"/>
  <c r="F543" i="2" s="1"/>
  <c r="I555" i="1"/>
  <c r="J555" i="1" s="1"/>
  <c r="F556" i="1" s="1"/>
  <c r="J543" i="2" l="1"/>
  <c r="K543" i="2" s="1"/>
  <c r="F544" i="2" s="1"/>
  <c r="I556" i="1"/>
  <c r="J556" i="1"/>
  <c r="F557" i="1" s="1"/>
  <c r="J544" i="2" l="1"/>
  <c r="K544" i="2"/>
  <c r="F545" i="2" s="1"/>
  <c r="I557" i="1"/>
  <c r="J557" i="1" s="1"/>
  <c r="F558" i="1" s="1"/>
  <c r="J545" i="2" l="1"/>
  <c r="K545" i="2"/>
  <c r="F546" i="2" s="1"/>
  <c r="I558" i="1"/>
  <c r="J558" i="1" s="1"/>
  <c r="F559" i="1" s="1"/>
  <c r="J546" i="2" l="1"/>
  <c r="K546" i="2" s="1"/>
  <c r="F547" i="2" s="1"/>
  <c r="I559" i="1"/>
  <c r="J559" i="1"/>
  <c r="F560" i="1" s="1"/>
  <c r="J547" i="2" l="1"/>
  <c r="K547" i="2"/>
  <c r="F548" i="2" s="1"/>
  <c r="I560" i="1"/>
  <c r="J560" i="1" s="1"/>
  <c r="F561" i="1" s="1"/>
  <c r="J548" i="2" l="1"/>
  <c r="K548" i="2"/>
  <c r="F549" i="2"/>
  <c r="I561" i="1"/>
  <c r="J561" i="1" s="1"/>
  <c r="F562" i="1" s="1"/>
  <c r="J549" i="2" l="1"/>
  <c r="K549" i="2" s="1"/>
  <c r="F550" i="2" s="1"/>
  <c r="I562" i="1"/>
  <c r="J562" i="1" s="1"/>
  <c r="F563" i="1" s="1"/>
  <c r="J550" i="2" l="1"/>
  <c r="K550" i="2" s="1"/>
  <c r="F551" i="2" s="1"/>
  <c r="I563" i="1"/>
  <c r="J563" i="1" s="1"/>
  <c r="F564" i="1" s="1"/>
  <c r="J551" i="2" l="1"/>
  <c r="K551" i="2"/>
  <c r="F552" i="2" s="1"/>
  <c r="I564" i="1"/>
  <c r="J564" i="1" s="1"/>
  <c r="F565" i="1" s="1"/>
  <c r="J552" i="2" l="1"/>
  <c r="K552" i="2" s="1"/>
  <c r="F553" i="2" s="1"/>
  <c r="I565" i="1"/>
  <c r="J565" i="1"/>
  <c r="F566" i="1" s="1"/>
  <c r="J553" i="2" l="1"/>
  <c r="K553" i="2" s="1"/>
  <c r="F554" i="2" s="1"/>
  <c r="I566" i="1"/>
  <c r="J566" i="1" s="1"/>
  <c r="F567" i="1" s="1"/>
  <c r="J554" i="2" l="1"/>
  <c r="K554" i="2" s="1"/>
  <c r="F555" i="2" s="1"/>
  <c r="I567" i="1"/>
  <c r="J567" i="1"/>
  <c r="F568" i="1" s="1"/>
  <c r="J555" i="2" l="1"/>
  <c r="K555" i="2"/>
  <c r="F556" i="2" s="1"/>
  <c r="I568" i="1"/>
  <c r="J568" i="1" s="1"/>
  <c r="F569" i="1" s="1"/>
  <c r="J556" i="2" l="1"/>
  <c r="K556" i="2"/>
  <c r="F557" i="2" s="1"/>
  <c r="I569" i="1"/>
  <c r="J569" i="1" s="1"/>
  <c r="F570" i="1" s="1"/>
  <c r="J557" i="2" l="1"/>
  <c r="K557" i="2"/>
  <c r="F558" i="2" s="1"/>
  <c r="I570" i="1"/>
  <c r="J570" i="1" s="1"/>
  <c r="F571" i="1" s="1"/>
  <c r="J558" i="2" l="1"/>
  <c r="K558" i="2"/>
  <c r="F559" i="2" s="1"/>
  <c r="I571" i="1"/>
  <c r="J571" i="1" s="1"/>
  <c r="F572" i="1" s="1"/>
  <c r="J559" i="2" l="1"/>
  <c r="K559" i="2"/>
  <c r="F560" i="2" s="1"/>
  <c r="I572" i="1"/>
  <c r="J572" i="1" s="1"/>
  <c r="F573" i="1" s="1"/>
  <c r="J560" i="2" l="1"/>
  <c r="K560" i="2" s="1"/>
  <c r="F561" i="2" s="1"/>
  <c r="I573" i="1"/>
  <c r="J573" i="1" s="1"/>
  <c r="F574" i="1" s="1"/>
  <c r="J561" i="2" l="1"/>
  <c r="K561" i="2" s="1"/>
  <c r="F562" i="2" s="1"/>
  <c r="I574" i="1"/>
  <c r="J574" i="1" s="1"/>
  <c r="F575" i="1" s="1"/>
  <c r="J562" i="2" l="1"/>
  <c r="K562" i="2" s="1"/>
  <c r="F563" i="2" s="1"/>
  <c r="I575" i="1"/>
  <c r="J575" i="1"/>
  <c r="F576" i="1" s="1"/>
  <c r="J563" i="2" l="1"/>
  <c r="K563" i="2"/>
  <c r="F564" i="2" s="1"/>
  <c r="I576" i="1"/>
  <c r="J576" i="1" s="1"/>
  <c r="F577" i="1" s="1"/>
  <c r="J564" i="2" l="1"/>
  <c r="K564" i="2"/>
  <c r="F565" i="2" s="1"/>
  <c r="I577" i="1"/>
  <c r="J577" i="1" s="1"/>
  <c r="F578" i="1" s="1"/>
  <c r="J565" i="2" l="1"/>
  <c r="K565" i="2"/>
  <c r="F566" i="2"/>
  <c r="I578" i="1"/>
  <c r="J578" i="1" s="1"/>
  <c r="F579" i="1" s="1"/>
  <c r="J566" i="2" l="1"/>
  <c r="K566" i="2"/>
  <c r="F567" i="2" s="1"/>
  <c r="I579" i="1"/>
  <c r="J579" i="1" s="1"/>
  <c r="F580" i="1" s="1"/>
  <c r="J567" i="2" l="1"/>
  <c r="K567" i="2" s="1"/>
  <c r="F568" i="2" s="1"/>
  <c r="I580" i="1"/>
  <c r="J580" i="1" s="1"/>
  <c r="F581" i="1" s="1"/>
  <c r="J568" i="2" l="1"/>
  <c r="K568" i="2"/>
  <c r="F569" i="2" s="1"/>
  <c r="I581" i="1"/>
  <c r="J581" i="1" s="1"/>
  <c r="F582" i="1" s="1"/>
  <c r="J569" i="2" l="1"/>
  <c r="K569" i="2" s="1"/>
  <c r="F570" i="2" s="1"/>
  <c r="I582" i="1"/>
  <c r="J582" i="1" s="1"/>
  <c r="F583" i="1" s="1"/>
  <c r="J570" i="2" l="1"/>
  <c r="K570" i="2" s="1"/>
  <c r="F571" i="2" s="1"/>
  <c r="I583" i="1"/>
  <c r="J583" i="1" s="1"/>
  <c r="F584" i="1" s="1"/>
  <c r="J571" i="2" l="1"/>
  <c r="K571" i="2"/>
  <c r="F572" i="2" s="1"/>
  <c r="I584" i="1"/>
  <c r="J584" i="1" s="1"/>
  <c r="F585" i="1" s="1"/>
  <c r="J572" i="2" l="1"/>
  <c r="K572" i="2"/>
  <c r="F573" i="2" s="1"/>
  <c r="I585" i="1"/>
  <c r="J585" i="1" s="1"/>
  <c r="F586" i="1" s="1"/>
  <c r="J573" i="2" l="1"/>
  <c r="K573" i="2" s="1"/>
  <c r="F574" i="2" s="1"/>
  <c r="I586" i="1"/>
  <c r="J586" i="1" s="1"/>
  <c r="F587" i="1" s="1"/>
  <c r="J574" i="2" l="1"/>
  <c r="K574" i="2" s="1"/>
  <c r="F575" i="2" s="1"/>
  <c r="I587" i="1"/>
  <c r="J587" i="1" s="1"/>
  <c r="F588" i="1" s="1"/>
  <c r="J575" i="2" l="1"/>
  <c r="K575" i="2"/>
  <c r="F576" i="2" s="1"/>
  <c r="I588" i="1"/>
  <c r="J588" i="1" s="1"/>
  <c r="F589" i="1" s="1"/>
  <c r="J576" i="2" l="1"/>
  <c r="K576" i="2" s="1"/>
  <c r="F577" i="2" s="1"/>
  <c r="I589" i="1"/>
  <c r="J589" i="1" s="1"/>
  <c r="F590" i="1" s="1"/>
  <c r="J577" i="2" l="1"/>
  <c r="K577" i="2"/>
  <c r="F578" i="2" s="1"/>
  <c r="I590" i="1"/>
  <c r="J590" i="1" s="1"/>
  <c r="F591" i="1" s="1"/>
  <c r="J578" i="2" l="1"/>
  <c r="K578" i="2" s="1"/>
  <c r="F579" i="2" s="1"/>
  <c r="I591" i="1"/>
  <c r="J591" i="1" s="1"/>
  <c r="F592" i="1" s="1"/>
  <c r="J579" i="2" l="1"/>
  <c r="K579" i="2"/>
  <c r="F580" i="2" s="1"/>
  <c r="I592" i="1"/>
  <c r="J592" i="1" s="1"/>
  <c r="F593" i="1" s="1"/>
  <c r="J580" i="2" l="1"/>
  <c r="K580" i="2" s="1"/>
  <c r="F581" i="2" s="1"/>
  <c r="I593" i="1"/>
  <c r="J593" i="1" s="1"/>
  <c r="F594" i="1" s="1"/>
  <c r="J581" i="2" l="1"/>
  <c r="K581" i="2" s="1"/>
  <c r="F582" i="2" s="1"/>
  <c r="I594" i="1"/>
  <c r="J594" i="1" s="1"/>
  <c r="F595" i="1" s="1"/>
  <c r="J582" i="2" l="1"/>
  <c r="K582" i="2" s="1"/>
  <c r="F583" i="2" s="1"/>
  <c r="I595" i="1"/>
  <c r="J595" i="1" s="1"/>
  <c r="F596" i="1" s="1"/>
  <c r="J583" i="2" l="1"/>
  <c r="K583" i="2"/>
  <c r="F584" i="2" s="1"/>
  <c r="I596" i="1"/>
  <c r="J596" i="1" s="1"/>
  <c r="F597" i="1" s="1"/>
  <c r="J584" i="2" l="1"/>
  <c r="K584" i="2" s="1"/>
  <c r="F585" i="2" s="1"/>
  <c r="I597" i="1"/>
  <c r="J597" i="1" s="1"/>
  <c r="F598" i="1" s="1"/>
  <c r="J585" i="2" l="1"/>
  <c r="K585" i="2" s="1"/>
  <c r="F586" i="2" s="1"/>
  <c r="I598" i="1"/>
  <c r="J598" i="1" s="1"/>
  <c r="F599" i="1" s="1"/>
  <c r="J586" i="2" l="1"/>
  <c r="K586" i="2" s="1"/>
  <c r="F587" i="2" s="1"/>
  <c r="I599" i="1"/>
  <c r="J599" i="1" s="1"/>
  <c r="F600" i="1" s="1"/>
  <c r="J587" i="2" l="1"/>
  <c r="K587" i="2" s="1"/>
  <c r="F588" i="2" s="1"/>
  <c r="I600" i="1"/>
  <c r="J600" i="1" s="1"/>
  <c r="F601" i="1" s="1"/>
  <c r="J588" i="2" l="1"/>
  <c r="K588" i="2" s="1"/>
  <c r="F589" i="2" s="1"/>
  <c r="I601" i="1"/>
  <c r="J601" i="1" l="1"/>
  <c r="B40" i="1"/>
  <c r="J589" i="2"/>
  <c r="K589" i="2" s="1"/>
  <c r="F590" i="2" s="1"/>
  <c r="F602" i="1" l="1"/>
  <c r="I602" i="1" s="1"/>
  <c r="J602" i="1" s="1"/>
  <c r="F603" i="1" s="1"/>
  <c r="I603" i="1" s="1"/>
  <c r="J603" i="1" s="1"/>
  <c r="F604" i="1" s="1"/>
  <c r="B38" i="1"/>
  <c r="J590" i="2"/>
  <c r="K590" i="2" s="1"/>
  <c r="F591" i="2" s="1"/>
  <c r="J591" i="2" l="1"/>
  <c r="K591" i="2" s="1"/>
  <c r="F592" i="2" s="1"/>
  <c r="I604" i="1"/>
  <c r="J604" i="1" s="1"/>
  <c r="F605" i="1" s="1"/>
  <c r="J592" i="2" l="1"/>
  <c r="K592" i="2"/>
  <c r="F593" i="2" s="1"/>
  <c r="I605" i="1"/>
  <c r="J605" i="1" s="1"/>
  <c r="F606" i="1" s="1"/>
  <c r="J593" i="2" l="1"/>
  <c r="K593" i="2" s="1"/>
  <c r="F594" i="2" s="1"/>
  <c r="I606" i="1"/>
  <c r="J606" i="1" s="1"/>
  <c r="F607" i="1" s="1"/>
  <c r="J594" i="2" l="1"/>
  <c r="K594" i="2" s="1"/>
  <c r="F595" i="2" s="1"/>
  <c r="I607" i="1"/>
  <c r="J607" i="1" s="1"/>
  <c r="F608" i="1" s="1"/>
  <c r="J595" i="2" l="1"/>
  <c r="K595" i="2"/>
  <c r="F596" i="2" s="1"/>
  <c r="I608" i="1"/>
  <c r="J608" i="1" s="1"/>
  <c r="F609" i="1" s="1"/>
  <c r="J596" i="2" l="1"/>
  <c r="K596" i="2" s="1"/>
  <c r="F597" i="2" s="1"/>
  <c r="I609" i="1"/>
  <c r="J609" i="1" s="1"/>
  <c r="F610" i="1" s="1"/>
  <c r="J597" i="2" l="1"/>
  <c r="K597" i="2" s="1"/>
  <c r="F598" i="2" s="1"/>
  <c r="I610" i="1"/>
  <c r="J610" i="1" s="1"/>
  <c r="F611" i="1" s="1"/>
  <c r="J598" i="2" l="1"/>
  <c r="K598" i="2" s="1"/>
  <c r="F599" i="2" s="1"/>
  <c r="I611" i="1"/>
  <c r="J611" i="1" s="1"/>
  <c r="F612" i="1" s="1"/>
  <c r="J599" i="2" l="1"/>
  <c r="K599" i="2" s="1"/>
  <c r="F600" i="2" s="1"/>
  <c r="I612" i="1"/>
  <c r="J612" i="1" s="1"/>
  <c r="F613" i="1" s="1"/>
  <c r="J600" i="2" l="1"/>
  <c r="K600" i="2" s="1"/>
  <c r="F601" i="2" s="1"/>
  <c r="I613" i="1"/>
  <c r="J613" i="1" s="1"/>
  <c r="F614" i="1" s="1"/>
  <c r="J601" i="2" l="1"/>
  <c r="B41" i="2" s="1"/>
  <c r="I614" i="1"/>
  <c r="J614" i="1" s="1"/>
  <c r="F615" i="1" s="1"/>
  <c r="K601" i="2" l="1"/>
  <c r="I615" i="1"/>
  <c r="J615" i="1" s="1"/>
  <c r="F616" i="1" s="1"/>
  <c r="F602" i="2" l="1"/>
  <c r="B39" i="2"/>
  <c r="I616" i="1"/>
  <c r="J616" i="1" s="1"/>
  <c r="F617" i="1" s="1"/>
  <c r="J602" i="2" l="1"/>
  <c r="K602" i="2" s="1"/>
  <c r="F603" i="2" s="1"/>
  <c r="I617" i="1"/>
  <c r="J617" i="1" s="1"/>
  <c r="F618" i="1" s="1"/>
  <c r="J603" i="2" l="1"/>
  <c r="K603" i="2"/>
  <c r="F604" i="2" s="1"/>
  <c r="I618" i="1"/>
  <c r="J618" i="1" s="1"/>
  <c r="F619" i="1" s="1"/>
  <c r="J604" i="2" l="1"/>
  <c r="K604" i="2" s="1"/>
  <c r="F605" i="2" s="1"/>
  <c r="I619" i="1"/>
  <c r="J619" i="1" s="1"/>
  <c r="F620" i="1" s="1"/>
  <c r="J605" i="2" l="1"/>
  <c r="K605" i="2" s="1"/>
  <c r="F606" i="2" s="1"/>
  <c r="I620" i="1"/>
  <c r="J620" i="1"/>
  <c r="F621" i="1" s="1"/>
  <c r="J606" i="2" l="1"/>
  <c r="K606" i="2" s="1"/>
  <c r="F607" i="2" s="1"/>
  <c r="I621" i="1"/>
  <c r="J621" i="1" s="1"/>
  <c r="F622" i="1" s="1"/>
  <c r="J607" i="2" l="1"/>
  <c r="K607" i="2" s="1"/>
  <c r="F608" i="2" s="1"/>
  <c r="I622" i="1"/>
  <c r="J622" i="1" s="1"/>
  <c r="F623" i="1" s="1"/>
  <c r="J608" i="2" l="1"/>
  <c r="K608" i="2" s="1"/>
  <c r="F609" i="2" s="1"/>
  <c r="I623" i="1"/>
  <c r="J623" i="1" s="1"/>
  <c r="F624" i="1" s="1"/>
  <c r="J609" i="2" l="1"/>
  <c r="K609" i="2" s="1"/>
  <c r="F610" i="2" s="1"/>
  <c r="I624" i="1"/>
  <c r="J624" i="1" s="1"/>
  <c r="F625" i="1" s="1"/>
  <c r="J610" i="2" l="1"/>
  <c r="K610" i="2" s="1"/>
  <c r="F611" i="2" s="1"/>
  <c r="I625" i="1"/>
  <c r="J625" i="1" s="1"/>
  <c r="F626" i="1" s="1"/>
  <c r="J611" i="2" l="1"/>
  <c r="K611" i="2" s="1"/>
  <c r="F612" i="2" s="1"/>
  <c r="I626" i="1"/>
  <c r="J626" i="1" s="1"/>
  <c r="F627" i="1" s="1"/>
  <c r="J612" i="2" l="1"/>
  <c r="K612" i="2" s="1"/>
  <c r="F613" i="2" s="1"/>
  <c r="I627" i="1"/>
  <c r="J627" i="1" s="1"/>
  <c r="F628" i="1" s="1"/>
  <c r="J613" i="2" l="1"/>
  <c r="K613" i="2" s="1"/>
  <c r="F614" i="2" s="1"/>
  <c r="I628" i="1"/>
  <c r="J628" i="1" s="1"/>
  <c r="F629" i="1" s="1"/>
  <c r="J614" i="2" l="1"/>
  <c r="K614" i="2" s="1"/>
  <c r="F615" i="2" s="1"/>
  <c r="I629" i="1"/>
  <c r="J629" i="1" s="1"/>
  <c r="F630" i="1" s="1"/>
  <c r="J615" i="2" l="1"/>
  <c r="K615" i="2" s="1"/>
  <c r="F616" i="2" s="1"/>
  <c r="I630" i="1"/>
  <c r="J630" i="1" s="1"/>
  <c r="F631" i="1" s="1"/>
  <c r="J616" i="2" l="1"/>
  <c r="K616" i="2" s="1"/>
  <c r="F617" i="2" s="1"/>
  <c r="I631" i="1"/>
  <c r="J631" i="1"/>
  <c r="F632" i="1" s="1"/>
  <c r="J617" i="2" l="1"/>
  <c r="K617" i="2" s="1"/>
  <c r="F618" i="2" s="1"/>
  <c r="I632" i="1"/>
  <c r="J632" i="1" s="1"/>
  <c r="F633" i="1" s="1"/>
  <c r="J618" i="2" l="1"/>
  <c r="K618" i="2" s="1"/>
  <c r="F619" i="2" s="1"/>
  <c r="I633" i="1"/>
  <c r="J633" i="1" s="1"/>
  <c r="F634" i="1" s="1"/>
  <c r="J619" i="2" l="1"/>
  <c r="K619" i="2" s="1"/>
  <c r="F620" i="2" s="1"/>
  <c r="I634" i="1"/>
  <c r="J634" i="1" s="1"/>
  <c r="F635" i="1" s="1"/>
  <c r="J620" i="2" l="1"/>
  <c r="K620" i="2" s="1"/>
  <c r="F621" i="2" s="1"/>
  <c r="I635" i="1"/>
  <c r="J635" i="1" s="1"/>
  <c r="F636" i="1" s="1"/>
  <c r="J621" i="2" l="1"/>
  <c r="K621" i="2" s="1"/>
  <c r="F622" i="2" s="1"/>
  <c r="I636" i="1"/>
  <c r="J636" i="1"/>
  <c r="F637" i="1" s="1"/>
  <c r="J622" i="2" l="1"/>
  <c r="K622" i="2" s="1"/>
  <c r="F623" i="2" s="1"/>
  <c r="I637" i="1"/>
  <c r="J637" i="1" s="1"/>
  <c r="F638" i="1" s="1"/>
  <c r="J623" i="2" l="1"/>
  <c r="K623" i="2" s="1"/>
  <c r="F624" i="2" s="1"/>
  <c r="I638" i="1"/>
  <c r="J638" i="1" s="1"/>
  <c r="F639" i="1" s="1"/>
  <c r="J624" i="2" l="1"/>
  <c r="K624" i="2" s="1"/>
  <c r="F625" i="2" s="1"/>
  <c r="I639" i="1"/>
  <c r="J639" i="1" s="1"/>
  <c r="F640" i="1" s="1"/>
  <c r="J625" i="2" l="1"/>
  <c r="K625" i="2" s="1"/>
  <c r="F626" i="2" s="1"/>
  <c r="I640" i="1"/>
  <c r="J640" i="1" s="1"/>
  <c r="F641" i="1" s="1"/>
  <c r="J626" i="2" l="1"/>
  <c r="K626" i="2" s="1"/>
  <c r="F627" i="2" s="1"/>
  <c r="I641" i="1"/>
  <c r="J641" i="1" s="1"/>
  <c r="F642" i="1" s="1"/>
  <c r="J627" i="2" l="1"/>
  <c r="K627" i="2" s="1"/>
  <c r="F628" i="2" s="1"/>
  <c r="I642" i="1"/>
  <c r="J642" i="1" s="1"/>
  <c r="F643" i="1" s="1"/>
  <c r="J628" i="2" l="1"/>
  <c r="K628" i="2" s="1"/>
  <c r="F629" i="2" s="1"/>
  <c r="I643" i="1"/>
  <c r="J643" i="1" s="1"/>
  <c r="F644" i="1" s="1"/>
  <c r="J629" i="2" l="1"/>
  <c r="K629" i="2" s="1"/>
  <c r="F630" i="2" s="1"/>
  <c r="I644" i="1"/>
  <c r="J644" i="1"/>
  <c r="F645" i="1" s="1"/>
  <c r="J630" i="2" l="1"/>
  <c r="K630" i="2" s="1"/>
  <c r="F631" i="2" s="1"/>
  <c r="I645" i="1"/>
  <c r="J645" i="1" s="1"/>
  <c r="F646" i="1" s="1"/>
  <c r="J631" i="2" l="1"/>
  <c r="K631" i="2" s="1"/>
  <c r="F632" i="2" s="1"/>
  <c r="I646" i="1"/>
  <c r="J646" i="1" s="1"/>
  <c r="F647" i="1" s="1"/>
  <c r="J632" i="2" l="1"/>
  <c r="K632" i="2" s="1"/>
  <c r="F633" i="2" s="1"/>
  <c r="I647" i="1"/>
  <c r="J647" i="1" s="1"/>
  <c r="F648" i="1" s="1"/>
  <c r="J633" i="2" l="1"/>
  <c r="K633" i="2" s="1"/>
  <c r="F634" i="2" s="1"/>
  <c r="I648" i="1"/>
  <c r="J648" i="1" s="1"/>
  <c r="F649" i="1" s="1"/>
  <c r="J634" i="2" l="1"/>
  <c r="K634" i="2" s="1"/>
  <c r="F635" i="2" s="1"/>
  <c r="I649" i="1"/>
  <c r="J649" i="1" s="1"/>
  <c r="F650" i="1" s="1"/>
  <c r="J635" i="2" l="1"/>
  <c r="K635" i="2" s="1"/>
  <c r="F636" i="2" s="1"/>
  <c r="I650" i="1"/>
  <c r="J650" i="1" s="1"/>
  <c r="F651" i="1" s="1"/>
  <c r="J636" i="2" l="1"/>
  <c r="K636" i="2" s="1"/>
  <c r="F637" i="2" s="1"/>
  <c r="I651" i="1"/>
  <c r="J651" i="1" s="1"/>
  <c r="F652" i="1" s="1"/>
  <c r="J637" i="2" l="1"/>
  <c r="K637" i="2" s="1"/>
  <c r="F638" i="2" s="1"/>
  <c r="I652" i="1"/>
  <c r="J652" i="1" s="1"/>
  <c r="F653" i="1" s="1"/>
  <c r="J638" i="2" l="1"/>
  <c r="K638" i="2" s="1"/>
  <c r="F639" i="2" s="1"/>
  <c r="I653" i="1"/>
  <c r="J653" i="1" s="1"/>
  <c r="F654" i="1" s="1"/>
  <c r="J639" i="2" l="1"/>
  <c r="K639" i="2" s="1"/>
  <c r="F640" i="2" s="1"/>
  <c r="I654" i="1"/>
  <c r="J654" i="1" s="1"/>
  <c r="F655" i="1" s="1"/>
  <c r="J640" i="2" l="1"/>
  <c r="K640" i="2" s="1"/>
  <c r="F641" i="2" s="1"/>
  <c r="I655" i="1"/>
  <c r="J655" i="1" s="1"/>
  <c r="F656" i="1" s="1"/>
  <c r="J641" i="2" l="1"/>
  <c r="K641" i="2" s="1"/>
  <c r="F642" i="2" s="1"/>
  <c r="I656" i="1"/>
  <c r="J656" i="1" s="1"/>
  <c r="F657" i="1" s="1"/>
  <c r="J642" i="2" l="1"/>
  <c r="K642" i="2" s="1"/>
  <c r="F643" i="2" s="1"/>
  <c r="I657" i="1"/>
  <c r="J657" i="1" s="1"/>
  <c r="F658" i="1" s="1"/>
  <c r="J643" i="2" l="1"/>
  <c r="K643" i="2" s="1"/>
  <c r="F644" i="2" s="1"/>
  <c r="I658" i="1"/>
  <c r="J658" i="1"/>
  <c r="F659" i="1" s="1"/>
  <c r="J644" i="2" l="1"/>
  <c r="K644" i="2" s="1"/>
  <c r="F645" i="2" s="1"/>
  <c r="I659" i="1"/>
  <c r="J659" i="1"/>
  <c r="F660" i="1" s="1"/>
  <c r="J645" i="2" l="1"/>
  <c r="K645" i="2" s="1"/>
  <c r="F646" i="2" s="1"/>
  <c r="I660" i="1"/>
  <c r="J660" i="1" s="1"/>
  <c r="F661" i="1" s="1"/>
  <c r="J646" i="2" l="1"/>
  <c r="K646" i="2" s="1"/>
  <c r="F647" i="2" s="1"/>
  <c r="I661" i="1"/>
  <c r="J661" i="1" s="1"/>
  <c r="F662" i="1" s="1"/>
  <c r="J647" i="2" l="1"/>
  <c r="K647" i="2" s="1"/>
  <c r="F648" i="2" s="1"/>
  <c r="I662" i="1"/>
  <c r="J662" i="1" s="1"/>
  <c r="F663" i="1" s="1"/>
  <c r="J648" i="2" l="1"/>
  <c r="K648" i="2" s="1"/>
  <c r="F649" i="2" s="1"/>
  <c r="I663" i="1"/>
  <c r="J663" i="1" s="1"/>
  <c r="F664" i="1" s="1"/>
  <c r="J649" i="2" l="1"/>
  <c r="K649" i="2" s="1"/>
  <c r="F650" i="2" s="1"/>
  <c r="I664" i="1"/>
  <c r="J664" i="1" s="1"/>
  <c r="F665" i="1" s="1"/>
  <c r="J650" i="2" l="1"/>
  <c r="K650" i="2" s="1"/>
  <c r="F651" i="2" s="1"/>
  <c r="I665" i="1"/>
  <c r="J665" i="1" s="1"/>
  <c r="F666" i="1" s="1"/>
  <c r="J651" i="2" l="1"/>
  <c r="K651" i="2"/>
  <c r="F652" i="2" s="1"/>
  <c r="I666" i="1"/>
  <c r="J666" i="1" s="1"/>
  <c r="F667" i="1" s="1"/>
  <c r="J652" i="2" l="1"/>
  <c r="K652" i="2" s="1"/>
  <c r="F653" i="2" s="1"/>
  <c r="I667" i="1"/>
  <c r="J667" i="1" s="1"/>
  <c r="F668" i="1" s="1"/>
  <c r="J653" i="2" l="1"/>
  <c r="K653" i="2" s="1"/>
  <c r="F654" i="2" s="1"/>
  <c r="I668" i="1"/>
  <c r="J668" i="1" s="1"/>
  <c r="F669" i="1" s="1"/>
  <c r="J654" i="2" l="1"/>
  <c r="K654" i="2" s="1"/>
  <c r="F655" i="2" s="1"/>
  <c r="I669" i="1"/>
  <c r="J669" i="1" s="1"/>
  <c r="F670" i="1" s="1"/>
  <c r="J655" i="2" l="1"/>
  <c r="K655" i="2" s="1"/>
  <c r="F656" i="2" s="1"/>
  <c r="I670" i="1"/>
  <c r="J670" i="1"/>
  <c r="F671" i="1" s="1"/>
  <c r="J656" i="2" l="1"/>
  <c r="K656" i="2" s="1"/>
  <c r="F657" i="2" s="1"/>
  <c r="I671" i="1"/>
  <c r="J671" i="1"/>
  <c r="F672" i="1" s="1"/>
  <c r="J657" i="2" l="1"/>
  <c r="K657" i="2" s="1"/>
  <c r="F658" i="2" s="1"/>
  <c r="I672" i="1"/>
  <c r="J672" i="1"/>
  <c r="F673" i="1" s="1"/>
  <c r="J658" i="2" l="1"/>
  <c r="K658" i="2" s="1"/>
  <c r="F659" i="2" s="1"/>
  <c r="I673" i="1"/>
  <c r="J673" i="1" s="1"/>
  <c r="F674" i="1" s="1"/>
  <c r="J659" i="2" l="1"/>
  <c r="K659" i="2" s="1"/>
  <c r="F660" i="2" s="1"/>
  <c r="I674" i="1"/>
  <c r="J674" i="1"/>
  <c r="F675" i="1" s="1"/>
  <c r="J660" i="2" l="1"/>
  <c r="K660" i="2" s="1"/>
  <c r="F661" i="2" s="1"/>
  <c r="I675" i="1"/>
  <c r="J675" i="1"/>
  <c r="F676" i="1" s="1"/>
  <c r="J661" i="2" l="1"/>
  <c r="K661" i="2" s="1"/>
  <c r="F662" i="2" s="1"/>
  <c r="I676" i="1"/>
  <c r="J676" i="1" s="1"/>
  <c r="F677" i="1" s="1"/>
  <c r="J662" i="2" l="1"/>
  <c r="K662" i="2" s="1"/>
  <c r="F663" i="2" s="1"/>
  <c r="I677" i="1"/>
  <c r="J677" i="1" s="1"/>
  <c r="F678" i="1" s="1"/>
  <c r="J663" i="2" l="1"/>
  <c r="K663" i="2" s="1"/>
  <c r="F664" i="2" s="1"/>
  <c r="I678" i="1"/>
  <c r="J678" i="1"/>
  <c r="F679" i="1" s="1"/>
  <c r="J664" i="2" l="1"/>
  <c r="K664" i="2" s="1"/>
  <c r="F665" i="2" s="1"/>
  <c r="I679" i="1"/>
  <c r="J679" i="1" s="1"/>
  <c r="F680" i="1" s="1"/>
  <c r="J665" i="2" l="1"/>
  <c r="K665" i="2" s="1"/>
  <c r="F666" i="2" s="1"/>
  <c r="I680" i="1"/>
  <c r="J680" i="1"/>
  <c r="F681" i="1" s="1"/>
  <c r="J666" i="2" l="1"/>
  <c r="K666" i="2" s="1"/>
  <c r="F667" i="2" s="1"/>
  <c r="I681" i="1"/>
  <c r="J681" i="1" s="1"/>
  <c r="F682" i="1" s="1"/>
  <c r="J667" i="2" l="1"/>
  <c r="K667" i="2"/>
  <c r="F668" i="2" s="1"/>
  <c r="I682" i="1"/>
  <c r="J682" i="1" s="1"/>
  <c r="F683" i="1" s="1"/>
  <c r="J668" i="2" l="1"/>
  <c r="K668" i="2" s="1"/>
  <c r="F669" i="2" s="1"/>
  <c r="I683" i="1"/>
  <c r="J683" i="1" s="1"/>
  <c r="F684" i="1" s="1"/>
  <c r="J669" i="2" l="1"/>
  <c r="K669" i="2" s="1"/>
  <c r="F670" i="2" s="1"/>
  <c r="I684" i="1"/>
  <c r="J684" i="1"/>
  <c r="F685" i="1" s="1"/>
  <c r="J670" i="2" l="1"/>
  <c r="K670" i="2" s="1"/>
  <c r="F671" i="2" s="1"/>
  <c r="I685" i="1"/>
  <c r="J685" i="1" s="1"/>
  <c r="F686" i="1" s="1"/>
  <c r="J671" i="2" l="1"/>
  <c r="K671" i="2" s="1"/>
  <c r="F672" i="2" s="1"/>
  <c r="I686" i="1"/>
  <c r="J686" i="1" s="1"/>
  <c r="F687" i="1" s="1"/>
  <c r="J672" i="2" l="1"/>
  <c r="K672" i="2" s="1"/>
  <c r="F673" i="2" s="1"/>
  <c r="I687" i="1"/>
  <c r="J687" i="1"/>
  <c r="F688" i="1" s="1"/>
  <c r="J673" i="2" l="1"/>
  <c r="K673" i="2" s="1"/>
  <c r="F674" i="2" s="1"/>
  <c r="I688" i="1"/>
  <c r="J688" i="1"/>
  <c r="F689" i="1" s="1"/>
  <c r="J674" i="2" l="1"/>
  <c r="K674" i="2" s="1"/>
  <c r="F675" i="2" s="1"/>
  <c r="I689" i="1"/>
  <c r="J689" i="1" s="1"/>
  <c r="F690" i="1" s="1"/>
  <c r="J675" i="2" l="1"/>
  <c r="K675" i="2" s="1"/>
  <c r="F676" i="2" s="1"/>
  <c r="I690" i="1"/>
  <c r="J690" i="1"/>
  <c r="F691" i="1" s="1"/>
  <c r="J676" i="2" l="1"/>
  <c r="K676" i="2" s="1"/>
  <c r="F677" i="2" s="1"/>
  <c r="I691" i="1"/>
  <c r="J691" i="1" s="1"/>
  <c r="F692" i="1" s="1"/>
  <c r="J677" i="2" l="1"/>
  <c r="K677" i="2" s="1"/>
  <c r="F678" i="2" s="1"/>
  <c r="I692" i="1"/>
  <c r="J692" i="1" s="1"/>
  <c r="F693" i="1" s="1"/>
  <c r="J678" i="2" l="1"/>
  <c r="K678" i="2" s="1"/>
  <c r="F679" i="2" s="1"/>
  <c r="I693" i="1"/>
  <c r="J693" i="1" s="1"/>
  <c r="F694" i="1" s="1"/>
  <c r="J679" i="2" l="1"/>
  <c r="K679" i="2" s="1"/>
  <c r="F680" i="2" s="1"/>
  <c r="I694" i="1"/>
  <c r="J694" i="1"/>
  <c r="F695" i="1" s="1"/>
  <c r="J680" i="2" l="1"/>
  <c r="K680" i="2" s="1"/>
  <c r="F681" i="2" s="1"/>
  <c r="I695" i="1"/>
  <c r="J695" i="1" s="1"/>
  <c r="F696" i="1" s="1"/>
  <c r="J681" i="2" l="1"/>
  <c r="K681" i="2" s="1"/>
  <c r="F682" i="2" s="1"/>
  <c r="I696" i="1"/>
  <c r="J696" i="1" s="1"/>
  <c r="F697" i="1" s="1"/>
  <c r="J682" i="2" l="1"/>
  <c r="K682" i="2" s="1"/>
  <c r="F683" i="2" s="1"/>
  <c r="I697" i="1"/>
  <c r="J697" i="1" s="1"/>
  <c r="F698" i="1" s="1"/>
  <c r="J683" i="2" l="1"/>
  <c r="K683" i="2" s="1"/>
  <c r="F684" i="2" s="1"/>
  <c r="I698" i="1"/>
  <c r="J698" i="1" s="1"/>
  <c r="F699" i="1" s="1"/>
  <c r="J684" i="2" l="1"/>
  <c r="K684" i="2" s="1"/>
  <c r="F685" i="2" s="1"/>
  <c r="I699" i="1"/>
  <c r="J699" i="1"/>
  <c r="F700" i="1" s="1"/>
  <c r="J685" i="2" l="1"/>
  <c r="K685" i="2" s="1"/>
  <c r="F686" i="2" s="1"/>
  <c r="I700" i="1"/>
  <c r="J700" i="1"/>
  <c r="F701" i="1" s="1"/>
  <c r="J686" i="2" l="1"/>
  <c r="K686" i="2" s="1"/>
  <c r="F687" i="2" s="1"/>
  <c r="I701" i="1"/>
  <c r="J701" i="1" s="1"/>
  <c r="F702" i="1" s="1"/>
  <c r="J687" i="2" l="1"/>
  <c r="K687" i="2" s="1"/>
  <c r="F688" i="2" s="1"/>
  <c r="I702" i="1"/>
  <c r="J702" i="1"/>
  <c r="F703" i="1" s="1"/>
  <c r="J688" i="2" l="1"/>
  <c r="K688" i="2" s="1"/>
  <c r="F689" i="2" s="1"/>
  <c r="I703" i="1"/>
  <c r="J703" i="1" s="1"/>
  <c r="F704" i="1" s="1"/>
  <c r="J689" i="2" l="1"/>
  <c r="K689" i="2"/>
  <c r="F690" i="2" s="1"/>
  <c r="I704" i="1"/>
  <c r="J704" i="1" s="1"/>
  <c r="F705" i="1" s="1"/>
  <c r="J690" i="2" l="1"/>
  <c r="K690" i="2" s="1"/>
  <c r="F691" i="2" s="1"/>
  <c r="I705" i="1"/>
  <c r="J705" i="1" s="1"/>
  <c r="F706" i="1" s="1"/>
  <c r="J691" i="2" l="1"/>
  <c r="K691" i="2" s="1"/>
  <c r="F692" i="2" s="1"/>
  <c r="I706" i="1"/>
  <c r="J706" i="1" s="1"/>
  <c r="F707" i="1" s="1"/>
  <c r="J692" i="2" l="1"/>
  <c r="K692" i="2" s="1"/>
  <c r="F693" i="2" s="1"/>
  <c r="I707" i="1"/>
  <c r="J707" i="1" s="1"/>
  <c r="F708" i="1" s="1"/>
  <c r="J693" i="2" l="1"/>
  <c r="K693" i="2" s="1"/>
  <c r="F694" i="2" s="1"/>
  <c r="I708" i="1"/>
  <c r="J708" i="1" s="1"/>
  <c r="F709" i="1" s="1"/>
  <c r="J694" i="2" l="1"/>
  <c r="K694" i="2" s="1"/>
  <c r="F695" i="2" s="1"/>
  <c r="I709" i="1"/>
  <c r="J709" i="1" s="1"/>
  <c r="F710" i="1" s="1"/>
  <c r="J695" i="2" l="1"/>
  <c r="K695" i="2" s="1"/>
  <c r="F696" i="2" s="1"/>
  <c r="I710" i="1"/>
  <c r="J710" i="1" s="1"/>
  <c r="F711" i="1" s="1"/>
  <c r="J696" i="2" l="1"/>
  <c r="K696" i="2" s="1"/>
  <c r="F697" i="2" s="1"/>
  <c r="I711" i="1"/>
  <c r="J711" i="1" s="1"/>
  <c r="F712" i="1" s="1"/>
  <c r="J697" i="2" l="1"/>
  <c r="K697" i="2" s="1"/>
  <c r="F698" i="2" s="1"/>
  <c r="I712" i="1"/>
  <c r="J712" i="1" s="1"/>
  <c r="F713" i="1" s="1"/>
  <c r="J698" i="2" l="1"/>
  <c r="K698" i="2" s="1"/>
  <c r="F699" i="2" s="1"/>
  <c r="I713" i="1"/>
  <c r="J713" i="1" s="1"/>
  <c r="F714" i="1" s="1"/>
  <c r="J699" i="2" l="1"/>
  <c r="K699" i="2" s="1"/>
  <c r="F700" i="2" s="1"/>
  <c r="I714" i="1"/>
  <c r="J714" i="1" s="1"/>
  <c r="F715" i="1" s="1"/>
  <c r="J700" i="2" l="1"/>
  <c r="K700" i="2" s="1"/>
  <c r="F701" i="2" s="1"/>
  <c r="I715" i="1"/>
  <c r="J715" i="1" s="1"/>
  <c r="F716" i="1" s="1"/>
  <c r="J701" i="2" l="1"/>
  <c r="K701" i="2" s="1"/>
  <c r="F702" i="2" s="1"/>
  <c r="I716" i="1"/>
  <c r="J716" i="1" s="1"/>
  <c r="F717" i="1" s="1"/>
  <c r="J702" i="2" l="1"/>
  <c r="K702" i="2" s="1"/>
  <c r="F703" i="2" s="1"/>
  <c r="I717" i="1"/>
  <c r="J717" i="1" s="1"/>
  <c r="F718" i="1" s="1"/>
  <c r="J703" i="2" l="1"/>
  <c r="K703" i="2" s="1"/>
  <c r="F704" i="2" s="1"/>
  <c r="I718" i="1"/>
  <c r="J718" i="1" s="1"/>
  <c r="F719" i="1" s="1"/>
  <c r="J704" i="2" l="1"/>
  <c r="K704" i="2" s="1"/>
  <c r="F705" i="2" s="1"/>
  <c r="I719" i="1"/>
  <c r="J719" i="1" s="1"/>
  <c r="F720" i="1" s="1"/>
  <c r="J705" i="2" l="1"/>
  <c r="K705" i="2" s="1"/>
  <c r="F706" i="2" s="1"/>
  <c r="I720" i="1"/>
  <c r="J720" i="1" s="1"/>
  <c r="F721" i="1" s="1"/>
  <c r="J706" i="2" l="1"/>
  <c r="K706" i="2" s="1"/>
  <c r="F707" i="2" s="1"/>
  <c r="I721" i="1"/>
  <c r="J721" i="1" s="1"/>
  <c r="F722" i="1" s="1"/>
  <c r="J707" i="2" l="1"/>
  <c r="K707" i="2"/>
  <c r="F708" i="2" s="1"/>
  <c r="I722" i="1"/>
  <c r="J722" i="1" s="1"/>
  <c r="F723" i="1" s="1"/>
  <c r="J708" i="2" l="1"/>
  <c r="K708" i="2" s="1"/>
  <c r="F709" i="2" s="1"/>
  <c r="I723" i="1"/>
  <c r="J723" i="1" s="1"/>
  <c r="F724" i="1" s="1"/>
  <c r="J709" i="2" l="1"/>
  <c r="K709" i="2" s="1"/>
  <c r="F710" i="2" s="1"/>
  <c r="I724" i="1"/>
  <c r="J724" i="1" s="1"/>
  <c r="F725" i="1" s="1"/>
  <c r="J710" i="2" l="1"/>
  <c r="K710" i="2" s="1"/>
  <c r="F711" i="2" s="1"/>
  <c r="I725" i="1"/>
  <c r="J725" i="1" s="1"/>
  <c r="F726" i="1" s="1"/>
  <c r="J711" i="2" l="1"/>
  <c r="K711" i="2" s="1"/>
  <c r="F712" i="2" s="1"/>
  <c r="I726" i="1"/>
  <c r="J726" i="1" s="1"/>
  <c r="F727" i="1" s="1"/>
  <c r="J712" i="2" l="1"/>
  <c r="K712" i="2" s="1"/>
  <c r="F713" i="2" s="1"/>
  <c r="I727" i="1"/>
  <c r="J727" i="1" s="1"/>
  <c r="F728" i="1" s="1"/>
  <c r="J713" i="2" l="1"/>
  <c r="K713" i="2" s="1"/>
  <c r="F714" i="2" s="1"/>
  <c r="I728" i="1"/>
  <c r="J728" i="1" s="1"/>
  <c r="F729" i="1" s="1"/>
  <c r="J714" i="2" l="1"/>
  <c r="K714" i="2" s="1"/>
  <c r="F715" i="2" s="1"/>
  <c r="I729" i="1"/>
  <c r="J729" i="1" s="1"/>
  <c r="F730" i="1" s="1"/>
  <c r="J715" i="2" l="1"/>
  <c r="K715" i="2" s="1"/>
  <c r="F716" i="2" s="1"/>
  <c r="I730" i="1"/>
  <c r="J730" i="1" s="1"/>
  <c r="F731" i="1" s="1"/>
  <c r="J716" i="2" l="1"/>
  <c r="K716" i="2" s="1"/>
  <c r="F717" i="2" s="1"/>
  <c r="I731" i="1"/>
  <c r="J731" i="1" s="1"/>
  <c r="F732" i="1" s="1"/>
  <c r="J717" i="2" l="1"/>
  <c r="K717" i="2" s="1"/>
  <c r="F718" i="2" s="1"/>
  <c r="I732" i="1"/>
  <c r="J732" i="1" s="1"/>
  <c r="F733" i="1" s="1"/>
  <c r="J718" i="2" l="1"/>
  <c r="K718" i="2" s="1"/>
  <c r="F719" i="2" s="1"/>
  <c r="I733" i="1"/>
  <c r="J733" i="1" s="1"/>
  <c r="F734" i="1" s="1"/>
  <c r="J719" i="2" l="1"/>
  <c r="K719" i="2" s="1"/>
  <c r="F720" i="2" s="1"/>
  <c r="I734" i="1"/>
  <c r="J734" i="1" s="1"/>
  <c r="F735" i="1" s="1"/>
  <c r="J720" i="2" l="1"/>
  <c r="K720" i="2" s="1"/>
  <c r="F721" i="2" s="1"/>
  <c r="I735" i="1"/>
  <c r="J735" i="1" s="1"/>
  <c r="F736" i="1" s="1"/>
  <c r="J721" i="2" l="1"/>
  <c r="K721" i="2" s="1"/>
  <c r="F722" i="2" s="1"/>
  <c r="I736" i="1"/>
  <c r="J736" i="1" s="1"/>
  <c r="F737" i="1" s="1"/>
  <c r="J722" i="2" l="1"/>
  <c r="K722" i="2" s="1"/>
  <c r="F723" i="2" s="1"/>
  <c r="I737" i="1"/>
  <c r="J737" i="1" s="1"/>
  <c r="F738" i="1" s="1"/>
  <c r="J723" i="2" l="1"/>
  <c r="K723" i="2" s="1"/>
  <c r="F724" i="2" s="1"/>
  <c r="I738" i="1"/>
  <c r="J738" i="1" s="1"/>
  <c r="F739" i="1" s="1"/>
  <c r="J724" i="2" l="1"/>
  <c r="K724" i="2" s="1"/>
  <c r="F725" i="2" s="1"/>
  <c r="I739" i="1"/>
  <c r="J739" i="1" s="1"/>
  <c r="F740" i="1" s="1"/>
  <c r="J725" i="2" l="1"/>
  <c r="K725" i="2" s="1"/>
  <c r="F726" i="2" s="1"/>
  <c r="I740" i="1"/>
  <c r="J740" i="1" s="1"/>
  <c r="F741" i="1" s="1"/>
  <c r="J726" i="2" l="1"/>
  <c r="K726" i="2" s="1"/>
  <c r="F727" i="2" s="1"/>
  <c r="I741" i="1"/>
  <c r="J741" i="1" s="1"/>
  <c r="F742" i="1" s="1"/>
  <c r="J727" i="2" l="1"/>
  <c r="K727" i="2" s="1"/>
  <c r="F728" i="2" s="1"/>
  <c r="I742" i="1"/>
  <c r="J742" i="1"/>
  <c r="F743" i="1" s="1"/>
  <c r="J728" i="2" l="1"/>
  <c r="K728" i="2" s="1"/>
  <c r="F729" i="2" s="1"/>
  <c r="I743" i="1"/>
  <c r="J743" i="1"/>
  <c r="F744" i="1" s="1"/>
  <c r="J729" i="2" l="1"/>
  <c r="K729" i="2" s="1"/>
  <c r="F730" i="2" s="1"/>
  <c r="I744" i="1"/>
  <c r="J744" i="1" s="1"/>
  <c r="F745" i="1" s="1"/>
  <c r="J730" i="2" l="1"/>
  <c r="K730" i="2" s="1"/>
  <c r="F731" i="2" s="1"/>
  <c r="I745" i="1"/>
  <c r="J745" i="1"/>
  <c r="F746" i="1" s="1"/>
  <c r="J731" i="2" l="1"/>
  <c r="K731" i="2" s="1"/>
  <c r="F732" i="2" s="1"/>
  <c r="I746" i="1"/>
  <c r="J746" i="1" s="1"/>
  <c r="F747" i="1" s="1"/>
  <c r="J732" i="2" l="1"/>
  <c r="K732" i="2" s="1"/>
  <c r="F733" i="2" s="1"/>
  <c r="I747" i="1"/>
  <c r="J747" i="1" s="1"/>
  <c r="F748" i="1" s="1"/>
  <c r="J733" i="2" l="1"/>
  <c r="K733" i="2" s="1"/>
  <c r="F734" i="2" s="1"/>
  <c r="I748" i="1"/>
  <c r="J748" i="1" s="1"/>
  <c r="F749" i="1" s="1"/>
  <c r="J734" i="2" l="1"/>
  <c r="K734" i="2" s="1"/>
  <c r="F735" i="2" s="1"/>
  <c r="I749" i="1"/>
  <c r="J749" i="1" s="1"/>
  <c r="F750" i="1" s="1"/>
  <c r="J735" i="2" l="1"/>
  <c r="K735" i="2" s="1"/>
  <c r="F736" i="2" s="1"/>
  <c r="I750" i="1"/>
  <c r="J750" i="1" s="1"/>
  <c r="F751" i="1" s="1"/>
  <c r="J736" i="2" l="1"/>
  <c r="K736" i="2" s="1"/>
  <c r="F737" i="2" s="1"/>
  <c r="I751" i="1"/>
  <c r="J751" i="1"/>
  <c r="F752" i="1" s="1"/>
  <c r="J737" i="2" l="1"/>
  <c r="K737" i="2"/>
  <c r="F738" i="2" s="1"/>
  <c r="I752" i="1"/>
  <c r="J752" i="1" s="1"/>
  <c r="F753" i="1" s="1"/>
  <c r="J738" i="2" l="1"/>
  <c r="K738" i="2" s="1"/>
  <c r="F739" i="2" s="1"/>
  <c r="I753" i="1"/>
  <c r="J753" i="1" s="1"/>
  <c r="F754" i="1" s="1"/>
  <c r="J739" i="2" l="1"/>
  <c r="K739" i="2"/>
  <c r="F740" i="2" s="1"/>
  <c r="I754" i="1"/>
  <c r="J754" i="1" s="1"/>
  <c r="F755" i="1" s="1"/>
  <c r="J740" i="2" l="1"/>
  <c r="K740" i="2" s="1"/>
  <c r="F741" i="2" s="1"/>
  <c r="I755" i="1"/>
  <c r="J755" i="1"/>
  <c r="F756" i="1" s="1"/>
  <c r="J741" i="2" l="1"/>
  <c r="K741" i="2" s="1"/>
  <c r="F742" i="2" s="1"/>
  <c r="I756" i="1"/>
  <c r="J756" i="1" s="1"/>
  <c r="F757" i="1" s="1"/>
  <c r="J742" i="2" l="1"/>
  <c r="K742" i="2" s="1"/>
  <c r="F743" i="2" s="1"/>
  <c r="I757" i="1"/>
  <c r="J757" i="1"/>
  <c r="F758" i="1" s="1"/>
  <c r="J743" i="2" l="1"/>
  <c r="K743" i="2" s="1"/>
  <c r="F744" i="2" s="1"/>
  <c r="I758" i="1"/>
  <c r="J758" i="1"/>
  <c r="F759" i="1" s="1"/>
  <c r="J744" i="2" l="1"/>
  <c r="K744" i="2" s="1"/>
  <c r="F745" i="2" s="1"/>
  <c r="I759" i="1"/>
  <c r="J759" i="1"/>
  <c r="F760" i="1" s="1"/>
  <c r="J745" i="2" l="1"/>
  <c r="K745" i="2" s="1"/>
  <c r="F746" i="2" s="1"/>
  <c r="I760" i="1"/>
  <c r="J760" i="1" s="1"/>
  <c r="F761" i="1" s="1"/>
  <c r="J746" i="2" l="1"/>
  <c r="K746" i="2" s="1"/>
  <c r="F747" i="2" s="1"/>
  <c r="I761" i="1"/>
  <c r="J761" i="1"/>
  <c r="F762" i="1" s="1"/>
  <c r="J747" i="2" l="1"/>
  <c r="K747" i="2" s="1"/>
  <c r="F748" i="2" s="1"/>
  <c r="I762" i="1"/>
  <c r="J762" i="1" s="1"/>
  <c r="F763" i="1" s="1"/>
  <c r="J748" i="2" l="1"/>
  <c r="K748" i="2" s="1"/>
  <c r="F749" i="2" s="1"/>
  <c r="I763" i="1"/>
  <c r="J763" i="1" s="1"/>
  <c r="F764" i="1" s="1"/>
  <c r="J749" i="2" l="1"/>
  <c r="K749" i="2" s="1"/>
  <c r="F750" i="2" s="1"/>
  <c r="I764" i="1"/>
  <c r="J764" i="1" s="1"/>
  <c r="F765" i="1" s="1"/>
  <c r="J750" i="2" l="1"/>
  <c r="K750" i="2" s="1"/>
  <c r="F751" i="2" s="1"/>
  <c r="I765" i="1"/>
  <c r="J765" i="1" s="1"/>
  <c r="F766" i="1" s="1"/>
  <c r="J751" i="2" l="1"/>
  <c r="K751" i="2" s="1"/>
  <c r="F752" i="2" s="1"/>
  <c r="I766" i="1"/>
  <c r="J766" i="1" s="1"/>
  <c r="F767" i="1" s="1"/>
  <c r="J752" i="2" l="1"/>
  <c r="K752" i="2" s="1"/>
  <c r="F753" i="2" s="1"/>
  <c r="I767" i="1"/>
  <c r="J767" i="1" s="1"/>
  <c r="F768" i="1" s="1"/>
  <c r="J753" i="2" l="1"/>
  <c r="K753" i="2" s="1"/>
  <c r="F754" i="2" s="1"/>
  <c r="I768" i="1"/>
  <c r="J768" i="1" s="1"/>
  <c r="F769" i="1" s="1"/>
  <c r="J754" i="2" l="1"/>
  <c r="K754" i="2" s="1"/>
  <c r="F755" i="2" s="1"/>
  <c r="I769" i="1"/>
  <c r="J769" i="1" s="1"/>
  <c r="F770" i="1" s="1"/>
  <c r="J755" i="2" l="1"/>
  <c r="K755" i="2" s="1"/>
  <c r="F756" i="2" s="1"/>
  <c r="I770" i="1"/>
  <c r="J770" i="1" s="1"/>
  <c r="F771" i="1" s="1"/>
  <c r="J756" i="2" l="1"/>
  <c r="K756" i="2" s="1"/>
  <c r="F757" i="2" s="1"/>
  <c r="I771" i="1"/>
  <c r="J771" i="1"/>
  <c r="F772" i="1" s="1"/>
  <c r="J757" i="2" l="1"/>
  <c r="K757" i="2" s="1"/>
  <c r="F758" i="2" s="1"/>
  <c r="I772" i="1"/>
  <c r="J772" i="1" s="1"/>
  <c r="F773" i="1" s="1"/>
  <c r="J758" i="2" l="1"/>
  <c r="K758" i="2" s="1"/>
  <c r="F759" i="2" s="1"/>
  <c r="I773" i="1"/>
  <c r="J773" i="1" s="1"/>
  <c r="F774" i="1" s="1"/>
  <c r="J759" i="2" l="1"/>
  <c r="K759" i="2"/>
  <c r="F760" i="2" s="1"/>
  <c r="I774" i="1"/>
  <c r="J774" i="1" s="1"/>
  <c r="F775" i="1" s="1"/>
  <c r="J760" i="2" l="1"/>
  <c r="K760" i="2" s="1"/>
  <c r="F761" i="2" s="1"/>
  <c r="I775" i="1"/>
  <c r="J775" i="1" s="1"/>
  <c r="F776" i="1" s="1"/>
  <c r="J761" i="2" l="1"/>
  <c r="K761" i="2" s="1"/>
  <c r="F762" i="2" s="1"/>
  <c r="I776" i="1"/>
  <c r="J776" i="1" s="1"/>
  <c r="F777" i="1" s="1"/>
  <c r="J762" i="2" l="1"/>
  <c r="K762" i="2" s="1"/>
  <c r="F763" i="2" s="1"/>
  <c r="I777" i="1"/>
  <c r="J777" i="1" s="1"/>
  <c r="F778" i="1" s="1"/>
  <c r="J763" i="2" l="1"/>
  <c r="K763" i="2" s="1"/>
  <c r="F764" i="2" s="1"/>
  <c r="I778" i="1"/>
  <c r="J778" i="1" s="1"/>
  <c r="F779" i="1" s="1"/>
  <c r="J764" i="2" l="1"/>
  <c r="K764" i="2" s="1"/>
  <c r="F765" i="2" s="1"/>
  <c r="I779" i="1"/>
  <c r="J779" i="1" s="1"/>
  <c r="F780" i="1" s="1"/>
  <c r="J765" i="2" l="1"/>
  <c r="K765" i="2" s="1"/>
  <c r="F766" i="2" s="1"/>
  <c r="I780" i="1"/>
  <c r="J780" i="1" s="1"/>
  <c r="F781" i="1" s="1"/>
  <c r="J766" i="2" l="1"/>
  <c r="K766" i="2" s="1"/>
  <c r="F767" i="2" s="1"/>
  <c r="I781" i="1"/>
  <c r="J781" i="1" s="1"/>
  <c r="F782" i="1" s="1"/>
  <c r="J767" i="2" l="1"/>
  <c r="K767" i="2" s="1"/>
  <c r="F768" i="2" s="1"/>
  <c r="I782" i="1"/>
  <c r="J782" i="1" s="1"/>
  <c r="F783" i="1" s="1"/>
  <c r="J768" i="2" l="1"/>
  <c r="K768" i="2" s="1"/>
  <c r="F769" i="2" s="1"/>
  <c r="I783" i="1"/>
  <c r="J783" i="1" s="1"/>
  <c r="F784" i="1" s="1"/>
  <c r="J769" i="2" l="1"/>
  <c r="K769" i="2" s="1"/>
  <c r="F770" i="2" s="1"/>
  <c r="I784" i="1"/>
  <c r="J784" i="1" s="1"/>
  <c r="F785" i="1" s="1"/>
  <c r="J770" i="2" l="1"/>
  <c r="K770" i="2" s="1"/>
  <c r="F771" i="2" s="1"/>
  <c r="I785" i="1"/>
  <c r="J785" i="1"/>
  <c r="F786" i="1" s="1"/>
  <c r="J771" i="2" l="1"/>
  <c r="K771" i="2" s="1"/>
  <c r="F772" i="2" s="1"/>
  <c r="I786" i="1"/>
  <c r="J786" i="1"/>
  <c r="F787" i="1" s="1"/>
  <c r="J772" i="2" l="1"/>
  <c r="K772" i="2" s="1"/>
  <c r="F773" i="2" s="1"/>
  <c r="I787" i="1"/>
  <c r="J787" i="1" s="1"/>
  <c r="F788" i="1" s="1"/>
  <c r="J773" i="2" l="1"/>
  <c r="K773" i="2" s="1"/>
  <c r="F774" i="2" s="1"/>
  <c r="I788" i="1"/>
  <c r="J788" i="1" s="1"/>
  <c r="F789" i="1" s="1"/>
  <c r="J774" i="2" l="1"/>
  <c r="K774" i="2" s="1"/>
  <c r="F775" i="2" s="1"/>
  <c r="I789" i="1"/>
  <c r="J789" i="1" s="1"/>
  <c r="F790" i="1" s="1"/>
  <c r="J775" i="2" l="1"/>
  <c r="K775" i="2" s="1"/>
  <c r="F776" i="2" s="1"/>
  <c r="I790" i="1"/>
  <c r="J790" i="1" s="1"/>
  <c r="F791" i="1" s="1"/>
  <c r="J776" i="2" l="1"/>
  <c r="K776" i="2" s="1"/>
  <c r="F777" i="2" s="1"/>
  <c r="I791" i="1"/>
  <c r="J791" i="1" s="1"/>
  <c r="F792" i="1" s="1"/>
  <c r="J777" i="2" l="1"/>
  <c r="K777" i="2" s="1"/>
  <c r="F778" i="2" s="1"/>
  <c r="I792" i="1"/>
  <c r="J792" i="1" s="1"/>
  <c r="F793" i="1" s="1"/>
  <c r="J778" i="2" l="1"/>
  <c r="K778" i="2" s="1"/>
  <c r="F779" i="2" s="1"/>
  <c r="I793" i="1"/>
  <c r="J793" i="1"/>
  <c r="F794" i="1" s="1"/>
  <c r="J779" i="2" l="1"/>
  <c r="K779" i="2" s="1"/>
  <c r="F780" i="2" s="1"/>
  <c r="I794" i="1"/>
  <c r="J794" i="1" s="1"/>
  <c r="F795" i="1" s="1"/>
  <c r="J780" i="2" l="1"/>
  <c r="K780" i="2" s="1"/>
  <c r="F781" i="2" s="1"/>
  <c r="I795" i="1"/>
  <c r="J795" i="1" s="1"/>
  <c r="F796" i="1" s="1"/>
  <c r="J781" i="2" l="1"/>
  <c r="K781" i="2" s="1"/>
  <c r="F782" i="2" s="1"/>
  <c r="I796" i="1"/>
  <c r="J796" i="1" s="1"/>
  <c r="F797" i="1" s="1"/>
  <c r="J782" i="2" l="1"/>
  <c r="K782" i="2" s="1"/>
  <c r="F783" i="2" s="1"/>
  <c r="I797" i="1"/>
  <c r="J797" i="1" s="1"/>
  <c r="F798" i="1" s="1"/>
  <c r="J783" i="2" l="1"/>
  <c r="K783" i="2" s="1"/>
  <c r="F784" i="2" s="1"/>
  <c r="I798" i="1"/>
  <c r="J798" i="1" s="1"/>
  <c r="F799" i="1" s="1"/>
  <c r="J784" i="2" l="1"/>
  <c r="K784" i="2" s="1"/>
  <c r="F785" i="2" s="1"/>
  <c r="I799" i="1"/>
  <c r="J799" i="1" s="1"/>
  <c r="F800" i="1" s="1"/>
  <c r="J785" i="2" l="1"/>
  <c r="K785" i="2" s="1"/>
  <c r="F786" i="2" s="1"/>
  <c r="I800" i="1"/>
  <c r="J800" i="1" s="1"/>
  <c r="F801" i="1" s="1"/>
  <c r="J786" i="2" l="1"/>
  <c r="K786" i="2" s="1"/>
  <c r="F787" i="2" s="1"/>
  <c r="I801" i="1"/>
  <c r="J801" i="1"/>
  <c r="F802" i="1" s="1"/>
  <c r="J787" i="2" l="1"/>
  <c r="K787" i="2" s="1"/>
  <c r="F788" i="2" s="1"/>
  <c r="I802" i="1"/>
  <c r="J802" i="1" s="1"/>
  <c r="F803" i="1" s="1"/>
  <c r="J788" i="2" l="1"/>
  <c r="K788" i="2" s="1"/>
  <c r="F789" i="2" s="1"/>
  <c r="I803" i="1"/>
  <c r="J803" i="1" s="1"/>
  <c r="F804" i="1" s="1"/>
  <c r="J789" i="2" l="1"/>
  <c r="K789" i="2" s="1"/>
  <c r="F790" i="2" s="1"/>
  <c r="I804" i="1"/>
  <c r="J804" i="1" s="1"/>
  <c r="F805" i="1" s="1"/>
  <c r="J790" i="2" l="1"/>
  <c r="K790" i="2" s="1"/>
  <c r="F791" i="2" s="1"/>
  <c r="I805" i="1"/>
  <c r="J805" i="1"/>
  <c r="F806" i="1" s="1"/>
  <c r="J791" i="2" l="1"/>
  <c r="K791" i="2" s="1"/>
  <c r="F792" i="2" s="1"/>
  <c r="I806" i="1"/>
  <c r="J806" i="1"/>
  <c r="F807" i="1" s="1"/>
  <c r="J792" i="2" l="1"/>
  <c r="K792" i="2" s="1"/>
  <c r="F793" i="2" s="1"/>
  <c r="I807" i="1"/>
  <c r="J807" i="1" s="1"/>
  <c r="F808" i="1" s="1"/>
  <c r="J793" i="2" l="1"/>
  <c r="K793" i="2" s="1"/>
  <c r="F794" i="2" s="1"/>
  <c r="I808" i="1"/>
  <c r="J808" i="1" s="1"/>
  <c r="F809" i="1" s="1"/>
  <c r="J794" i="2" l="1"/>
  <c r="K794" i="2" s="1"/>
  <c r="F795" i="2" s="1"/>
  <c r="I809" i="1"/>
  <c r="J809" i="1" s="1"/>
  <c r="F810" i="1" s="1"/>
  <c r="J795" i="2" l="1"/>
  <c r="K795" i="2" s="1"/>
  <c r="F796" i="2" s="1"/>
  <c r="I810" i="1"/>
  <c r="J810" i="1" s="1"/>
  <c r="F811" i="1" s="1"/>
  <c r="J796" i="2" l="1"/>
  <c r="K796" i="2" s="1"/>
  <c r="F797" i="2" s="1"/>
  <c r="I811" i="1"/>
  <c r="J811" i="1" s="1"/>
  <c r="F812" i="1" s="1"/>
  <c r="J797" i="2" l="1"/>
  <c r="K797" i="2" s="1"/>
  <c r="F798" i="2" s="1"/>
  <c r="I812" i="1"/>
  <c r="J812" i="1" s="1"/>
  <c r="F813" i="1" s="1"/>
  <c r="J798" i="2" l="1"/>
  <c r="K798" i="2" s="1"/>
  <c r="F799" i="2" s="1"/>
  <c r="I813" i="1"/>
  <c r="J813" i="1" s="1"/>
  <c r="F814" i="1" s="1"/>
  <c r="J799" i="2" l="1"/>
  <c r="K799" i="2" s="1"/>
  <c r="F800" i="2" s="1"/>
  <c r="I814" i="1"/>
  <c r="J814" i="1" s="1"/>
  <c r="F815" i="1" s="1"/>
  <c r="J800" i="2" l="1"/>
  <c r="K800" i="2" s="1"/>
  <c r="F801" i="2" s="1"/>
  <c r="I815" i="1"/>
  <c r="J815" i="1" s="1"/>
  <c r="F816" i="1" s="1"/>
  <c r="J801" i="2" l="1"/>
  <c r="K801" i="2" s="1"/>
  <c r="F802" i="2" s="1"/>
  <c r="I816" i="1"/>
  <c r="J816" i="1" s="1"/>
  <c r="F817" i="1" s="1"/>
  <c r="J802" i="2" l="1"/>
  <c r="K802" i="2" s="1"/>
  <c r="F803" i="2" s="1"/>
  <c r="I817" i="1"/>
  <c r="J817" i="1" s="1"/>
  <c r="F818" i="1" s="1"/>
  <c r="J803" i="2" l="1"/>
  <c r="K803" i="2" s="1"/>
  <c r="F804" i="2" s="1"/>
  <c r="I818" i="1"/>
  <c r="J818" i="1" s="1"/>
  <c r="F819" i="1" s="1"/>
  <c r="J804" i="2" l="1"/>
  <c r="K804" i="2" s="1"/>
  <c r="F805" i="2" s="1"/>
  <c r="I819" i="1"/>
  <c r="J819" i="1" s="1"/>
  <c r="F820" i="1" s="1"/>
  <c r="J805" i="2" l="1"/>
  <c r="K805" i="2" s="1"/>
  <c r="F806" i="2" s="1"/>
  <c r="I820" i="1"/>
  <c r="J820" i="1" s="1"/>
  <c r="F821" i="1" s="1"/>
  <c r="J806" i="2" l="1"/>
  <c r="K806" i="2" s="1"/>
  <c r="F807" i="2" s="1"/>
  <c r="I821" i="1"/>
  <c r="J821" i="1" s="1"/>
  <c r="F822" i="1" s="1"/>
  <c r="J807" i="2" l="1"/>
  <c r="K807" i="2" s="1"/>
  <c r="F808" i="2" s="1"/>
  <c r="I822" i="1"/>
  <c r="J822" i="1" s="1"/>
  <c r="F823" i="1" s="1"/>
  <c r="J808" i="2" l="1"/>
  <c r="K808" i="2" s="1"/>
  <c r="F809" i="2" s="1"/>
  <c r="I823" i="1"/>
  <c r="J823" i="1" s="1"/>
  <c r="F824" i="1" s="1"/>
  <c r="J809" i="2" l="1"/>
  <c r="K809" i="2"/>
  <c r="F810" i="2" s="1"/>
  <c r="I824" i="1"/>
  <c r="J824" i="1" s="1"/>
  <c r="F825" i="1" s="1"/>
  <c r="J810" i="2" l="1"/>
  <c r="K810" i="2" s="1"/>
  <c r="F811" i="2" s="1"/>
  <c r="I825" i="1"/>
  <c r="J825" i="1" s="1"/>
  <c r="F826" i="1" s="1"/>
  <c r="J811" i="2" l="1"/>
  <c r="K811" i="2" s="1"/>
  <c r="F812" i="2" s="1"/>
  <c r="I826" i="1"/>
  <c r="J826" i="1" s="1"/>
  <c r="F827" i="1" s="1"/>
  <c r="J812" i="2" l="1"/>
  <c r="K812" i="2" s="1"/>
  <c r="F813" i="2" s="1"/>
  <c r="I827" i="1"/>
  <c r="J827" i="1" s="1"/>
  <c r="F828" i="1" s="1"/>
  <c r="J813" i="2" l="1"/>
  <c r="K813" i="2" s="1"/>
  <c r="F814" i="2" s="1"/>
  <c r="I828" i="1"/>
  <c r="J828" i="1" s="1"/>
  <c r="F829" i="1" s="1"/>
  <c r="J814" i="2" l="1"/>
  <c r="K814" i="2" s="1"/>
  <c r="F815" i="2" s="1"/>
  <c r="I829" i="1"/>
  <c r="J829" i="1" s="1"/>
  <c r="F830" i="1" s="1"/>
  <c r="J815" i="2" l="1"/>
  <c r="K815" i="2" s="1"/>
  <c r="F816" i="2" s="1"/>
  <c r="I830" i="1"/>
  <c r="J830" i="1" s="1"/>
  <c r="F831" i="1" s="1"/>
  <c r="J816" i="2" l="1"/>
  <c r="K816" i="2" s="1"/>
  <c r="F817" i="2" s="1"/>
  <c r="I831" i="1"/>
  <c r="J831" i="1" s="1"/>
  <c r="F832" i="1" s="1"/>
  <c r="J817" i="2" l="1"/>
  <c r="K817" i="2" s="1"/>
  <c r="F818" i="2" s="1"/>
  <c r="I832" i="1"/>
  <c r="J832" i="1" s="1"/>
  <c r="F833" i="1" s="1"/>
  <c r="J818" i="2" l="1"/>
  <c r="K818" i="2" s="1"/>
  <c r="F819" i="2" s="1"/>
  <c r="I833" i="1"/>
  <c r="J833" i="1"/>
  <c r="F834" i="1" s="1"/>
  <c r="J819" i="2" l="1"/>
  <c r="K819" i="2" s="1"/>
  <c r="F820" i="2" s="1"/>
  <c r="I834" i="1"/>
  <c r="J834" i="1" s="1"/>
  <c r="F835" i="1" s="1"/>
  <c r="J820" i="2" l="1"/>
  <c r="K820" i="2" s="1"/>
  <c r="F821" i="2" s="1"/>
  <c r="I835" i="1"/>
  <c r="J835" i="1" s="1"/>
  <c r="F836" i="1" s="1"/>
  <c r="J821" i="2" l="1"/>
  <c r="K821" i="2" s="1"/>
  <c r="F822" i="2" s="1"/>
  <c r="I836" i="1"/>
  <c r="J836" i="1" s="1"/>
  <c r="F837" i="1" s="1"/>
  <c r="J822" i="2" l="1"/>
  <c r="K822" i="2" s="1"/>
  <c r="F823" i="2" s="1"/>
  <c r="I837" i="1"/>
  <c r="J837" i="1" s="1"/>
  <c r="F838" i="1" s="1"/>
  <c r="J823" i="2" l="1"/>
  <c r="K823" i="2" s="1"/>
  <c r="F824" i="2" s="1"/>
  <c r="I838" i="1"/>
  <c r="J838" i="1" s="1"/>
  <c r="F839" i="1" s="1"/>
  <c r="J824" i="2" l="1"/>
  <c r="K824" i="2" s="1"/>
  <c r="F825" i="2" s="1"/>
  <c r="I839" i="1"/>
  <c r="J839" i="1" s="1"/>
  <c r="F840" i="1" s="1"/>
  <c r="J825" i="2" l="1"/>
  <c r="K825" i="2" s="1"/>
  <c r="F826" i="2" s="1"/>
  <c r="I840" i="1"/>
  <c r="J840" i="1" s="1"/>
  <c r="F841" i="1" s="1"/>
  <c r="J826" i="2" l="1"/>
  <c r="K826" i="2" s="1"/>
  <c r="F827" i="2" s="1"/>
  <c r="I841" i="1"/>
  <c r="J841" i="1" s="1"/>
  <c r="F842" i="1" s="1"/>
  <c r="J827" i="2" l="1"/>
  <c r="K827" i="2" s="1"/>
  <c r="F828" i="2" s="1"/>
  <c r="I842" i="1"/>
  <c r="J842" i="1" s="1"/>
  <c r="F843" i="1" s="1"/>
  <c r="J828" i="2" l="1"/>
  <c r="K828" i="2" s="1"/>
  <c r="F829" i="2" s="1"/>
  <c r="I843" i="1"/>
  <c r="J843" i="1" s="1"/>
  <c r="F844" i="1" s="1"/>
  <c r="J829" i="2" l="1"/>
  <c r="K829" i="2" s="1"/>
  <c r="F830" i="2" s="1"/>
  <c r="I844" i="1"/>
  <c r="J844" i="1" s="1"/>
  <c r="F845" i="1" s="1"/>
  <c r="J830" i="2" l="1"/>
  <c r="K830" i="2" s="1"/>
  <c r="F831" i="2" s="1"/>
  <c r="I845" i="1"/>
  <c r="J845" i="1" s="1"/>
  <c r="F846" i="1" s="1"/>
  <c r="J831" i="2" l="1"/>
  <c r="K831" i="2" s="1"/>
  <c r="F832" i="2" s="1"/>
  <c r="I846" i="1"/>
  <c r="J846" i="1" s="1"/>
  <c r="F847" i="1" s="1"/>
  <c r="J832" i="2" l="1"/>
  <c r="K832" i="2"/>
  <c r="F833" i="2" s="1"/>
  <c r="I847" i="1"/>
  <c r="J847" i="1" s="1"/>
  <c r="F848" i="1" s="1"/>
  <c r="J833" i="2" l="1"/>
  <c r="K833" i="2" s="1"/>
  <c r="F834" i="2" s="1"/>
  <c r="I848" i="1"/>
  <c r="J848" i="1" s="1"/>
  <c r="F849" i="1" s="1"/>
  <c r="J834" i="2" l="1"/>
  <c r="K834" i="2" s="1"/>
  <c r="F835" i="2" s="1"/>
  <c r="I849" i="1"/>
  <c r="J849" i="1" s="1"/>
  <c r="F850" i="1" s="1"/>
  <c r="J835" i="2" l="1"/>
  <c r="K835" i="2" s="1"/>
  <c r="F836" i="2" s="1"/>
  <c r="I850" i="1"/>
  <c r="J850" i="1" s="1"/>
  <c r="F851" i="1" s="1"/>
  <c r="J836" i="2" l="1"/>
  <c r="K836" i="2" s="1"/>
  <c r="F837" i="2" s="1"/>
  <c r="I851" i="1"/>
  <c r="J851" i="1" s="1"/>
  <c r="F852" i="1" s="1"/>
  <c r="J837" i="2" l="1"/>
  <c r="K837" i="2" s="1"/>
  <c r="F838" i="2" s="1"/>
  <c r="I852" i="1"/>
  <c r="J852" i="1" s="1"/>
  <c r="F853" i="1" s="1"/>
  <c r="J838" i="2" l="1"/>
  <c r="K838" i="2" s="1"/>
  <c r="F839" i="2" s="1"/>
  <c r="I853" i="1"/>
  <c r="J853" i="1" s="1"/>
  <c r="F854" i="1" s="1"/>
  <c r="J839" i="2" l="1"/>
  <c r="K839" i="2" s="1"/>
  <c r="F840" i="2" s="1"/>
  <c r="I854" i="1"/>
  <c r="J854" i="1" s="1"/>
  <c r="F855" i="1" s="1"/>
  <c r="J840" i="2" l="1"/>
  <c r="K840" i="2" s="1"/>
  <c r="F841" i="2" s="1"/>
  <c r="I855" i="1"/>
  <c r="J855" i="1" s="1"/>
  <c r="F856" i="1" s="1"/>
  <c r="J841" i="2" l="1"/>
  <c r="K841" i="2" s="1"/>
  <c r="F842" i="2" s="1"/>
  <c r="I856" i="1"/>
  <c r="J856" i="1" s="1"/>
  <c r="F857" i="1" s="1"/>
  <c r="J842" i="2" l="1"/>
  <c r="K842" i="2" s="1"/>
  <c r="F843" i="2" s="1"/>
  <c r="I857" i="1"/>
  <c r="J857" i="1" s="1"/>
  <c r="F858" i="1" s="1"/>
  <c r="J843" i="2" l="1"/>
  <c r="K843" i="2" s="1"/>
  <c r="F844" i="2" s="1"/>
  <c r="I858" i="1"/>
  <c r="J858" i="1" s="1"/>
  <c r="F859" i="1" s="1"/>
  <c r="J844" i="2" l="1"/>
  <c r="K844" i="2" s="1"/>
  <c r="F845" i="2" s="1"/>
  <c r="I859" i="1"/>
  <c r="J859" i="1" s="1"/>
  <c r="F860" i="1" s="1"/>
  <c r="J845" i="2" l="1"/>
  <c r="K845" i="2" s="1"/>
  <c r="F846" i="2" s="1"/>
  <c r="I860" i="1"/>
  <c r="J860" i="1" s="1"/>
  <c r="F861" i="1" s="1"/>
  <c r="J846" i="2" l="1"/>
  <c r="K846" i="2" s="1"/>
  <c r="F847" i="2" s="1"/>
  <c r="I861" i="1"/>
  <c r="J861" i="1" s="1"/>
  <c r="F862" i="1" s="1"/>
  <c r="J847" i="2" l="1"/>
  <c r="K847" i="2" s="1"/>
  <c r="F848" i="2" s="1"/>
  <c r="I862" i="1"/>
  <c r="J862" i="1" s="1"/>
  <c r="F863" i="1" s="1"/>
  <c r="J848" i="2" l="1"/>
  <c r="K848" i="2" s="1"/>
  <c r="F849" i="2" s="1"/>
  <c r="I863" i="1"/>
  <c r="J863" i="1" s="1"/>
  <c r="F864" i="1" s="1"/>
  <c r="J849" i="2" l="1"/>
  <c r="K849" i="2" s="1"/>
  <c r="F850" i="2" s="1"/>
  <c r="I864" i="1"/>
  <c r="J864" i="1" s="1"/>
  <c r="F865" i="1" s="1"/>
  <c r="J850" i="2" l="1"/>
  <c r="K850" i="2" s="1"/>
  <c r="F851" i="2" s="1"/>
  <c r="I865" i="1"/>
  <c r="J865" i="1" s="1"/>
  <c r="F866" i="1" s="1"/>
  <c r="J851" i="2" l="1"/>
  <c r="K851" i="2" s="1"/>
  <c r="F852" i="2" s="1"/>
  <c r="I866" i="1"/>
  <c r="J866" i="1" s="1"/>
  <c r="F867" i="1" s="1"/>
  <c r="J852" i="2" l="1"/>
  <c r="K852" i="2" s="1"/>
  <c r="F853" i="2" s="1"/>
  <c r="I867" i="1"/>
  <c r="J867" i="1" s="1"/>
  <c r="F868" i="1" s="1"/>
  <c r="J853" i="2" l="1"/>
  <c r="K853" i="2" s="1"/>
  <c r="F854" i="2" s="1"/>
  <c r="I868" i="1"/>
  <c r="J868" i="1" s="1"/>
  <c r="F869" i="1" s="1"/>
  <c r="J854" i="2" l="1"/>
  <c r="K854" i="2" s="1"/>
  <c r="F855" i="2" s="1"/>
  <c r="I869" i="1"/>
  <c r="J869" i="1" s="1"/>
  <c r="F870" i="1" s="1"/>
  <c r="J855" i="2" l="1"/>
  <c r="K855" i="2" s="1"/>
  <c r="F856" i="2" s="1"/>
  <c r="I870" i="1"/>
  <c r="J870" i="1" s="1"/>
  <c r="F871" i="1" s="1"/>
  <c r="J856" i="2" l="1"/>
  <c r="K856" i="2" s="1"/>
  <c r="F857" i="2" s="1"/>
  <c r="I871" i="1"/>
  <c r="J871" i="1" s="1"/>
  <c r="F872" i="1" s="1"/>
  <c r="J857" i="2" l="1"/>
  <c r="K857" i="2" s="1"/>
  <c r="F858" i="2" s="1"/>
  <c r="I872" i="1"/>
  <c r="J872" i="1" s="1"/>
  <c r="F873" i="1" s="1"/>
  <c r="J858" i="2" l="1"/>
  <c r="K858" i="2" s="1"/>
  <c r="F859" i="2" s="1"/>
  <c r="I873" i="1"/>
  <c r="J873" i="1"/>
  <c r="F874" i="1" s="1"/>
  <c r="J859" i="2" l="1"/>
  <c r="K859" i="2" s="1"/>
  <c r="F860" i="2" s="1"/>
  <c r="I874" i="1"/>
  <c r="J874" i="1"/>
  <c r="F875" i="1" s="1"/>
  <c r="J860" i="2" l="1"/>
  <c r="K860" i="2" s="1"/>
  <c r="F861" i="2" s="1"/>
  <c r="I875" i="1"/>
  <c r="J875" i="1" s="1"/>
  <c r="F876" i="1" s="1"/>
  <c r="J861" i="2" l="1"/>
  <c r="K861" i="2" s="1"/>
  <c r="F862" i="2" s="1"/>
  <c r="I876" i="1"/>
  <c r="J876" i="1"/>
  <c r="F877" i="1" s="1"/>
  <c r="J862" i="2" l="1"/>
  <c r="K862" i="2" s="1"/>
  <c r="F863" i="2" s="1"/>
  <c r="I877" i="1"/>
  <c r="J877" i="1" s="1"/>
  <c r="F878" i="1" s="1"/>
  <c r="J863" i="2" l="1"/>
  <c r="K863" i="2" s="1"/>
  <c r="F864" i="2" s="1"/>
  <c r="I878" i="1"/>
  <c r="J878" i="1" s="1"/>
  <c r="F879" i="1" s="1"/>
  <c r="J864" i="2" l="1"/>
  <c r="K864" i="2" s="1"/>
  <c r="F865" i="2" s="1"/>
  <c r="I879" i="1"/>
  <c r="J879" i="1" s="1"/>
  <c r="F880" i="1" s="1"/>
  <c r="J865" i="2" l="1"/>
  <c r="K865" i="2" s="1"/>
  <c r="F866" i="2" s="1"/>
  <c r="I880" i="1"/>
  <c r="J880" i="1" s="1"/>
  <c r="F881" i="1" s="1"/>
  <c r="J866" i="2" l="1"/>
  <c r="K866" i="2" s="1"/>
  <c r="F867" i="2" s="1"/>
  <c r="I881" i="1"/>
  <c r="J881" i="1" s="1"/>
  <c r="F882" i="1" s="1"/>
  <c r="J867" i="2" l="1"/>
  <c r="K867" i="2" s="1"/>
  <c r="F868" i="2" s="1"/>
  <c r="I882" i="1"/>
  <c r="J882" i="1" s="1"/>
  <c r="F883" i="1" s="1"/>
  <c r="J868" i="2" l="1"/>
  <c r="K868" i="2"/>
  <c r="F869" i="2" s="1"/>
  <c r="I883" i="1"/>
  <c r="J883" i="1" s="1"/>
  <c r="F884" i="1" s="1"/>
  <c r="J869" i="2" l="1"/>
  <c r="K869" i="2" s="1"/>
  <c r="F870" i="2" s="1"/>
  <c r="I884" i="1"/>
  <c r="J884" i="1" s="1"/>
  <c r="F885" i="1" s="1"/>
  <c r="J870" i="2" l="1"/>
  <c r="K870" i="2" s="1"/>
  <c r="F871" i="2" s="1"/>
  <c r="I885" i="1"/>
  <c r="J885" i="1" s="1"/>
  <c r="F886" i="1" s="1"/>
  <c r="J871" i="2" l="1"/>
  <c r="K871" i="2" s="1"/>
  <c r="F872" i="2" s="1"/>
  <c r="I886" i="1"/>
  <c r="J886" i="1" s="1"/>
  <c r="F887" i="1" s="1"/>
  <c r="J872" i="2" l="1"/>
  <c r="K872" i="2" s="1"/>
  <c r="F873" i="2" s="1"/>
  <c r="I887" i="1"/>
  <c r="J887" i="1" s="1"/>
  <c r="F888" i="1" s="1"/>
  <c r="J873" i="2" l="1"/>
  <c r="K873" i="2" s="1"/>
  <c r="F874" i="2" s="1"/>
  <c r="I888" i="1"/>
  <c r="J888" i="1" s="1"/>
  <c r="F889" i="1" s="1"/>
  <c r="J874" i="2" l="1"/>
  <c r="K874" i="2" s="1"/>
  <c r="F875" i="2" s="1"/>
  <c r="I889" i="1"/>
  <c r="J889" i="1" s="1"/>
  <c r="F890" i="1" s="1"/>
  <c r="J875" i="2" l="1"/>
  <c r="K875" i="2" s="1"/>
  <c r="F876" i="2" s="1"/>
  <c r="I890" i="1"/>
  <c r="J890" i="1"/>
  <c r="F891" i="1" s="1"/>
  <c r="J876" i="2" l="1"/>
  <c r="K876" i="2" s="1"/>
  <c r="F877" i="2" s="1"/>
  <c r="I891" i="1"/>
  <c r="J891" i="1" s="1"/>
  <c r="F892" i="1" s="1"/>
  <c r="J877" i="2" l="1"/>
  <c r="K877" i="2" s="1"/>
  <c r="F878" i="2" s="1"/>
  <c r="I892" i="1"/>
  <c r="J892" i="1"/>
  <c r="F893" i="1" s="1"/>
  <c r="J878" i="2" l="1"/>
  <c r="K878" i="2" s="1"/>
  <c r="F879" i="2" s="1"/>
  <c r="I893" i="1"/>
  <c r="J893" i="1"/>
  <c r="F894" i="1" s="1"/>
  <c r="J879" i="2" l="1"/>
  <c r="K879" i="2" s="1"/>
  <c r="F880" i="2" s="1"/>
  <c r="I894" i="1"/>
  <c r="J894" i="1"/>
  <c r="F895" i="1" s="1"/>
  <c r="J880" i="2" l="1"/>
  <c r="K880" i="2" s="1"/>
  <c r="F881" i="2" s="1"/>
  <c r="I895" i="1"/>
  <c r="J895" i="1" s="1"/>
  <c r="F896" i="1" s="1"/>
  <c r="J881" i="2" l="1"/>
  <c r="K881" i="2" s="1"/>
  <c r="F882" i="2" s="1"/>
  <c r="I896" i="1"/>
  <c r="J896" i="1" s="1"/>
  <c r="F897" i="1" s="1"/>
  <c r="J882" i="2" l="1"/>
  <c r="K882" i="2"/>
  <c r="F883" i="2" s="1"/>
  <c r="I897" i="1"/>
  <c r="J897" i="1" s="1"/>
  <c r="F898" i="1" s="1"/>
  <c r="J883" i="2" l="1"/>
  <c r="K883" i="2" s="1"/>
  <c r="F884" i="2" s="1"/>
  <c r="I898" i="1"/>
  <c r="J898" i="1" s="1"/>
  <c r="F899" i="1" s="1"/>
  <c r="J884" i="2" l="1"/>
  <c r="K884" i="2" s="1"/>
  <c r="F885" i="2" s="1"/>
  <c r="I899" i="1"/>
  <c r="J899" i="1" s="1"/>
  <c r="F900" i="1" s="1"/>
  <c r="J885" i="2" l="1"/>
  <c r="K885" i="2" s="1"/>
  <c r="F886" i="2" s="1"/>
  <c r="I900" i="1"/>
  <c r="J900" i="1"/>
  <c r="F901" i="1" s="1"/>
  <c r="J886" i="2" l="1"/>
  <c r="K886" i="2" s="1"/>
  <c r="F887" i="2" s="1"/>
  <c r="I901" i="1"/>
  <c r="J901" i="1" s="1"/>
  <c r="F902" i="1" s="1"/>
  <c r="J887" i="2" l="1"/>
  <c r="K887" i="2" s="1"/>
  <c r="F888" i="2" s="1"/>
  <c r="I902" i="1"/>
  <c r="J902" i="1"/>
  <c r="F903" i="1" s="1"/>
  <c r="J888" i="2" l="1"/>
  <c r="K888" i="2" s="1"/>
  <c r="F889" i="2" s="1"/>
  <c r="I903" i="1"/>
  <c r="J903" i="1" s="1"/>
  <c r="F904" i="1" s="1"/>
  <c r="J889" i="2" l="1"/>
  <c r="K889" i="2" s="1"/>
  <c r="F890" i="2" s="1"/>
  <c r="I904" i="1"/>
  <c r="J904" i="1" s="1"/>
  <c r="F905" i="1" s="1"/>
  <c r="J890" i="2" l="1"/>
  <c r="K890" i="2" s="1"/>
  <c r="F891" i="2" s="1"/>
  <c r="I905" i="1"/>
  <c r="J905" i="1" s="1"/>
  <c r="F906" i="1" s="1"/>
  <c r="J891" i="2" l="1"/>
  <c r="K891" i="2" s="1"/>
  <c r="F892" i="2" s="1"/>
  <c r="I906" i="1"/>
  <c r="J906" i="1"/>
  <c r="F907" i="1" s="1"/>
  <c r="J892" i="2" l="1"/>
  <c r="K892" i="2" s="1"/>
  <c r="F893" i="2" s="1"/>
  <c r="I907" i="1"/>
  <c r="J907" i="1" s="1"/>
  <c r="F908" i="1" s="1"/>
  <c r="J893" i="2" l="1"/>
  <c r="K893" i="2" s="1"/>
  <c r="F894" i="2" s="1"/>
  <c r="I908" i="1"/>
  <c r="J908" i="1"/>
  <c r="F909" i="1" s="1"/>
  <c r="J894" i="2" l="1"/>
  <c r="K894" i="2"/>
  <c r="F895" i="2" s="1"/>
  <c r="I909" i="1"/>
  <c r="J909" i="1" s="1"/>
  <c r="F910" i="1" s="1"/>
  <c r="J895" i="2" l="1"/>
  <c r="K895" i="2" s="1"/>
  <c r="F896" i="2" s="1"/>
  <c r="I910" i="1"/>
  <c r="J910" i="1" s="1"/>
  <c r="F911" i="1" s="1"/>
  <c r="J896" i="2" l="1"/>
  <c r="K896" i="2" s="1"/>
  <c r="F897" i="2" s="1"/>
  <c r="I911" i="1"/>
  <c r="J911" i="1" s="1"/>
  <c r="F912" i="1" s="1"/>
  <c r="J897" i="2" l="1"/>
  <c r="K897" i="2" s="1"/>
  <c r="F898" i="2" s="1"/>
  <c r="I912" i="1"/>
  <c r="J912" i="1" s="1"/>
  <c r="F913" i="1" s="1"/>
  <c r="J898" i="2" l="1"/>
  <c r="K898" i="2" s="1"/>
  <c r="F899" i="2" s="1"/>
  <c r="I913" i="1"/>
  <c r="J913" i="1"/>
  <c r="F914" i="1" s="1"/>
  <c r="J899" i="2" l="1"/>
  <c r="K899" i="2" s="1"/>
  <c r="F900" i="2" s="1"/>
  <c r="I914" i="1"/>
  <c r="J914" i="1"/>
  <c r="F915" i="1" s="1"/>
  <c r="J900" i="2" l="1"/>
  <c r="K900" i="2" s="1"/>
  <c r="F901" i="2" s="1"/>
  <c r="I915" i="1"/>
  <c r="J915" i="1" s="1"/>
  <c r="F916" i="1" s="1"/>
  <c r="J901" i="2" l="1"/>
  <c r="K901" i="2" s="1"/>
  <c r="F902" i="2" s="1"/>
  <c r="I916" i="1"/>
  <c r="J916" i="1" s="1"/>
  <c r="F917" i="1" s="1"/>
  <c r="J902" i="2" l="1"/>
  <c r="K902" i="2"/>
  <c r="F903" i="2" s="1"/>
  <c r="I917" i="1"/>
  <c r="J917" i="1" s="1"/>
  <c r="F918" i="1" s="1"/>
  <c r="J903" i="2" l="1"/>
  <c r="K903" i="2" s="1"/>
  <c r="F904" i="2" s="1"/>
  <c r="I918" i="1"/>
  <c r="J918" i="1"/>
  <c r="F919" i="1" s="1"/>
  <c r="J904" i="2" l="1"/>
  <c r="K904" i="2" s="1"/>
  <c r="F905" i="2" s="1"/>
  <c r="I919" i="1"/>
  <c r="J919" i="1" s="1"/>
  <c r="F920" i="1" s="1"/>
  <c r="J905" i="2" l="1"/>
  <c r="K905" i="2" s="1"/>
  <c r="F906" i="2" s="1"/>
  <c r="I920" i="1"/>
  <c r="J920" i="1"/>
  <c r="F921" i="1" s="1"/>
  <c r="J906" i="2" l="1"/>
  <c r="K906" i="2" s="1"/>
  <c r="F907" i="2" s="1"/>
  <c r="I921" i="1"/>
  <c r="J921" i="1" s="1"/>
  <c r="F922" i="1" s="1"/>
  <c r="J907" i="2" l="1"/>
  <c r="K907" i="2" s="1"/>
  <c r="F908" i="2" s="1"/>
  <c r="I922" i="1"/>
  <c r="J922" i="1" s="1"/>
  <c r="F923" i="1" s="1"/>
  <c r="J908" i="2" l="1"/>
  <c r="K908" i="2" s="1"/>
  <c r="F909" i="2" s="1"/>
  <c r="I923" i="1"/>
  <c r="J923" i="1" s="1"/>
  <c r="F924" i="1" s="1"/>
  <c r="J909" i="2" l="1"/>
  <c r="K909" i="2" s="1"/>
  <c r="F910" i="2" s="1"/>
  <c r="I924" i="1"/>
  <c r="J924" i="1" s="1"/>
  <c r="F925" i="1" s="1"/>
  <c r="J910" i="2" l="1"/>
  <c r="K910" i="2" s="1"/>
  <c r="F911" i="2" s="1"/>
  <c r="I925" i="1"/>
  <c r="J925" i="1" s="1"/>
  <c r="F926" i="1" s="1"/>
  <c r="J911" i="2" l="1"/>
  <c r="K911" i="2" s="1"/>
  <c r="F912" i="2" s="1"/>
  <c r="I926" i="1"/>
  <c r="J926" i="1" s="1"/>
  <c r="F927" i="1" s="1"/>
  <c r="J912" i="2" l="1"/>
  <c r="K912" i="2" s="1"/>
  <c r="F913" i="2" s="1"/>
  <c r="I927" i="1"/>
  <c r="J927" i="1" s="1"/>
  <c r="F928" i="1" s="1"/>
  <c r="J913" i="2" l="1"/>
  <c r="K913" i="2" s="1"/>
  <c r="F914" i="2" s="1"/>
  <c r="I928" i="1"/>
  <c r="J928" i="1"/>
  <c r="F929" i="1" s="1"/>
  <c r="J914" i="2" l="1"/>
  <c r="K914" i="2" s="1"/>
  <c r="F915" i="2" s="1"/>
  <c r="I929" i="1"/>
  <c r="J929" i="1" s="1"/>
  <c r="F930" i="1" s="1"/>
  <c r="J915" i="2" l="1"/>
  <c r="K915" i="2" s="1"/>
  <c r="F916" i="2" s="1"/>
  <c r="I930" i="1"/>
  <c r="J930" i="1"/>
  <c r="F931" i="1" s="1"/>
  <c r="J916" i="2" l="1"/>
  <c r="K916" i="2" s="1"/>
  <c r="F917" i="2" s="1"/>
  <c r="I931" i="1"/>
  <c r="J931" i="1" s="1"/>
  <c r="F932" i="1" s="1"/>
  <c r="J917" i="2" l="1"/>
  <c r="K917" i="2" s="1"/>
  <c r="F918" i="2" s="1"/>
  <c r="I932" i="1"/>
  <c r="J932" i="1"/>
  <c r="F933" i="1" s="1"/>
  <c r="J918" i="2" l="1"/>
  <c r="K918" i="2" s="1"/>
  <c r="F919" i="2" s="1"/>
  <c r="I933" i="1"/>
  <c r="J933" i="1" s="1"/>
  <c r="F934" i="1" s="1"/>
  <c r="J919" i="2" l="1"/>
  <c r="K919" i="2" s="1"/>
  <c r="F920" i="2" s="1"/>
  <c r="I934" i="1"/>
  <c r="J934" i="1"/>
  <c r="F935" i="1" s="1"/>
  <c r="J920" i="2" l="1"/>
  <c r="K920" i="2" s="1"/>
  <c r="F921" i="2" s="1"/>
  <c r="I935" i="1"/>
  <c r="J935" i="1" s="1"/>
  <c r="F936" i="1" s="1"/>
  <c r="J921" i="2" l="1"/>
  <c r="K921" i="2" s="1"/>
  <c r="F922" i="2" s="1"/>
  <c r="I936" i="1"/>
  <c r="J936" i="1"/>
  <c r="F937" i="1" s="1"/>
  <c r="J922" i="2" l="1"/>
  <c r="K922" i="2" s="1"/>
  <c r="F923" i="2" s="1"/>
  <c r="I937" i="1"/>
  <c r="J937" i="1" s="1"/>
  <c r="F938" i="1" s="1"/>
  <c r="J923" i="2" l="1"/>
  <c r="K923" i="2" s="1"/>
  <c r="F924" i="2" s="1"/>
  <c r="I938" i="1"/>
  <c r="J938" i="1" s="1"/>
  <c r="F939" i="1" s="1"/>
  <c r="J924" i="2" l="1"/>
  <c r="K924" i="2" s="1"/>
  <c r="F925" i="2" s="1"/>
  <c r="I939" i="1"/>
  <c r="J939" i="1" s="1"/>
  <c r="F940" i="1" s="1"/>
  <c r="J925" i="2" l="1"/>
  <c r="K925" i="2" s="1"/>
  <c r="F926" i="2" s="1"/>
  <c r="I940" i="1"/>
  <c r="J940" i="1"/>
  <c r="F941" i="1" s="1"/>
  <c r="J926" i="2" l="1"/>
  <c r="K926" i="2" s="1"/>
  <c r="F927" i="2" s="1"/>
  <c r="I941" i="1"/>
  <c r="J941" i="1" s="1"/>
  <c r="F942" i="1" s="1"/>
  <c r="J927" i="2" l="1"/>
  <c r="K927" i="2" s="1"/>
  <c r="F928" i="2" s="1"/>
  <c r="I942" i="1"/>
  <c r="J942" i="1" s="1"/>
  <c r="F943" i="1" s="1"/>
  <c r="J928" i="2" l="1"/>
  <c r="K928" i="2" s="1"/>
  <c r="F929" i="2" s="1"/>
  <c r="I943" i="1"/>
  <c r="J943" i="1" s="1"/>
  <c r="F944" i="1" s="1"/>
  <c r="J929" i="2" l="1"/>
  <c r="K929" i="2" s="1"/>
  <c r="F930" i="2" s="1"/>
  <c r="I944" i="1"/>
  <c r="J944" i="1" s="1"/>
  <c r="F945" i="1" s="1"/>
  <c r="J930" i="2" l="1"/>
  <c r="K930" i="2" s="1"/>
  <c r="F931" i="2" s="1"/>
  <c r="I945" i="1"/>
  <c r="J945" i="1" s="1"/>
  <c r="F946" i="1" s="1"/>
  <c r="J931" i="2" l="1"/>
  <c r="K931" i="2" s="1"/>
  <c r="F932" i="2" s="1"/>
  <c r="I946" i="1"/>
  <c r="J946" i="1" s="1"/>
  <c r="F947" i="1" s="1"/>
  <c r="J932" i="2" l="1"/>
  <c r="K932" i="2" s="1"/>
  <c r="F933" i="2" s="1"/>
  <c r="I947" i="1"/>
  <c r="J947" i="1" s="1"/>
  <c r="F948" i="1" s="1"/>
  <c r="J933" i="2" l="1"/>
  <c r="K933" i="2" s="1"/>
  <c r="F934" i="2" s="1"/>
  <c r="I948" i="1"/>
  <c r="J948" i="1" s="1"/>
  <c r="F949" i="1" s="1"/>
  <c r="J934" i="2" l="1"/>
  <c r="K934" i="2"/>
  <c r="F935" i="2" s="1"/>
  <c r="I949" i="1"/>
  <c r="J949" i="1" s="1"/>
  <c r="F950" i="1" s="1"/>
  <c r="J935" i="2" l="1"/>
  <c r="K935" i="2" s="1"/>
  <c r="F936" i="2" s="1"/>
  <c r="I950" i="1"/>
  <c r="J950" i="1" s="1"/>
  <c r="F951" i="1" s="1"/>
  <c r="J936" i="2" l="1"/>
  <c r="K936" i="2" s="1"/>
  <c r="F937" i="2" s="1"/>
  <c r="I951" i="1"/>
  <c r="J951" i="1" s="1"/>
  <c r="F952" i="1" s="1"/>
  <c r="J937" i="2" l="1"/>
  <c r="K937" i="2" s="1"/>
  <c r="F938" i="2" s="1"/>
  <c r="I952" i="1"/>
  <c r="J952" i="1" s="1"/>
  <c r="F953" i="1" s="1"/>
  <c r="J938" i="2" l="1"/>
  <c r="K938" i="2" s="1"/>
  <c r="F939" i="2" s="1"/>
  <c r="I953" i="1"/>
  <c r="J953" i="1" s="1"/>
  <c r="F954" i="1" s="1"/>
  <c r="J939" i="2" l="1"/>
  <c r="K939" i="2" s="1"/>
  <c r="F940" i="2" s="1"/>
  <c r="I954" i="1"/>
  <c r="J954" i="1" s="1"/>
  <c r="F955" i="1" s="1"/>
  <c r="J940" i="2" l="1"/>
  <c r="K940" i="2" s="1"/>
  <c r="F941" i="2" s="1"/>
  <c r="I955" i="1"/>
  <c r="J955" i="1" s="1"/>
  <c r="F956" i="1" s="1"/>
  <c r="J941" i="2" l="1"/>
  <c r="K941" i="2" s="1"/>
  <c r="F942" i="2" s="1"/>
  <c r="I956" i="1"/>
  <c r="J956" i="1" s="1"/>
  <c r="F957" i="1" s="1"/>
  <c r="J942" i="2" l="1"/>
  <c r="K942" i="2" s="1"/>
  <c r="F943" i="2" s="1"/>
  <c r="I957" i="1"/>
  <c r="J957" i="1" s="1"/>
  <c r="F958" i="1" s="1"/>
  <c r="J943" i="2" l="1"/>
  <c r="K943" i="2" s="1"/>
  <c r="F944" i="2" s="1"/>
  <c r="I958" i="1"/>
  <c r="J958" i="1" s="1"/>
  <c r="F959" i="1" s="1"/>
  <c r="J944" i="2" l="1"/>
  <c r="K944" i="2" s="1"/>
  <c r="F945" i="2" s="1"/>
  <c r="I959" i="1"/>
  <c r="J959" i="1" s="1"/>
  <c r="F960" i="1" s="1"/>
  <c r="J945" i="2" l="1"/>
  <c r="K945" i="2" s="1"/>
  <c r="F946" i="2" s="1"/>
  <c r="I960" i="1"/>
  <c r="J960" i="1"/>
  <c r="F961" i="1" s="1"/>
  <c r="J946" i="2" l="1"/>
  <c r="K946" i="2" s="1"/>
  <c r="F947" i="2" s="1"/>
  <c r="I961" i="1"/>
  <c r="J961" i="1" s="1"/>
  <c r="J947" i="2" l="1"/>
  <c r="K947" i="2" s="1"/>
  <c r="F948" i="2" s="1"/>
  <c r="J948" i="2" l="1"/>
  <c r="K948" i="2"/>
  <c r="F949" i="2" s="1"/>
  <c r="J949" i="2" l="1"/>
  <c r="K949" i="2" s="1"/>
  <c r="F950" i="2" s="1"/>
  <c r="J950" i="2" l="1"/>
  <c r="K950" i="2" s="1"/>
  <c r="F951" i="2" s="1"/>
  <c r="J951" i="2" l="1"/>
  <c r="K951" i="2" s="1"/>
  <c r="F952" i="2" s="1"/>
  <c r="J952" i="2" l="1"/>
  <c r="K952" i="2" s="1"/>
  <c r="F953" i="2" s="1"/>
  <c r="J953" i="2" l="1"/>
  <c r="K953" i="2" s="1"/>
  <c r="F954" i="2" s="1"/>
  <c r="J954" i="2" l="1"/>
  <c r="K954" i="2" s="1"/>
  <c r="F955" i="2" s="1"/>
  <c r="J955" i="2" l="1"/>
  <c r="K955" i="2" s="1"/>
  <c r="F956" i="2" s="1"/>
  <c r="J956" i="2" l="1"/>
  <c r="K956" i="2" s="1"/>
  <c r="F957" i="2" s="1"/>
  <c r="J957" i="2" l="1"/>
  <c r="K957" i="2" s="1"/>
  <c r="F958" i="2" s="1"/>
  <c r="J958" i="2" l="1"/>
  <c r="K958" i="2"/>
  <c r="F959" i="2" s="1"/>
  <c r="J959" i="2" l="1"/>
  <c r="K959" i="2" s="1"/>
  <c r="F960" i="2" s="1"/>
  <c r="J960" i="2" l="1"/>
  <c r="K960" i="2" s="1"/>
  <c r="F961" i="2" s="1"/>
  <c r="J961" i="2" l="1"/>
  <c r="K9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Tremblay, Simon</author>
  </authors>
  <commentList>
    <comment ref="H1" authorId="0" shapeId="0" xr:uid="{00000000-0006-0000-0100-000001000000}">
      <text>
        <r>
          <rPr>
            <b/>
            <sz val="9"/>
            <color indexed="81"/>
            <rFont val="Tahoma"/>
            <family val="2"/>
          </rPr>
          <t>Tremblay, Simon:</t>
        </r>
        <r>
          <rPr>
            <sz val="9"/>
            <color indexed="81"/>
            <rFont val="Tahoma"/>
            <family val="2"/>
          </rPr>
          <t xml:space="preserve">
Ajout est considéré au début de Mois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SimonT</author>
  </authors>
  <commentList>
    <comment ref="Z16" authorId="0" shapeId="0" xr:uid="{156368CB-2937-4312-B652-80F15FB89D90}">
      <text>
        <r>
          <rPr>
            <b/>
            <sz val="9"/>
            <color indexed="81"/>
            <rFont val="Tahoma"/>
            <charset val="1"/>
          </rPr>
          <t>SimonT:</t>
        </r>
        <r>
          <rPr>
            <sz val="9"/>
            <color indexed="81"/>
            <rFont val="Tahoma"/>
            <charset val="1"/>
          </rPr>
          <t xml:space="preserve">
https://www.canada.ca/fr/agence-revenu/services/impot/entreprises/sujets/retenues-paie/retenues-paie-cotisations/assurance-emploi-ae/taux-cotisation-a-ae-maximums.html#tb2</t>
        </r>
      </text>
    </comment>
    <comment ref="AA19" authorId="0" shapeId="0" xr:uid="{B7A9D3E7-A6CB-41F9-8197-3D38E43B6366}">
      <text>
        <r>
          <rPr>
            <b/>
            <sz val="9"/>
            <color indexed="81"/>
            <rFont val="Tahoma"/>
            <charset val="1"/>
          </rPr>
          <t>SimonT:</t>
        </r>
        <r>
          <rPr>
            <sz val="9"/>
            <color indexed="81"/>
            <rFont val="Tahoma"/>
            <charset val="1"/>
          </rPr>
          <t xml:space="preserve">
https://www.canada.ca/fr/agence-revenu/services/impot/entreprises/sujets/retenues-paie/retenues-paie-cotisations/assurance-emploi-ae/taux-cotisation-maximale-a-ae.html</t>
        </r>
      </text>
    </comment>
    <comment ref="Z22" authorId="0" shapeId="0" xr:uid="{A76014E0-9FD0-427C-A80A-39B461828CE6}">
      <text>
        <r>
          <rPr>
            <b/>
            <sz val="9"/>
            <color indexed="81"/>
            <rFont val="Tahoma"/>
            <charset val="1"/>
          </rPr>
          <t>SimonT:</t>
        </r>
        <r>
          <rPr>
            <sz val="9"/>
            <color indexed="81"/>
            <rFont val="Tahoma"/>
            <charset val="1"/>
          </rPr>
          <t xml:space="preserve">
https://www.rqap.gouv.qc.ca/fr/a-propos-du-regime/information-generale/cotisations-et-revenu-maximal-assurable</t>
        </r>
      </text>
    </comment>
    <comment ref="AA30" authorId="0" shapeId="0" xr:uid="{E135A0B3-478F-4695-A2B0-B1BEED99B824}">
      <text>
        <r>
          <rPr>
            <b/>
            <sz val="9"/>
            <color indexed="81"/>
            <rFont val="Tahoma"/>
            <charset val="1"/>
          </rPr>
          <t>SimonT:</t>
        </r>
        <r>
          <rPr>
            <sz val="9"/>
            <color indexed="81"/>
            <rFont val="Tahoma"/>
            <charset val="1"/>
          </rPr>
          <t xml:space="preserve">
https://www.rrq.gouv.qc.ca/fr/programmes/regime_rentes/travail_cotisations/Pages/calcul_cotisations.aspx</t>
        </r>
      </text>
    </comment>
    <comment ref="AA36" authorId="0" shapeId="0" xr:uid="{993DBF9D-2422-4B3E-9275-FA86B807236F}">
      <text>
        <r>
          <rPr>
            <b/>
            <sz val="9"/>
            <color indexed="81"/>
            <rFont val="Tahoma"/>
            <charset val="1"/>
          </rPr>
          <t>SimonT:</t>
        </r>
        <r>
          <rPr>
            <sz val="9"/>
            <color indexed="81"/>
            <rFont val="Tahoma"/>
            <charset val="1"/>
          </rPr>
          <t xml:space="preserve">
https://www.revenuquebec.ca/fr/entreprises/retenues-et-cotisations/calculer-les-retenues-a-la-source-et-vos-cotisations-demployeur/cotisation-relative-aux-normes-du-travail/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SimonT</author>
  </authors>
  <commentList>
    <comment ref="I1" authorId="0" shapeId="0" xr:uid="{00000000-0006-0000-0400-000001000000}">
      <text>
        <r>
          <rPr>
            <b/>
            <sz val="9"/>
            <color indexed="81"/>
            <rFont val="Tahoma"/>
            <family val="2"/>
          </rPr>
          <t>SimonT:</t>
        </r>
        <r>
          <rPr>
            <sz val="9"/>
            <color indexed="81"/>
            <rFont val="Tahoma"/>
            <family val="2"/>
          </rPr>
          <t xml:space="preserve">
Indexé</t>
        </r>
      </text>
    </comment>
    <comment ref="M1" authorId="0" shapeId="0" xr:uid="{00000000-0006-0000-0400-000002000000}">
      <text>
        <r>
          <rPr>
            <b/>
            <sz val="9"/>
            <color indexed="81"/>
            <rFont val="Tahoma"/>
            <family val="2"/>
          </rPr>
          <t>SimonT:</t>
        </r>
        <r>
          <rPr>
            <sz val="9"/>
            <color indexed="81"/>
            <rFont val="Tahoma"/>
            <family val="2"/>
          </rPr>
          <t xml:space="preserve">
Indexé</t>
        </r>
      </text>
    </comment>
    <comment ref="N1" authorId="0" shapeId="0" xr:uid="{00000000-0006-0000-0400-000003000000}">
      <text>
        <r>
          <rPr>
            <b/>
            <sz val="9"/>
            <color indexed="81"/>
            <rFont val="Tahoma"/>
            <family val="2"/>
          </rPr>
          <t>SimonT:</t>
        </r>
        <r>
          <rPr>
            <sz val="9"/>
            <color indexed="81"/>
            <rFont val="Tahoma"/>
            <family val="2"/>
          </rPr>
          <t xml:space="preserve">
Indexé</t>
        </r>
      </text>
    </comment>
    <comment ref="Q1" authorId="0" shapeId="0" xr:uid="{4A42D6E7-BBFC-4804-AEA2-0676BDE4802D}">
      <text>
        <r>
          <rPr>
            <b/>
            <sz val="9"/>
            <color indexed="81"/>
            <rFont val="Tahoma"/>
            <family val="2"/>
          </rPr>
          <t>SimonT:</t>
        </r>
        <r>
          <rPr>
            <sz val="9"/>
            <color indexed="81"/>
            <rFont val="Tahoma"/>
            <family val="2"/>
          </rPr>
          <t xml:space="preserve">
Indexé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SimonT</author>
  </authors>
  <commentList>
    <comment ref="H1" authorId="0" shapeId="0" xr:uid="{813E306F-8091-4D08-BBA7-FD7BD48A955A}">
      <text>
        <r>
          <rPr>
            <b/>
            <sz val="9"/>
            <color indexed="81"/>
            <rFont val="Tahoma"/>
            <family val="2"/>
          </rPr>
          <t>SimonT:</t>
        </r>
        <r>
          <rPr>
            <sz val="9"/>
            <color indexed="81"/>
            <rFont val="Tahoma"/>
            <family val="2"/>
          </rPr>
          <t xml:space="preserve">
Indexé</t>
        </r>
      </text>
    </comment>
    <comment ref="K1" authorId="0" shapeId="0" xr:uid="{4C0D0AC1-2167-411E-850C-AB0D5F239BC7}">
      <text>
        <r>
          <rPr>
            <b/>
            <sz val="9"/>
            <color indexed="81"/>
            <rFont val="Tahoma"/>
            <family val="2"/>
          </rPr>
          <t>SimonT:</t>
        </r>
        <r>
          <rPr>
            <sz val="9"/>
            <color indexed="81"/>
            <rFont val="Tahoma"/>
            <family val="2"/>
          </rPr>
          <t xml:space="preserve">
Indexé</t>
        </r>
      </text>
    </comment>
    <comment ref="L1" authorId="0" shapeId="0" xr:uid="{7E7CD6DE-DD7F-4636-AF33-15AB82609569}">
      <text>
        <r>
          <rPr>
            <b/>
            <sz val="9"/>
            <color indexed="81"/>
            <rFont val="Tahoma"/>
            <family val="2"/>
          </rPr>
          <t>SimonT:</t>
        </r>
        <r>
          <rPr>
            <sz val="9"/>
            <color indexed="81"/>
            <rFont val="Tahoma"/>
            <family val="2"/>
          </rPr>
          <t xml:space="preserve">
Indexé</t>
        </r>
      </text>
    </comment>
    <comment ref="O1" authorId="0" shapeId="0" xr:uid="{8D88CD92-E81C-44D7-8CFC-D57265486DE2}">
      <text>
        <r>
          <rPr>
            <b/>
            <sz val="9"/>
            <color indexed="81"/>
            <rFont val="Tahoma"/>
            <family val="2"/>
          </rPr>
          <t>SimonT:</t>
        </r>
        <r>
          <rPr>
            <sz val="9"/>
            <color indexed="81"/>
            <rFont val="Tahoma"/>
            <family val="2"/>
          </rPr>
          <t xml:space="preserve">
Indexé</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SimonT</author>
  </authors>
  <commentList>
    <comment ref="A3" authorId="0" shapeId="0" xr:uid="{00000000-0006-0000-0600-000001000000}">
      <text>
        <r>
          <rPr>
            <b/>
            <sz val="9"/>
            <color indexed="81"/>
            <rFont val="Tahoma"/>
            <family val="2"/>
          </rPr>
          <t>Subvention canadienne pour l'épargne-études (SCEE)</t>
        </r>
        <r>
          <rPr>
            <sz val="9"/>
            <color indexed="81"/>
            <rFont val="Tahoma"/>
            <family val="2"/>
          </rPr>
          <t xml:space="preserve">
</t>
        </r>
      </text>
    </comment>
    <comment ref="A6" authorId="0" shapeId="0" xr:uid="{00000000-0006-0000-0600-000002000000}">
      <text>
        <r>
          <rPr>
            <b/>
            <sz val="9"/>
            <color indexed="81"/>
            <rFont val="Tahoma"/>
            <family val="2"/>
          </rPr>
          <t xml:space="preserve">L'incitatif québécois à l'épargne-études (IQEE)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SimonT</author>
  </authors>
  <commentList>
    <comment ref="A8" authorId="0" shapeId="0" xr:uid="{AAFB49AE-B885-45DA-A8A7-E37DEC1E5321}">
      <text>
        <r>
          <rPr>
            <b/>
            <sz val="9"/>
            <color indexed="81"/>
            <rFont val="Tahoma"/>
            <charset val="1"/>
          </rPr>
          <t>SimonT:</t>
        </r>
        <r>
          <rPr>
            <sz val="9"/>
            <color indexed="81"/>
            <rFont val="Tahoma"/>
            <charset val="1"/>
          </rPr>
          <t xml:space="preserve">
https://www.rrq.gouv.qc.ca/fr/programmes/soutien_enfants/paiement/Pages/montant-selon-revenu-familial.aspx</t>
        </r>
      </text>
    </comment>
    <comment ref="A13" authorId="0" shapeId="0" xr:uid="{713CF680-25E2-486F-82B0-877B503A0BC5}">
      <text>
        <r>
          <rPr>
            <b/>
            <sz val="9"/>
            <color indexed="81"/>
            <rFont val="Tahoma"/>
            <charset val="1"/>
          </rPr>
          <t>SimonT:</t>
        </r>
        <r>
          <rPr>
            <sz val="9"/>
            <color indexed="81"/>
            <rFont val="Tahoma"/>
            <charset val="1"/>
          </rPr>
          <t xml:space="preserve">
https://www.canada.ca/fr/agence-revenu/services/prestations-enfants-familles/allocation-canadienne-enfants-apercu/allocation-canadienne-enfants-comment-calculons-nous-votre-ace.html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Tremblay, Simon</author>
  </authors>
  <commentList>
    <comment ref="H1" authorId="0" shapeId="0" xr:uid="{00000000-0006-0000-0900-000001000000}">
      <text>
        <r>
          <rPr>
            <b/>
            <sz val="9"/>
            <color indexed="81"/>
            <rFont val="Tahoma"/>
            <family val="2"/>
          </rPr>
          <t>Tremblay, Simon:</t>
        </r>
        <r>
          <rPr>
            <sz val="9"/>
            <color indexed="81"/>
            <rFont val="Tahoma"/>
            <family val="2"/>
          </rPr>
          <t xml:space="preserve">
Ajout est considéré au début du Mois
</t>
        </r>
      </text>
    </comment>
  </commentList>
</comments>
</file>

<file path=xl/sharedStrings.xml><?xml version="1.0" encoding="utf-8"?>
<sst xmlns="http://schemas.openxmlformats.org/spreadsheetml/2006/main" count="451" uniqueCount="243">
  <si>
    <t>Intérets après 10 ans</t>
  </si>
  <si>
    <t>Capital rajouté après 10 ans</t>
  </si>
  <si>
    <t>Valeur après 10 ans</t>
  </si>
  <si>
    <t>Intérets après 5 ans</t>
  </si>
  <si>
    <t>Capital rajouté après 5 ans</t>
  </si>
  <si>
    <t>Valeur après 5 ans</t>
  </si>
  <si>
    <t>Rajouté Pendant Mois</t>
  </si>
  <si>
    <t>Valeur de Début</t>
  </si>
  <si>
    <t>Valeur Fin du Mois</t>
  </si>
  <si>
    <t>Intérets Pendant le Mois</t>
  </si>
  <si>
    <t>Valeur Début Mois</t>
  </si>
  <si>
    <t>Année</t>
  </si>
  <si>
    <t>Mois</t>
  </si>
  <si>
    <t>Valeur après 15 ans</t>
  </si>
  <si>
    <t>Capital rajouté après 15 ans</t>
  </si>
  <si>
    <t>Intérets après 15 ans</t>
  </si>
  <si>
    <t>Valeur après 20 ans</t>
  </si>
  <si>
    <t>Capital rajouté après 20 ans</t>
  </si>
  <si>
    <t>Intérets après 20 ans</t>
  </si>
  <si>
    <t>Valeur après 25 ans</t>
  </si>
  <si>
    <t>Capital rajouté après 25 ans</t>
  </si>
  <si>
    <t>Intérets après 25 ans</t>
  </si>
  <si>
    <t>Valeur après 30 ans</t>
  </si>
  <si>
    <t>Capital rajouté après 30 ans</t>
  </si>
  <si>
    <t>Intérets après 30 ans</t>
  </si>
  <si>
    <t>Valeur après 35 ans</t>
  </si>
  <si>
    <t>Capital rajouté après 35 ans</t>
  </si>
  <si>
    <t>Intérets après 35 ans</t>
  </si>
  <si>
    <t>Valeur après 40 ans</t>
  </si>
  <si>
    <t>Capital rajouté après 40 ans</t>
  </si>
  <si>
    <t>Intérets après 40 ans</t>
  </si>
  <si>
    <t>Valeur après 50 ans</t>
  </si>
  <si>
    <t>Capital rajouté après 50 ans</t>
  </si>
  <si>
    <t>Intérets après 50 ans</t>
  </si>
  <si>
    <t>Capital enlevé après 5 ans</t>
  </si>
  <si>
    <t>Capital enlevé après 10 ans</t>
  </si>
  <si>
    <t>Capital enlevé après 15 ans</t>
  </si>
  <si>
    <t>Capital enlevé après 20 ans</t>
  </si>
  <si>
    <t>Capital enlevé après 25 ans</t>
  </si>
  <si>
    <t>Capital enlevé après 30 ans</t>
  </si>
  <si>
    <t>Capital enlevé après 35 ans</t>
  </si>
  <si>
    <t>Capital enlevé après 40 ans</t>
  </si>
  <si>
    <t>Capital enlevé après 50 ans</t>
  </si>
  <si>
    <t>Calculatrice Intérets</t>
  </si>
  <si>
    <t>Rajouté par Mois</t>
  </si>
  <si>
    <t>Enlevé par Année</t>
  </si>
  <si>
    <t>Enlevé par Mois</t>
  </si>
  <si>
    <t>Inflation</t>
  </si>
  <si>
    <t>Inflation Annuel</t>
  </si>
  <si>
    <t>Enlevé Par Mois</t>
  </si>
  <si>
    <t>Rente Gouvernement</t>
  </si>
  <si>
    <t>Rente par Année</t>
  </si>
  <si>
    <t>Revenu Année</t>
  </si>
  <si>
    <t>Table Impot Québec</t>
  </si>
  <si>
    <t>Table Québec</t>
  </si>
  <si>
    <t>Impot Québec</t>
  </si>
  <si>
    <t>Impôt Total Québec</t>
  </si>
  <si>
    <t>Impôt Total</t>
  </si>
  <si>
    <t>Impot Total</t>
  </si>
  <si>
    <t>Semaine</t>
  </si>
  <si>
    <t>Hypothèque</t>
  </si>
  <si>
    <t>Taux</t>
  </si>
  <si>
    <t>Intérets</t>
  </si>
  <si>
    <t>Paiement</t>
  </si>
  <si>
    <t>Fin</t>
  </si>
  <si>
    <t>Intérets Payé</t>
  </si>
  <si>
    <t>Hypothèque Départ</t>
  </si>
  <si>
    <t>Paiement aux 2 Semaines</t>
  </si>
  <si>
    <t>Avec Taux Variable</t>
  </si>
  <si>
    <t>Après 5 ans Taux Fixes</t>
  </si>
  <si>
    <t>Hypothèque Fin</t>
  </si>
  <si>
    <t>Paiement Total</t>
  </si>
  <si>
    <t>Après 5 ans Taux Variable</t>
  </si>
  <si>
    <t>Différence</t>
  </si>
  <si>
    <t>Note</t>
  </si>
  <si>
    <t>Impot Fédéral</t>
  </si>
  <si>
    <t>Impôt Total Fédéral</t>
  </si>
  <si>
    <t>Avec Taux Fixe</t>
  </si>
  <si>
    <t>Taux Intéret Annuel Fixe</t>
  </si>
  <si>
    <t>Cette feuille vous permet d’analyser l’avantage ou le désavantage du taux variable versus un taux fixe pour votre situation. Vous avez la possibilité de jouer sur le taux variable de façon très granulaire. C’est à vous de décider si le risque de fluctuation des taux d'intérêts est à votre avantage ou pas.</t>
  </si>
  <si>
    <t>Coût Moyen par Repas</t>
  </si>
  <si>
    <t># de Repas par Semaine</t>
  </si>
  <si>
    <t># de Semaine de Travail par Année</t>
  </si>
  <si>
    <t>Coût par Mois</t>
  </si>
  <si>
    <t>Coût par Année</t>
  </si>
  <si>
    <t>Taux d'Intéret Annuel</t>
  </si>
  <si>
    <t>Inflation Annuelle</t>
  </si>
  <si>
    <t>Table Impot Fédéral</t>
  </si>
  <si>
    <t>Capital Payé</t>
  </si>
  <si>
    <t>Capital</t>
  </si>
  <si>
    <t>Rajouté Pendant le Mois</t>
  </si>
  <si>
    <t>Rajouté par Année</t>
  </si>
  <si>
    <t>Subvention SCEE</t>
  </si>
  <si>
    <t>Rajouté</t>
  </si>
  <si>
    <t>Maximum SCEE par année</t>
  </si>
  <si>
    <t>Maximum SCEE par enfants</t>
  </si>
  <si>
    <t>Maximum IQEE par année</t>
  </si>
  <si>
    <t>Maximum IQEE par enfants</t>
  </si>
  <si>
    <t>Intérets Pendant l'Année</t>
  </si>
  <si>
    <t>Valeur Fin Année</t>
  </si>
  <si>
    <t>SCEE Calcul</t>
  </si>
  <si>
    <t>Calcul IQEE</t>
  </si>
  <si>
    <t>PAE</t>
  </si>
  <si>
    <t>SCEE - Canada</t>
  </si>
  <si>
    <t>IQEE - Québec</t>
  </si>
  <si>
    <t>Cotisation Maximal</t>
  </si>
  <si>
    <t>Calcul Capital</t>
  </si>
  <si>
    <t>Seulement les valeurs dans les cases en jaune devraient être modifiées.
Bon apprentissage.</t>
  </si>
  <si>
    <t>Palier #1</t>
  </si>
  <si>
    <t>Palier #2</t>
  </si>
  <si>
    <t>Palier #3</t>
  </si>
  <si>
    <t>Palier #4</t>
  </si>
  <si>
    <t>Taux Effectif</t>
  </si>
  <si>
    <t>Palier #5</t>
  </si>
  <si>
    <t>Table Fédérale Indexé</t>
  </si>
  <si>
    <r>
      <rPr>
        <b/>
        <sz val="11"/>
        <color theme="1"/>
        <rFont val="Calibri"/>
        <family val="2"/>
        <scheme val="minor"/>
      </rPr>
      <t>Note</t>
    </r>
    <r>
      <rPr>
        <sz val="11"/>
        <color theme="1"/>
        <rFont val="Calibri"/>
        <family val="2"/>
        <scheme val="minor"/>
      </rPr>
      <t xml:space="preserve"> : Note : Les montants des tables d’impôt et de la rante sont doublés car le revenu total de 2 personnes peut être fractionné entre les 2 conjoints de plus de 65 ans.</t>
    </r>
  </si>
  <si>
    <t xml:space="preserve"> Assurrance Emploi Québec</t>
  </si>
  <si>
    <t>Assurance Emploi</t>
  </si>
  <si>
    <t>Maximum Assurrance</t>
  </si>
  <si>
    <t>RQAP</t>
  </si>
  <si>
    <t>RRQ</t>
  </si>
  <si>
    <t>Exemption générale</t>
  </si>
  <si>
    <t>Revenu Net</t>
  </si>
  <si>
    <t>Example #1</t>
  </si>
  <si>
    <t>Example #2</t>
  </si>
  <si>
    <t>Différence 25 Ans</t>
  </si>
  <si>
    <t>Différence 20 ans</t>
  </si>
  <si>
    <t>Argent perdu par Année</t>
  </si>
  <si>
    <t>Différence Calcul</t>
  </si>
  <si>
    <r>
      <rPr>
        <b/>
        <sz val="11"/>
        <color theme="1"/>
        <rFont val="Calibri"/>
        <family val="2"/>
        <scheme val="minor"/>
      </rPr>
      <t xml:space="preserve">Note : </t>
    </r>
    <r>
      <rPr>
        <sz val="11"/>
        <color theme="1"/>
        <rFont val="Calibri"/>
        <family val="2"/>
        <scheme val="minor"/>
      </rPr>
      <t xml:space="preserve">
Paiement de 556$ et 834$ pour 20 ans
Paiement de 482$ et 723$ pour 25 ans</t>
    </r>
  </si>
  <si>
    <t>Revenu Imposable Total</t>
  </si>
  <si>
    <t>Revenu Année Brute</t>
  </si>
  <si>
    <t>REER Valeur de Début</t>
  </si>
  <si>
    <t>CELI / Non Enregistré Valeur de Début</t>
  </si>
  <si>
    <t>REER Enlevé par Année</t>
  </si>
  <si>
    <t>CELI / Non Enregistré Enlever Année</t>
  </si>
  <si>
    <t>REER Intérets Pendant Année</t>
  </si>
  <si>
    <t>REER Valeur Fin du Mois</t>
  </si>
  <si>
    <t>CELI Enlevé par Année</t>
  </si>
  <si>
    <t>REER Valeur Début Année</t>
  </si>
  <si>
    <t>CELI Valeur Début Année</t>
  </si>
  <si>
    <t>CELI Intérets Pendant Année</t>
  </si>
  <si>
    <t>CELI Valeur Fin du Mois</t>
  </si>
  <si>
    <t>Revenu Net Total</t>
  </si>
  <si>
    <t>Âge</t>
  </si>
  <si>
    <t>FEER Retrait Minimum</t>
  </si>
  <si>
    <t>REER/FEER Retrait Minimum</t>
  </si>
  <si>
    <t>REER Valeur Fin du Année</t>
  </si>
  <si>
    <r>
      <t xml:space="preserve">Revenu </t>
    </r>
    <r>
      <rPr>
        <b/>
        <u/>
        <sz val="11"/>
        <color theme="1"/>
        <rFont val="Calibri"/>
        <family val="2"/>
        <scheme val="minor"/>
      </rPr>
      <t>Net</t>
    </r>
    <r>
      <rPr>
        <b/>
        <sz val="11"/>
        <color theme="1"/>
        <rFont val="Calibri"/>
        <family val="2"/>
        <scheme val="minor"/>
      </rPr>
      <t xml:space="preserve"> Total</t>
    </r>
  </si>
  <si>
    <t>Valeur Début Année</t>
  </si>
  <si>
    <t>Paiement aux mois</t>
  </si>
  <si>
    <t>La Magie de l'Intérêts Composé! Mettre 1,000$ pendant 10 ans et après, rien pendant 25 ans versus rien pendant 10 ans et ensuite, mettre 1,000$ pendant 25 ans!</t>
  </si>
  <si>
    <t>La Magie de l'Intérêts Composé! Mettre 1,000$ pendant 5 ans et après, rien pendant 15 ans versus rien pendant 10 ans et ensuite, mettre 1,000$ pendant 20 ans!</t>
  </si>
  <si>
    <t>Ajouté à Chaque Année</t>
  </si>
  <si>
    <t>Taux Intérets</t>
  </si>
  <si>
    <t>Coût Total</t>
  </si>
  <si>
    <t>Profit après 20 Ans</t>
  </si>
  <si>
    <t>Profit après 35 ans</t>
  </si>
  <si>
    <t>Échelle d'Équivalence des Dollars des Pierre-Yves McSween</t>
  </si>
  <si>
    <t>20 ans</t>
  </si>
  <si>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</si>
  <si>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</si>
  <si>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</si>
  <si>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</si>
  <si>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</si>
  <si>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</si>
  <si>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</si>
  <si>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</si>
  <si>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</si>
  <si>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</si>
  <si>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</si>
  <si>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</si>
  <si>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</si>
  <si>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</si>
  <si>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</si>
  <si>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</si>
  <si>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</si>
  <si>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</si>
  <si>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</si>
  <si>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</si>
  <si>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</si>
  <si>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</si>
  <si>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</si>
  <si>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</si>
  <si>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</si>
  <si>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</si>
  <si>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</si>
  <si>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</si>
  <si>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</si>
  <si>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</si>
  <si>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</si>
  <si>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</si>
  <si>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</si>
  <si>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</si>
  <si>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</si>
  <si>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</si>
  <si>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</si>
  <si>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</si>
  <si>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</si>
  <si>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t>
  </si>
  <si>
    <t>Source : Liberté 45 De Pierre-Yves Mcsween, page 148</t>
  </si>
  <si>
    <t>Hypothèses de rendement annuel moyen de 5%.</t>
  </si>
  <si>
    <t>Pour 1$ dépensé à X ans, on se prive de Y$ à 60 ans.</t>
  </si>
  <si>
    <t>Maximum Année Employée</t>
  </si>
  <si>
    <t>Maximum Année Employeur</t>
  </si>
  <si>
    <t>Taux Employée</t>
  </si>
  <si>
    <t>Taux Employeur</t>
  </si>
  <si>
    <t>Maximum Année (Employée et Employeur)</t>
  </si>
  <si>
    <t>Fonds des Services de Santé</t>
  </si>
  <si>
    <t>Norme du Travail</t>
  </si>
  <si>
    <t>Assurance Emploi Employeur</t>
  </si>
  <si>
    <t>RQAP Employeur</t>
  </si>
  <si>
    <t>Norme du Travail Employeur</t>
  </si>
  <si>
    <t>RRQ Employeur</t>
  </si>
  <si>
    <t>CSSNET</t>
  </si>
  <si>
    <t>Total Employeur</t>
  </si>
  <si>
    <t>Variable - 0.124%</t>
  </si>
  <si>
    <t>1.65 à 4.26%</t>
  </si>
  <si>
    <t>Table Impot 2023 Fédéral</t>
  </si>
  <si>
    <t>Table Impot 2023 Québec</t>
  </si>
  <si>
    <t>Nombre Enfant Québec</t>
  </si>
  <si>
    <t>Québec Max par Enfant</t>
  </si>
  <si>
    <t>Québec Min par Enfant</t>
  </si>
  <si>
    <t>Seul de Réduction Couple</t>
  </si>
  <si>
    <t>Allocation famille Québec</t>
  </si>
  <si>
    <t>Nombre Enfant Moins de 6 Ans</t>
  </si>
  <si>
    <t>Nombre Enfant 6 à 17 Ans</t>
  </si>
  <si>
    <t>Valeur Québec 2023-2024</t>
  </si>
  <si>
    <t>Moins de 6 ans</t>
  </si>
  <si>
    <t>6 à 17 Ans</t>
  </si>
  <si>
    <t>RFNR Niveau 1</t>
  </si>
  <si>
    <t>RFNR Niveau 2</t>
  </si>
  <si>
    <t>RFNR Niveau 3</t>
  </si>
  <si>
    <t>Maximumal ACE</t>
  </si>
  <si>
    <t>Allocation canadienne pour enfants</t>
  </si>
  <si>
    <t>PCT RFNR Niveau 2</t>
  </si>
  <si>
    <t>PCT RFNR Niveau 3</t>
  </si>
  <si>
    <t>Argent Base RFNR Niveau 3</t>
  </si>
  <si>
    <t>Différence de Palier de 1000$</t>
  </si>
  <si>
    <t>• Allocation Enfant, qui permet de calculer les allocations pour enfants du Fédéral et Québec.
• Hypothèque-2Semaine, qui permet de comparer une hypothèque à taux fixe versus à taux variable par 2 semaines. 
• Hypothèque-Mois, qui permet de comparer une hypothèque à taux fixe versus à taux variable par mois.
• Hypothèque-Année, qui permet de comparer l'argent nécessaire sur 20 ou 25 ans entre montant hypothécaire différent.
• Restaurants, qui vous permet de calculer combien d’argent vous pourriez économiser si vous réduisez le nombre de fois où vous allez au restaurant par semaine. (Vise en particulier ceux qui vont au restaurant chaque dîner au bureau)</t>
  </si>
  <si>
    <t>Valeur Allocation canadienne  2022-2023</t>
  </si>
  <si>
    <t>Dernière Mise à Jour : 10 Mai 2023</t>
  </si>
  <si>
    <t xml:space="preserve">Ce document Excel contient les 12 feuilles suivantes:
• La Magie de l'Intérêts Composé, qui vous permet voir en chiffre ma magie de l’intérêts composé.
• Placement, qui vous permet de calculer combien d’argent vous devez économiser par mois pour atteindre vos buts financiers avec le pouvoir de l’intérêt composé.
• Retraite, qui vous permet de calculer combien d’année vos placement durons à votre retraite. N'oubliez pas votre revenu de rente fédéral et provinciale quand vous décidez le montant à enlever par mois.
• Impôt, qui permet de calculer votre d’impôt.
• Retraite + Impôt, qui permet de calculer les retraits de votre REER de façon optimale pour payer le moins d’impôt possible pour 1 ou 2 personnes selon la feuille. La feuille 1 personne calcul aussi le minimum de sortie de REER passé 71 ans.
• REEE, qui permet de calculer combien un REEE basé sur un régime individuel rapporte. Les montants par défaut permettent de recevoir les subventions maximales.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</si>
</sst>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_(&quot;$&quot;* #,##0_);_(&quot;$&quot;* \(#,##0\);_(&quot;$&quot;* &quot;-&quot;??_);_(@_)"/>
    <numFmt numFmtId="165" formatCode="0.0000%"/>
    <numFmt numFmtId="166" formatCode="0.000%"/>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u val="singleAccounting"/>
      <sz val="11"/>
      <color theme="1"/>
      <name val="Calibri"/>
      <family val="2"/>
      <scheme val="minor"/>
    </font>
    <font>
      <sz val="20"/>
      <color theme="1"/>
      <name val="Calibri"/>
      <family val="2"/>
      <scheme val="minor"/>
    </font>
    <font>
      <b/>
      <sz val="36"/>
      <color theme="1"/>
      <name val="Calibri"/>
      <family val="2"/>
      <scheme val="minor"/>
    </font>
    <font>
      <b/>
      <sz val="10"/>
      <name val="Arial"/>
      <family val="2"/>
    </font>
    <font>
      <b/>
      <u/>
      <sz val="11"/>
      <color theme="1"/>
      <name val="Calibri"/>
      <family val="2"/>
      <scheme val="minor"/>
    </font>
    <font>
      <b/>
      <sz val="11"/>
      <name val="Calibri"/>
      <family val="2"/>
      <scheme val="minor"/>
    </font>
    <font>
      <sz val="18"/>
      <color theme="1"/>
      <name val="Calibri"/>
      <family val="2"/>
      <scheme val="minor"/>
    </font>
    <font>
      <sz val="8"/>
      <name val="Calibri"/>
      <family val="2"/>
      <scheme val="minor"/>
    </font>
    <font>
      <sz val="9"/>
      <color indexed="81"/>
      <name val="Tahoma"/>
      <charset val="1"/>
    </font>
    <font>
      <b/>
      <sz val="9"/>
      <color indexed="81"/>
      <name val="Tahoma"/>
      <charset val="1"/>
    </font>
    <font>
      <b/>
      <u/>
      <sz val="12"/>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44" fontId="1" fillId="0" borderId="1" xfId="1" applyFont="1" applyBorder="1"/>
    <xf numFmtId="44" fontId="0" fillId="0" borderId="1" xfId="0" applyNumberFormat="1" applyBorder="1"/>
    <xf numFmtId="10" fontId="0" fillId="0" borderId="1" xfId="0" applyNumberFormat="1" applyBorder="1"/>
    <xf numFmtId="0" fontId="0" fillId="0" borderId="1" xfId="0" applyBorder="1"/>
    <xf numFmtId="44" fontId="0" fillId="0" borderId="0" xfId="0" applyNumberFormat="1"/>
    <xf numFmtId="0" fontId="2" fillId="0" borderId="0" xfId="0" applyFont="1"/>
    <xf numFmtId="10" fontId="0" fillId="0" borderId="0" xfId="2" applyNumberFormat="1" applyFont="1" applyAlignment="1">
      <alignment horizontal="left" indent="1"/>
    </xf>
    <xf numFmtId="44" fontId="0" fillId="0" borderId="0" xfId="1" applyFont="1"/>
    <xf numFmtId="0" fontId="2" fillId="0" borderId="1" xfId="0" applyFont="1" applyBorder="1"/>
    <xf numFmtId="44" fontId="0" fillId="2" borderId="0" xfId="1" applyFont="1" applyFill="1"/>
    <xf numFmtId="10" fontId="0" fillId="2" borderId="0" xfId="2" applyNumberFormat="1" applyFont="1" applyFill="1" applyAlignment="1">
      <alignment horizontal="right" indent="1"/>
    </xf>
    <xf numFmtId="44" fontId="5" fillId="0" borderId="0" xfId="0" applyNumberFormat="1" applyFont="1"/>
    <xf numFmtId="0" fontId="7" fillId="0" borderId="0" xfId="0" applyFont="1" applyAlignment="1">
      <alignment horizontal="center"/>
    </xf>
    <xf numFmtId="0" fontId="2" fillId="0" borderId="2" xfId="0" applyFont="1" applyBorder="1"/>
    <xf numFmtId="0" fontId="2" fillId="0" borderId="3" xfId="0" applyFont="1" applyBorder="1"/>
    <xf numFmtId="44" fontId="0" fillId="0" borderId="6" xfId="1" applyFont="1" applyBorder="1"/>
    <xf numFmtId="44" fontId="0" fillId="0" borderId="7" xfId="1" applyFont="1" applyBorder="1"/>
    <xf numFmtId="44" fontId="0" fillId="0" borderId="0" xfId="1" applyFont="1" applyBorder="1"/>
    <xf numFmtId="44" fontId="0" fillId="0" borderId="8" xfId="1" applyFont="1" applyBorder="1"/>
    <xf numFmtId="44" fontId="0" fillId="0" borderId="10" xfId="1" applyFont="1" applyBorder="1"/>
    <xf numFmtId="44" fontId="0" fillId="0" borderId="11" xfId="1" applyFont="1" applyBorder="1"/>
    <xf numFmtId="1" fontId="0" fillId="0" borderId="0" xfId="0" applyNumberFormat="1"/>
    <xf numFmtId="10" fontId="0" fillId="0" borderId="0" xfId="2" applyNumberFormat="1" applyFont="1"/>
    <xf numFmtId="164" fontId="0" fillId="2" borderId="0" xfId="1" applyNumberFormat="1" applyFont="1" applyFill="1"/>
    <xf numFmtId="10" fontId="0" fillId="2" borderId="0" xfId="2" applyNumberFormat="1" applyFont="1" applyFill="1"/>
    <xf numFmtId="0" fontId="8" fillId="0" borderId="4" xfId="0" applyFont="1" applyBorder="1"/>
    <xf numFmtId="1" fontId="8" fillId="0" borderId="0" xfId="0" applyNumberFormat="1" applyFont="1"/>
    <xf numFmtId="0" fontId="8" fillId="0" borderId="0" xfId="0" applyFont="1"/>
    <xf numFmtId="0" fontId="8" fillId="0" borderId="8" xfId="0" applyFont="1" applyBorder="1"/>
    <xf numFmtId="0" fontId="0" fillId="0" borderId="4" xfId="0" applyBorder="1"/>
    <xf numFmtId="10" fontId="0" fillId="0" borderId="0" xfId="2" applyNumberFormat="1" applyFont="1" applyBorder="1"/>
    <xf numFmtId="44" fontId="0" fillId="0" borderId="8" xfId="0" applyNumberFormat="1" applyBorder="1"/>
    <xf numFmtId="0" fontId="0" fillId="0" borderId="9" xfId="0" applyBorder="1"/>
    <xf numFmtId="1" fontId="0" fillId="0" borderId="10" xfId="0" applyNumberFormat="1" applyBorder="1"/>
    <xf numFmtId="44" fontId="0" fillId="0" borderId="10" xfId="0" applyNumberFormat="1" applyBorder="1"/>
    <xf numFmtId="10" fontId="0" fillId="0" borderId="10" xfId="2" applyNumberFormat="1" applyFont="1" applyBorder="1"/>
    <xf numFmtId="44" fontId="0" fillId="0" borderId="11" xfId="0" applyNumberFormat="1" applyBorder="1"/>
    <xf numFmtId="10" fontId="0" fillId="2" borderId="0" xfId="2" applyNumberFormat="1" applyFont="1" applyFill="1" applyBorder="1"/>
    <xf numFmtId="0" fontId="6" fillId="0" borderId="0" xfId="0" applyFont="1" applyAlignment="1">
      <alignment wrapText="1"/>
    </xf>
    <xf numFmtId="1" fontId="0" fillId="2" borderId="0" xfId="1" applyNumberFormat="1" applyFont="1" applyFill="1"/>
    <xf numFmtId="0" fontId="0" fillId="2" borderId="0" xfId="0" applyFill="1"/>
    <xf numFmtId="9" fontId="0" fillId="0" borderId="0" xfId="2" applyFont="1" applyFill="1"/>
    <xf numFmtId="0" fontId="10" fillId="0" borderId="0" xfId="0" applyFont="1"/>
    <xf numFmtId="44" fontId="0" fillId="0" borderId="5" xfId="1" applyFont="1" applyBorder="1"/>
    <xf numFmtId="44" fontId="0" fillId="0" borderId="4" xfId="1" applyFont="1" applyBorder="1"/>
    <xf numFmtId="44" fontId="0" fillId="0" borderId="13" xfId="0" applyNumberFormat="1" applyBorder="1"/>
    <xf numFmtId="0" fontId="2" fillId="0" borderId="6" xfId="0" applyFont="1" applyBorder="1" applyAlignment="1">
      <alignment horizontal="center"/>
    </xf>
    <xf numFmtId="164" fontId="0" fillId="0" borderId="1" xfId="1" applyNumberFormat="1" applyFont="1" applyBorder="1"/>
    <xf numFmtId="164" fontId="0" fillId="0" borderId="1" xfId="1" applyNumberFormat="1" applyFont="1" applyFill="1" applyBorder="1"/>
    <xf numFmtId="44" fontId="0" fillId="0" borderId="14" xfId="0" applyNumberFormat="1" applyBorder="1"/>
    <xf numFmtId="44" fontId="0" fillId="0" borderId="12" xfId="0" applyNumberFormat="1" applyBorder="1" applyAlignment="1">
      <alignment horizontal="left"/>
    </xf>
    <xf numFmtId="44" fontId="2" fillId="0" borderId="1" xfId="0" applyNumberFormat="1" applyFont="1" applyBorder="1"/>
    <xf numFmtId="165" fontId="1" fillId="0" borderId="1" xfId="2" applyNumberFormat="1" applyFont="1" applyBorder="1"/>
    <xf numFmtId="0" fontId="2" fillId="0" borderId="5" xfId="0" applyFont="1" applyBorder="1" applyAlignment="1">
      <alignment horizontal="center"/>
    </xf>
    <xf numFmtId="44" fontId="0" fillId="0" borderId="9" xfId="1" applyFont="1" applyBorder="1"/>
    <xf numFmtId="42" fontId="0" fillId="0" borderId="1" xfId="1" applyNumberFormat="1" applyFont="1" applyBorder="1" applyAlignment="1">
      <alignment horizontal="left"/>
    </xf>
    <xf numFmtId="0" fontId="0" fillId="0" borderId="1" xfId="0" applyBorder="1" applyAlignment="1">
      <alignment wrapText="1"/>
    </xf>
    <xf numFmtId="44" fontId="0" fillId="0" borderId="1" xfId="1" applyFont="1" applyBorder="1" applyAlignment="1"/>
    <xf numFmtId="44" fontId="0" fillId="0" borderId="1" xfId="1" applyFont="1" applyBorder="1"/>
    <xf numFmtId="166" fontId="0" fillId="0" borderId="1" xfId="2" applyNumberFormat="1" applyFont="1" applyBorder="1"/>
    <xf numFmtId="10" fontId="1" fillId="0" borderId="1" xfId="2" applyNumberFormat="1" applyFont="1" applyBorder="1"/>
    <xf numFmtId="10" fontId="1" fillId="0" borderId="0" xfId="2" applyNumberFormat="1" applyFont="1" applyBorder="1"/>
    <xf numFmtId="10" fontId="0" fillId="0" borderId="0" xfId="0" applyNumberFormat="1"/>
    <xf numFmtId="10" fontId="1" fillId="0" borderId="0" xfId="2" applyNumberFormat="1" applyFont="1"/>
    <xf numFmtId="0" fontId="11" fillId="0" borderId="0" xfId="0" applyFont="1" applyAlignment="1">
      <alignment vertical="top" wrapText="1"/>
    </xf>
    <xf numFmtId="44" fontId="0" fillId="0" borderId="4" xfId="0" applyNumberFormat="1" applyBorder="1"/>
    <xf numFmtId="10" fontId="0" fillId="0" borderId="0" xfId="2" applyNumberFormat="1" applyFont="1" applyAlignment="1"/>
    <xf numFmtId="0" fontId="2" fillId="0" borderId="0" xfId="0" applyFont="1" applyAlignment="1">
      <alignment vertical="top"/>
    </xf>
    <xf numFmtId="44" fontId="5" fillId="0" borderId="0" xfId="0" applyNumberFormat="1" applyFont="1" applyAlignment="1">
      <alignment vertical="top"/>
    </xf>
    <xf numFmtId="44" fontId="0" fillId="0" borderId="0" xfId="0" applyNumberFormat="1" applyAlignment="1">
      <alignment vertical="top"/>
    </xf>
    <xf numFmtId="0" fontId="0" fillId="0" borderId="0" xfId="0" applyAlignment="1">
      <alignment vertical="top"/>
    </xf>
    <xf numFmtId="0" fontId="0" fillId="0" borderId="1" xfId="0" applyBorder="1" applyAlignment="1">
      <alignment vertical="center"/>
    </xf>
    <xf numFmtId="10" fontId="0" fillId="0" borderId="1" xfId="0" applyNumberFormat="1" applyBorder="1" applyAlignment="1">
      <alignment vertical="center"/>
    </xf>
    <xf numFmtId="44" fontId="0" fillId="0" borderId="1" xfId="0" applyNumberFormat="1" applyBorder="1" applyAlignment="1">
      <alignment vertical="center"/>
    </xf>
    <xf numFmtId="44" fontId="0" fillId="0" borderId="1" xfId="1" applyFont="1" applyBorder="1" applyAlignment="1">
      <alignment vertical="center"/>
    </xf>
    <xf numFmtId="44" fontId="1" fillId="0" borderId="1" xfId="1"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44" fontId="0" fillId="0" borderId="5" xfId="0" applyNumberFormat="1" applyBorder="1" applyAlignment="1">
      <alignment vertical="center"/>
    </xf>
    <xf numFmtId="164" fontId="0" fillId="0" borderId="5" xfId="1" applyNumberFormat="1" applyFont="1" applyBorder="1" applyAlignment="1">
      <alignment vertical="center"/>
    </xf>
    <xf numFmtId="164" fontId="0" fillId="0" borderId="6" xfId="1" applyNumberFormat="1" applyFont="1" applyBorder="1" applyAlignment="1">
      <alignment vertical="center"/>
    </xf>
    <xf numFmtId="164" fontId="0" fillId="0" borderId="6" xfId="1" applyNumberFormat="1" applyFont="1" applyFill="1" applyBorder="1" applyAlignment="1">
      <alignment vertical="center"/>
    </xf>
    <xf numFmtId="44" fontId="0" fillId="0" borderId="5" xfId="1" applyFont="1" applyBorder="1" applyAlignment="1">
      <alignment vertical="center"/>
    </xf>
    <xf numFmtId="44" fontId="0" fillId="0" borderId="6" xfId="1" applyFont="1" applyBorder="1" applyAlignment="1">
      <alignment vertical="center"/>
    </xf>
    <xf numFmtId="44" fontId="0" fillId="0" borderId="7" xfId="1" applyFont="1" applyBorder="1" applyAlignment="1">
      <alignment vertical="center"/>
    </xf>
    <xf numFmtId="44" fontId="0" fillId="0" borderId="12" xfId="0" applyNumberFormat="1" applyBorder="1" applyAlignment="1">
      <alignment horizontal="left" vertical="center"/>
    </xf>
    <xf numFmtId="164" fontId="0" fillId="0" borderId="5" xfId="1" applyNumberFormat="1" applyFont="1" applyFill="1" applyBorder="1" applyAlignment="1">
      <alignment vertical="center"/>
    </xf>
    <xf numFmtId="44" fontId="0" fillId="0" borderId="13" xfId="0" applyNumberFormat="1" applyBorder="1" applyAlignment="1">
      <alignment vertical="center"/>
    </xf>
    <xf numFmtId="44" fontId="0" fillId="0" borderId="4" xfId="0" applyNumberFormat="1" applyBorder="1" applyAlignment="1">
      <alignment vertical="center"/>
    </xf>
    <xf numFmtId="164" fontId="0" fillId="0" borderId="4" xfId="1" applyNumberFormat="1" applyFont="1" applyBorder="1" applyAlignment="1">
      <alignment vertical="center"/>
    </xf>
    <xf numFmtId="164" fontId="0" fillId="0" borderId="0" xfId="1" applyNumberFormat="1" applyFont="1" applyBorder="1" applyAlignment="1">
      <alignment vertical="center"/>
    </xf>
    <xf numFmtId="44" fontId="0" fillId="0" borderId="4" xfId="1" applyFont="1" applyBorder="1" applyAlignment="1">
      <alignment vertical="center"/>
    </xf>
    <xf numFmtId="44" fontId="0" fillId="0" borderId="0" xfId="1" applyFont="1" applyBorder="1" applyAlignment="1">
      <alignment vertical="center"/>
    </xf>
    <xf numFmtId="44" fontId="0" fillId="0" borderId="8" xfId="1" applyFont="1" applyBorder="1" applyAlignment="1">
      <alignment vertical="center"/>
    </xf>
    <xf numFmtId="44" fontId="0" fillId="0" borderId="9" xfId="0" applyNumberFormat="1" applyBorder="1" applyAlignment="1">
      <alignment vertical="center"/>
    </xf>
    <xf numFmtId="164" fontId="0" fillId="0" borderId="9" xfId="1" applyNumberFormat="1" applyFont="1" applyBorder="1" applyAlignment="1">
      <alignment vertical="center"/>
    </xf>
    <xf numFmtId="164" fontId="0" fillId="0" borderId="10" xfId="1" applyNumberFormat="1" applyFont="1" applyBorder="1" applyAlignment="1">
      <alignment vertical="center"/>
    </xf>
    <xf numFmtId="44" fontId="0" fillId="0" borderId="9" xfId="1" applyFont="1" applyBorder="1" applyAlignment="1">
      <alignment vertical="center"/>
    </xf>
    <xf numFmtId="44" fontId="0" fillId="0" borderId="10" xfId="1" applyFont="1" applyBorder="1" applyAlignment="1">
      <alignment vertical="center"/>
    </xf>
    <xf numFmtId="44" fontId="0" fillId="0" borderId="11" xfId="1" applyFont="1" applyBorder="1" applyAlignment="1">
      <alignment vertical="center"/>
    </xf>
    <xf numFmtId="0" fontId="2" fillId="0" borderId="0" xfId="0" applyFont="1" applyAlignment="1">
      <alignment vertical="center" wrapText="1"/>
    </xf>
    <xf numFmtId="44" fontId="0" fillId="0" borderId="6" xfId="0" applyNumberFormat="1" applyBorder="1" applyAlignment="1">
      <alignment vertical="center"/>
    </xf>
    <xf numFmtId="44" fontId="0" fillId="0" borderId="0" xfId="0" applyNumberFormat="1" applyAlignment="1">
      <alignment vertical="center"/>
    </xf>
    <xf numFmtId="44" fontId="0" fillId="0" borderId="10" xfId="0" applyNumberFormat="1" applyBorder="1" applyAlignment="1">
      <alignment vertical="center"/>
    </xf>
    <xf numFmtId="44" fontId="1" fillId="0" borderId="14" xfId="1" applyFont="1" applyBorder="1" applyAlignment="1">
      <alignment vertical="center"/>
    </xf>
    <xf numFmtId="0" fontId="0" fillId="0" borderId="10" xfId="0" applyBorder="1"/>
    <xf numFmtId="0" fontId="0" fillId="0" borderId="0" xfId="0" applyAlignment="1">
      <alignment wrapText="1"/>
    </xf>
    <xf numFmtId="0" fontId="0" fillId="0" borderId="0" xfId="0" applyAlignment="1">
      <alignment vertical="top" wrapText="1"/>
    </xf>
    <xf numFmtId="44" fontId="0" fillId="0" borderId="0" xfId="1" applyFont="1" applyAlignment="1"/>
    <xf numFmtId="44" fontId="1" fillId="0" borderId="0" xfId="1" applyFont="1" applyBorder="1"/>
    <xf numFmtId="166" fontId="0" fillId="0" borderId="1" xfId="2" applyNumberFormat="1" applyFont="1" applyBorder="1" applyAlignment="1">
      <alignment horizontal="center"/>
    </xf>
    <xf numFmtId="44" fontId="0" fillId="0" borderId="0" xfId="1" applyFont="1" applyFill="1"/>
    <xf numFmtId="164" fontId="0" fillId="0" borderId="0" xfId="1" applyNumberFormat="1" applyFont="1"/>
    <xf numFmtId="0" fontId="0" fillId="0" borderId="0" xfId="1" applyNumberFormat="1" applyFont="1" applyFill="1"/>
    <xf numFmtId="164" fontId="0" fillId="0" borderId="0" xfId="0" applyNumberFormat="1"/>
    <xf numFmtId="0" fontId="9" fillId="0" borderId="0" xfId="0" applyFont="1"/>
    <xf numFmtId="167" fontId="0" fillId="0" borderId="0" xfId="2" applyNumberFormat="1" applyFont="1"/>
    <xf numFmtId="0" fontId="6"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left" wrapText="1"/>
    </xf>
    <xf numFmtId="44" fontId="0" fillId="2" borderId="0" xfId="1" applyFont="1" applyFill="1" applyAlignment="1">
      <alignment horizontal="left"/>
    </xf>
    <xf numFmtId="9" fontId="0" fillId="2" borderId="0" xfId="2" applyFont="1" applyFill="1" applyAlignment="1">
      <alignment horizontal="right"/>
    </xf>
    <xf numFmtId="0" fontId="2" fillId="0" borderId="3"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0" fontId="0" fillId="0" borderId="0" xfId="0"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0" xfId="0" applyAlignment="1">
      <alignment horizontal="left"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0" xfId="0"/>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0" xfId="0" applyFont="1" applyAlignment="1">
      <alignment horizontal="center"/>
    </xf>
    <xf numFmtId="0" fontId="15" fillId="0" borderId="0" xfId="0" applyFont="1"/>
  </cellXfs>
  <cellStyles count="3">
    <cellStyle name="Currency" xfId="1" builtinId="4"/>
    <cellStyle name="Normal" xfId="0" builtinId="0"/>
    <cellStyle name="Percent" xfId="2"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Taux Effectif  - 10,000$</a:t>
            </a:r>
            <a:r>
              <a:rPr lang="en-US" baseline="0"/>
              <a:t> à 500,000$</a:t>
            </a:r>
            <a:endParaRPr lang="en-US"/>
          </a:p>
        </c:rich>
      </c:tx>
      <c:overlay val="0"/>
    </c:title>
    <c:autoTitleDeleted val="0"/>
    <c:plotArea>
      <c:layout/>
      <c:barChart>
        <c:barDir val="col"/>
        <c:grouping val="clustered"/>
        <c:varyColors val="0"/>
        <c:ser>
          <c:idx val="0"/>
          <c:order val="0"/>
          <c:tx>
            <c:strRef>
              <c:f>Impôt!$N$1</c:f>
              <c:strCache>
                <c:ptCount val="1"/>
                <c:pt idx="0">
                  <c:v>Taux Effectif</c:v>
                </c:pt>
              </c:strCache>
            </c:strRef>
          </c:tx>
          <c:invertIfNegative val="0"/>
          <c:cat>
            <c:numRef>
              <c:f>Impôt!$A$3:$A$493</c:f>
              <c:numCache>
                <c:formatCode>_("$"* #,##0.00_);_("$"* \(#,##0.00\);_("$"* "-"??_);_(@_)</c:formatCode>
                <c:ptCount val="49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pt idx="21">
                  <c:v>31000</c:v>
                </c:pt>
                <c:pt idx="22">
                  <c:v>32000</c:v>
                </c:pt>
                <c:pt idx="23">
                  <c:v>33000</c:v>
                </c:pt>
                <c:pt idx="24">
                  <c:v>34000</c:v>
                </c:pt>
                <c:pt idx="25">
                  <c:v>35000</c:v>
                </c:pt>
                <c:pt idx="26">
                  <c:v>36000</c:v>
                </c:pt>
                <c:pt idx="27">
                  <c:v>37000</c:v>
                </c:pt>
                <c:pt idx="28">
                  <c:v>38000</c:v>
                </c:pt>
                <c:pt idx="29">
                  <c:v>39000</c:v>
                </c:pt>
                <c:pt idx="30">
                  <c:v>40000</c:v>
                </c:pt>
                <c:pt idx="31">
                  <c:v>41000</c:v>
                </c:pt>
                <c:pt idx="32">
                  <c:v>42000</c:v>
                </c:pt>
                <c:pt idx="33">
                  <c:v>43000</c:v>
                </c:pt>
                <c:pt idx="34">
                  <c:v>44000</c:v>
                </c:pt>
                <c:pt idx="35">
                  <c:v>45000</c:v>
                </c:pt>
                <c:pt idx="36">
                  <c:v>46000</c:v>
                </c:pt>
                <c:pt idx="37">
                  <c:v>47000</c:v>
                </c:pt>
                <c:pt idx="38">
                  <c:v>48000</c:v>
                </c:pt>
                <c:pt idx="39">
                  <c:v>49000</c:v>
                </c:pt>
                <c:pt idx="40">
                  <c:v>50000</c:v>
                </c:pt>
                <c:pt idx="41">
                  <c:v>51000</c:v>
                </c:pt>
                <c:pt idx="42">
                  <c:v>52000</c:v>
                </c:pt>
                <c:pt idx="43">
                  <c:v>53000</c:v>
                </c:pt>
                <c:pt idx="44">
                  <c:v>54000</c:v>
                </c:pt>
                <c:pt idx="45">
                  <c:v>55000</c:v>
                </c:pt>
                <c:pt idx="46">
                  <c:v>56000</c:v>
                </c:pt>
                <c:pt idx="47">
                  <c:v>57000</c:v>
                </c:pt>
                <c:pt idx="48">
                  <c:v>58000</c:v>
                </c:pt>
                <c:pt idx="49">
                  <c:v>59000</c:v>
                </c:pt>
                <c:pt idx="50">
                  <c:v>60000</c:v>
                </c:pt>
                <c:pt idx="51">
                  <c:v>61000</c:v>
                </c:pt>
                <c:pt idx="52">
                  <c:v>62000</c:v>
                </c:pt>
                <c:pt idx="53">
                  <c:v>63000</c:v>
                </c:pt>
                <c:pt idx="54">
                  <c:v>64000</c:v>
                </c:pt>
                <c:pt idx="55">
                  <c:v>65000</c:v>
                </c:pt>
                <c:pt idx="56">
                  <c:v>66000</c:v>
                </c:pt>
                <c:pt idx="57">
                  <c:v>67000</c:v>
                </c:pt>
                <c:pt idx="58">
                  <c:v>68000</c:v>
                </c:pt>
                <c:pt idx="59">
                  <c:v>69000</c:v>
                </c:pt>
                <c:pt idx="60">
                  <c:v>70000</c:v>
                </c:pt>
                <c:pt idx="61">
                  <c:v>71000</c:v>
                </c:pt>
                <c:pt idx="62">
                  <c:v>72000</c:v>
                </c:pt>
                <c:pt idx="63">
                  <c:v>73000</c:v>
                </c:pt>
                <c:pt idx="64">
                  <c:v>74000</c:v>
                </c:pt>
                <c:pt idx="65">
                  <c:v>75000</c:v>
                </c:pt>
                <c:pt idx="66">
                  <c:v>76000</c:v>
                </c:pt>
                <c:pt idx="67">
                  <c:v>77000</c:v>
                </c:pt>
                <c:pt idx="68">
                  <c:v>78000</c:v>
                </c:pt>
                <c:pt idx="69">
                  <c:v>79000</c:v>
                </c:pt>
                <c:pt idx="70">
                  <c:v>80000</c:v>
                </c:pt>
                <c:pt idx="71">
                  <c:v>81000</c:v>
                </c:pt>
                <c:pt idx="72">
                  <c:v>82000</c:v>
                </c:pt>
                <c:pt idx="73">
                  <c:v>83000</c:v>
                </c:pt>
                <c:pt idx="74">
                  <c:v>84000</c:v>
                </c:pt>
                <c:pt idx="75">
                  <c:v>85000</c:v>
                </c:pt>
                <c:pt idx="76">
                  <c:v>86000</c:v>
                </c:pt>
                <c:pt idx="77">
                  <c:v>87000</c:v>
                </c:pt>
                <c:pt idx="78">
                  <c:v>88000</c:v>
                </c:pt>
                <c:pt idx="79">
                  <c:v>89000</c:v>
                </c:pt>
                <c:pt idx="80">
                  <c:v>90000</c:v>
                </c:pt>
                <c:pt idx="81">
                  <c:v>91000</c:v>
                </c:pt>
                <c:pt idx="82">
                  <c:v>92000</c:v>
                </c:pt>
                <c:pt idx="83">
                  <c:v>93000</c:v>
                </c:pt>
                <c:pt idx="84">
                  <c:v>94000</c:v>
                </c:pt>
                <c:pt idx="85">
                  <c:v>95000</c:v>
                </c:pt>
                <c:pt idx="86">
                  <c:v>96000</c:v>
                </c:pt>
                <c:pt idx="87">
                  <c:v>97000</c:v>
                </c:pt>
                <c:pt idx="88">
                  <c:v>98000</c:v>
                </c:pt>
                <c:pt idx="89">
                  <c:v>99000</c:v>
                </c:pt>
                <c:pt idx="90">
                  <c:v>100000</c:v>
                </c:pt>
                <c:pt idx="91">
                  <c:v>101000</c:v>
                </c:pt>
                <c:pt idx="92">
                  <c:v>102000</c:v>
                </c:pt>
                <c:pt idx="93">
                  <c:v>103000</c:v>
                </c:pt>
                <c:pt idx="94">
                  <c:v>104000</c:v>
                </c:pt>
                <c:pt idx="95">
                  <c:v>105000</c:v>
                </c:pt>
                <c:pt idx="96">
                  <c:v>106000</c:v>
                </c:pt>
                <c:pt idx="97">
                  <c:v>107000</c:v>
                </c:pt>
                <c:pt idx="98">
                  <c:v>108000</c:v>
                </c:pt>
                <c:pt idx="99">
                  <c:v>109000</c:v>
                </c:pt>
                <c:pt idx="100">
                  <c:v>110000</c:v>
                </c:pt>
                <c:pt idx="101">
                  <c:v>111000</c:v>
                </c:pt>
                <c:pt idx="102">
                  <c:v>112000</c:v>
                </c:pt>
                <c:pt idx="103">
                  <c:v>113000</c:v>
                </c:pt>
                <c:pt idx="104">
                  <c:v>114000</c:v>
                </c:pt>
                <c:pt idx="105">
                  <c:v>115000</c:v>
                </c:pt>
                <c:pt idx="106">
                  <c:v>116000</c:v>
                </c:pt>
                <c:pt idx="107">
                  <c:v>117000</c:v>
                </c:pt>
                <c:pt idx="108">
                  <c:v>118000</c:v>
                </c:pt>
                <c:pt idx="109">
                  <c:v>119000</c:v>
                </c:pt>
                <c:pt idx="110">
                  <c:v>120000</c:v>
                </c:pt>
                <c:pt idx="111">
                  <c:v>121000</c:v>
                </c:pt>
                <c:pt idx="112">
                  <c:v>122000</c:v>
                </c:pt>
                <c:pt idx="113">
                  <c:v>123000</c:v>
                </c:pt>
                <c:pt idx="114">
                  <c:v>124000</c:v>
                </c:pt>
                <c:pt idx="115">
                  <c:v>125000</c:v>
                </c:pt>
                <c:pt idx="116">
                  <c:v>126000</c:v>
                </c:pt>
                <c:pt idx="117">
                  <c:v>127000</c:v>
                </c:pt>
                <c:pt idx="118">
                  <c:v>128000</c:v>
                </c:pt>
                <c:pt idx="119">
                  <c:v>129000</c:v>
                </c:pt>
                <c:pt idx="120">
                  <c:v>130000</c:v>
                </c:pt>
                <c:pt idx="121">
                  <c:v>131000</c:v>
                </c:pt>
                <c:pt idx="122">
                  <c:v>132000</c:v>
                </c:pt>
                <c:pt idx="123">
                  <c:v>133000</c:v>
                </c:pt>
                <c:pt idx="124">
                  <c:v>134000</c:v>
                </c:pt>
                <c:pt idx="125">
                  <c:v>135000</c:v>
                </c:pt>
                <c:pt idx="126">
                  <c:v>136000</c:v>
                </c:pt>
                <c:pt idx="127">
                  <c:v>137000</c:v>
                </c:pt>
                <c:pt idx="128">
                  <c:v>138000</c:v>
                </c:pt>
                <c:pt idx="129">
                  <c:v>139000</c:v>
                </c:pt>
                <c:pt idx="130">
                  <c:v>140000</c:v>
                </c:pt>
                <c:pt idx="131">
                  <c:v>141000</c:v>
                </c:pt>
                <c:pt idx="132">
                  <c:v>142000</c:v>
                </c:pt>
                <c:pt idx="133">
                  <c:v>143000</c:v>
                </c:pt>
                <c:pt idx="134">
                  <c:v>144000</c:v>
                </c:pt>
                <c:pt idx="135">
                  <c:v>145000</c:v>
                </c:pt>
                <c:pt idx="136">
                  <c:v>146000</c:v>
                </c:pt>
                <c:pt idx="137">
                  <c:v>147000</c:v>
                </c:pt>
                <c:pt idx="138">
                  <c:v>148000</c:v>
                </c:pt>
                <c:pt idx="139">
                  <c:v>149000</c:v>
                </c:pt>
                <c:pt idx="140">
                  <c:v>150000</c:v>
                </c:pt>
                <c:pt idx="141">
                  <c:v>151000</c:v>
                </c:pt>
                <c:pt idx="142">
                  <c:v>152000</c:v>
                </c:pt>
                <c:pt idx="143">
                  <c:v>153000</c:v>
                </c:pt>
                <c:pt idx="144">
                  <c:v>154000</c:v>
                </c:pt>
                <c:pt idx="145">
                  <c:v>155000</c:v>
                </c:pt>
                <c:pt idx="146">
                  <c:v>156000</c:v>
                </c:pt>
                <c:pt idx="147">
                  <c:v>157000</c:v>
                </c:pt>
                <c:pt idx="148">
                  <c:v>158000</c:v>
                </c:pt>
                <c:pt idx="149">
                  <c:v>159000</c:v>
                </c:pt>
                <c:pt idx="150">
                  <c:v>160000</c:v>
                </c:pt>
                <c:pt idx="151">
                  <c:v>161000</c:v>
                </c:pt>
                <c:pt idx="152">
                  <c:v>162000</c:v>
                </c:pt>
                <c:pt idx="153">
                  <c:v>163000</c:v>
                </c:pt>
                <c:pt idx="154">
                  <c:v>164000</c:v>
                </c:pt>
                <c:pt idx="155">
                  <c:v>165000</c:v>
                </c:pt>
                <c:pt idx="156">
                  <c:v>166000</c:v>
                </c:pt>
                <c:pt idx="157">
                  <c:v>167000</c:v>
                </c:pt>
                <c:pt idx="158">
                  <c:v>168000</c:v>
                </c:pt>
                <c:pt idx="159">
                  <c:v>169000</c:v>
                </c:pt>
                <c:pt idx="160">
                  <c:v>170000</c:v>
                </c:pt>
                <c:pt idx="161">
                  <c:v>171000</c:v>
                </c:pt>
                <c:pt idx="162">
                  <c:v>172000</c:v>
                </c:pt>
                <c:pt idx="163">
                  <c:v>173000</c:v>
                </c:pt>
                <c:pt idx="164">
                  <c:v>174000</c:v>
                </c:pt>
                <c:pt idx="165">
                  <c:v>175000</c:v>
                </c:pt>
                <c:pt idx="166">
                  <c:v>176000</c:v>
                </c:pt>
                <c:pt idx="167">
                  <c:v>177000</c:v>
                </c:pt>
                <c:pt idx="168">
                  <c:v>178000</c:v>
                </c:pt>
                <c:pt idx="169">
                  <c:v>179000</c:v>
                </c:pt>
                <c:pt idx="170">
                  <c:v>180000</c:v>
                </c:pt>
                <c:pt idx="171">
                  <c:v>181000</c:v>
                </c:pt>
                <c:pt idx="172">
                  <c:v>182000</c:v>
                </c:pt>
                <c:pt idx="173">
                  <c:v>183000</c:v>
                </c:pt>
                <c:pt idx="174">
                  <c:v>184000</c:v>
                </c:pt>
                <c:pt idx="175">
                  <c:v>185000</c:v>
                </c:pt>
                <c:pt idx="176">
                  <c:v>186000</c:v>
                </c:pt>
                <c:pt idx="177">
                  <c:v>187000</c:v>
                </c:pt>
                <c:pt idx="178">
                  <c:v>188000</c:v>
                </c:pt>
                <c:pt idx="179">
                  <c:v>189000</c:v>
                </c:pt>
                <c:pt idx="180">
                  <c:v>190000</c:v>
                </c:pt>
                <c:pt idx="181">
                  <c:v>191000</c:v>
                </c:pt>
                <c:pt idx="182">
                  <c:v>192000</c:v>
                </c:pt>
                <c:pt idx="183">
                  <c:v>193000</c:v>
                </c:pt>
                <c:pt idx="184">
                  <c:v>194000</c:v>
                </c:pt>
                <c:pt idx="185">
                  <c:v>195000</c:v>
                </c:pt>
                <c:pt idx="186">
                  <c:v>196000</c:v>
                </c:pt>
                <c:pt idx="187">
                  <c:v>197000</c:v>
                </c:pt>
                <c:pt idx="188">
                  <c:v>198000</c:v>
                </c:pt>
                <c:pt idx="189">
                  <c:v>199000</c:v>
                </c:pt>
                <c:pt idx="190">
                  <c:v>200000</c:v>
                </c:pt>
                <c:pt idx="191">
                  <c:v>201000</c:v>
                </c:pt>
                <c:pt idx="192">
                  <c:v>202000</c:v>
                </c:pt>
                <c:pt idx="193">
                  <c:v>203000</c:v>
                </c:pt>
                <c:pt idx="194">
                  <c:v>204000</c:v>
                </c:pt>
                <c:pt idx="195">
                  <c:v>205000</c:v>
                </c:pt>
                <c:pt idx="196">
                  <c:v>206000</c:v>
                </c:pt>
                <c:pt idx="197">
                  <c:v>207000</c:v>
                </c:pt>
                <c:pt idx="198">
                  <c:v>208000</c:v>
                </c:pt>
                <c:pt idx="199">
                  <c:v>209000</c:v>
                </c:pt>
                <c:pt idx="200">
                  <c:v>210000</c:v>
                </c:pt>
                <c:pt idx="201">
                  <c:v>211000</c:v>
                </c:pt>
                <c:pt idx="202">
                  <c:v>212000</c:v>
                </c:pt>
                <c:pt idx="203">
                  <c:v>213000</c:v>
                </c:pt>
                <c:pt idx="204">
                  <c:v>214000</c:v>
                </c:pt>
                <c:pt idx="205">
                  <c:v>215000</c:v>
                </c:pt>
                <c:pt idx="206">
                  <c:v>216000</c:v>
                </c:pt>
                <c:pt idx="207">
                  <c:v>217000</c:v>
                </c:pt>
                <c:pt idx="208">
                  <c:v>218000</c:v>
                </c:pt>
                <c:pt idx="209">
                  <c:v>219000</c:v>
                </c:pt>
                <c:pt idx="210">
                  <c:v>220000</c:v>
                </c:pt>
                <c:pt idx="211">
                  <c:v>221000</c:v>
                </c:pt>
                <c:pt idx="212">
                  <c:v>222000</c:v>
                </c:pt>
                <c:pt idx="213">
                  <c:v>223000</c:v>
                </c:pt>
                <c:pt idx="214">
                  <c:v>224000</c:v>
                </c:pt>
                <c:pt idx="215">
                  <c:v>225000</c:v>
                </c:pt>
                <c:pt idx="216">
                  <c:v>226000</c:v>
                </c:pt>
                <c:pt idx="217">
                  <c:v>227000</c:v>
                </c:pt>
                <c:pt idx="218">
                  <c:v>228000</c:v>
                </c:pt>
                <c:pt idx="219">
                  <c:v>229000</c:v>
                </c:pt>
                <c:pt idx="220">
                  <c:v>230000</c:v>
                </c:pt>
                <c:pt idx="221">
                  <c:v>231000</c:v>
                </c:pt>
                <c:pt idx="222">
                  <c:v>232000</c:v>
                </c:pt>
                <c:pt idx="223">
                  <c:v>233000</c:v>
                </c:pt>
                <c:pt idx="224">
                  <c:v>234000</c:v>
                </c:pt>
                <c:pt idx="225">
                  <c:v>235000</c:v>
                </c:pt>
                <c:pt idx="226">
                  <c:v>236000</c:v>
                </c:pt>
                <c:pt idx="227">
                  <c:v>237000</c:v>
                </c:pt>
                <c:pt idx="228">
                  <c:v>238000</c:v>
                </c:pt>
                <c:pt idx="229">
                  <c:v>239000</c:v>
                </c:pt>
                <c:pt idx="230">
                  <c:v>240000</c:v>
                </c:pt>
                <c:pt idx="231">
                  <c:v>241000</c:v>
                </c:pt>
                <c:pt idx="232">
                  <c:v>242000</c:v>
                </c:pt>
                <c:pt idx="233">
                  <c:v>243000</c:v>
                </c:pt>
                <c:pt idx="234">
                  <c:v>244000</c:v>
                </c:pt>
                <c:pt idx="235">
                  <c:v>245000</c:v>
                </c:pt>
                <c:pt idx="236">
                  <c:v>246000</c:v>
                </c:pt>
                <c:pt idx="237">
                  <c:v>247000</c:v>
                </c:pt>
                <c:pt idx="238">
                  <c:v>248000</c:v>
                </c:pt>
                <c:pt idx="239">
                  <c:v>249000</c:v>
                </c:pt>
                <c:pt idx="240">
                  <c:v>250000</c:v>
                </c:pt>
                <c:pt idx="241">
                  <c:v>251000</c:v>
                </c:pt>
                <c:pt idx="242">
                  <c:v>252000</c:v>
                </c:pt>
                <c:pt idx="243">
                  <c:v>253000</c:v>
                </c:pt>
                <c:pt idx="244">
                  <c:v>254000</c:v>
                </c:pt>
                <c:pt idx="245">
                  <c:v>255000</c:v>
                </c:pt>
                <c:pt idx="246">
                  <c:v>256000</c:v>
                </c:pt>
                <c:pt idx="247">
                  <c:v>257000</c:v>
                </c:pt>
                <c:pt idx="248">
                  <c:v>258000</c:v>
                </c:pt>
                <c:pt idx="249">
                  <c:v>259000</c:v>
                </c:pt>
                <c:pt idx="250">
                  <c:v>260000</c:v>
                </c:pt>
                <c:pt idx="251">
                  <c:v>261000</c:v>
                </c:pt>
                <c:pt idx="252">
                  <c:v>262000</c:v>
                </c:pt>
                <c:pt idx="253">
                  <c:v>263000</c:v>
                </c:pt>
                <c:pt idx="254">
                  <c:v>264000</c:v>
                </c:pt>
                <c:pt idx="255">
                  <c:v>265000</c:v>
                </c:pt>
                <c:pt idx="256">
                  <c:v>266000</c:v>
                </c:pt>
                <c:pt idx="257">
                  <c:v>267000</c:v>
                </c:pt>
                <c:pt idx="258">
                  <c:v>268000</c:v>
                </c:pt>
                <c:pt idx="259">
                  <c:v>269000</c:v>
                </c:pt>
                <c:pt idx="260">
                  <c:v>270000</c:v>
                </c:pt>
                <c:pt idx="261">
                  <c:v>271000</c:v>
                </c:pt>
                <c:pt idx="262">
                  <c:v>272000</c:v>
                </c:pt>
                <c:pt idx="263">
                  <c:v>273000</c:v>
                </c:pt>
                <c:pt idx="264">
                  <c:v>274000</c:v>
                </c:pt>
                <c:pt idx="265">
                  <c:v>275000</c:v>
                </c:pt>
                <c:pt idx="266">
                  <c:v>276000</c:v>
                </c:pt>
                <c:pt idx="267">
                  <c:v>277000</c:v>
                </c:pt>
                <c:pt idx="268">
                  <c:v>278000</c:v>
                </c:pt>
                <c:pt idx="269">
                  <c:v>279000</c:v>
                </c:pt>
                <c:pt idx="270">
                  <c:v>280000</c:v>
                </c:pt>
                <c:pt idx="271">
                  <c:v>281000</c:v>
                </c:pt>
                <c:pt idx="272">
                  <c:v>282000</c:v>
                </c:pt>
                <c:pt idx="273">
                  <c:v>283000</c:v>
                </c:pt>
                <c:pt idx="274">
                  <c:v>284000</c:v>
                </c:pt>
                <c:pt idx="275">
                  <c:v>285000</c:v>
                </c:pt>
                <c:pt idx="276">
                  <c:v>286000</c:v>
                </c:pt>
                <c:pt idx="277">
                  <c:v>287000</c:v>
                </c:pt>
                <c:pt idx="278">
                  <c:v>288000</c:v>
                </c:pt>
                <c:pt idx="279">
                  <c:v>289000</c:v>
                </c:pt>
                <c:pt idx="280">
                  <c:v>290000</c:v>
                </c:pt>
                <c:pt idx="281">
                  <c:v>291000</c:v>
                </c:pt>
                <c:pt idx="282">
                  <c:v>292000</c:v>
                </c:pt>
                <c:pt idx="283">
                  <c:v>293000</c:v>
                </c:pt>
                <c:pt idx="284">
                  <c:v>294000</c:v>
                </c:pt>
                <c:pt idx="285">
                  <c:v>295000</c:v>
                </c:pt>
                <c:pt idx="286">
                  <c:v>296000</c:v>
                </c:pt>
                <c:pt idx="287">
                  <c:v>297000</c:v>
                </c:pt>
                <c:pt idx="288">
                  <c:v>298000</c:v>
                </c:pt>
                <c:pt idx="289">
                  <c:v>299000</c:v>
                </c:pt>
                <c:pt idx="290">
                  <c:v>300000</c:v>
                </c:pt>
                <c:pt idx="291">
                  <c:v>301000</c:v>
                </c:pt>
                <c:pt idx="292">
                  <c:v>302000</c:v>
                </c:pt>
                <c:pt idx="293">
                  <c:v>303000</c:v>
                </c:pt>
                <c:pt idx="294">
                  <c:v>304000</c:v>
                </c:pt>
                <c:pt idx="295">
                  <c:v>305000</c:v>
                </c:pt>
                <c:pt idx="296">
                  <c:v>306000</c:v>
                </c:pt>
                <c:pt idx="297">
                  <c:v>307000</c:v>
                </c:pt>
                <c:pt idx="298">
                  <c:v>308000</c:v>
                </c:pt>
                <c:pt idx="299">
                  <c:v>309000</c:v>
                </c:pt>
                <c:pt idx="300">
                  <c:v>310000</c:v>
                </c:pt>
                <c:pt idx="301">
                  <c:v>311000</c:v>
                </c:pt>
                <c:pt idx="302">
                  <c:v>312000</c:v>
                </c:pt>
                <c:pt idx="303">
                  <c:v>313000</c:v>
                </c:pt>
                <c:pt idx="304">
                  <c:v>314000</c:v>
                </c:pt>
                <c:pt idx="305">
                  <c:v>315000</c:v>
                </c:pt>
                <c:pt idx="306">
                  <c:v>316000</c:v>
                </c:pt>
                <c:pt idx="307">
                  <c:v>317000</c:v>
                </c:pt>
                <c:pt idx="308">
                  <c:v>318000</c:v>
                </c:pt>
                <c:pt idx="309">
                  <c:v>319000</c:v>
                </c:pt>
                <c:pt idx="310">
                  <c:v>320000</c:v>
                </c:pt>
                <c:pt idx="311">
                  <c:v>321000</c:v>
                </c:pt>
                <c:pt idx="312">
                  <c:v>322000</c:v>
                </c:pt>
                <c:pt idx="313">
                  <c:v>323000</c:v>
                </c:pt>
                <c:pt idx="314">
                  <c:v>324000</c:v>
                </c:pt>
                <c:pt idx="315">
                  <c:v>325000</c:v>
                </c:pt>
                <c:pt idx="316">
                  <c:v>326000</c:v>
                </c:pt>
                <c:pt idx="317">
                  <c:v>327000</c:v>
                </c:pt>
                <c:pt idx="318">
                  <c:v>328000</c:v>
                </c:pt>
                <c:pt idx="319">
                  <c:v>329000</c:v>
                </c:pt>
                <c:pt idx="320">
                  <c:v>330000</c:v>
                </c:pt>
                <c:pt idx="321">
                  <c:v>331000</c:v>
                </c:pt>
                <c:pt idx="322">
                  <c:v>332000</c:v>
                </c:pt>
                <c:pt idx="323">
                  <c:v>333000</c:v>
                </c:pt>
                <c:pt idx="324">
                  <c:v>334000</c:v>
                </c:pt>
                <c:pt idx="325">
                  <c:v>335000</c:v>
                </c:pt>
                <c:pt idx="326">
                  <c:v>336000</c:v>
                </c:pt>
                <c:pt idx="327">
                  <c:v>337000</c:v>
                </c:pt>
                <c:pt idx="328">
                  <c:v>338000</c:v>
                </c:pt>
                <c:pt idx="329">
                  <c:v>339000</c:v>
                </c:pt>
                <c:pt idx="330">
                  <c:v>340000</c:v>
                </c:pt>
                <c:pt idx="331">
                  <c:v>341000</c:v>
                </c:pt>
                <c:pt idx="332">
                  <c:v>342000</c:v>
                </c:pt>
                <c:pt idx="333">
                  <c:v>343000</c:v>
                </c:pt>
                <c:pt idx="334">
                  <c:v>344000</c:v>
                </c:pt>
                <c:pt idx="335">
                  <c:v>345000</c:v>
                </c:pt>
                <c:pt idx="336">
                  <c:v>346000</c:v>
                </c:pt>
                <c:pt idx="337">
                  <c:v>347000</c:v>
                </c:pt>
                <c:pt idx="338">
                  <c:v>348000</c:v>
                </c:pt>
                <c:pt idx="339">
                  <c:v>349000</c:v>
                </c:pt>
                <c:pt idx="340">
                  <c:v>350000</c:v>
                </c:pt>
                <c:pt idx="341">
                  <c:v>351000</c:v>
                </c:pt>
                <c:pt idx="342">
                  <c:v>352000</c:v>
                </c:pt>
                <c:pt idx="343">
                  <c:v>353000</c:v>
                </c:pt>
                <c:pt idx="344">
                  <c:v>354000</c:v>
                </c:pt>
                <c:pt idx="345">
                  <c:v>355000</c:v>
                </c:pt>
                <c:pt idx="346">
                  <c:v>356000</c:v>
                </c:pt>
                <c:pt idx="347">
                  <c:v>357000</c:v>
                </c:pt>
                <c:pt idx="348">
                  <c:v>358000</c:v>
                </c:pt>
                <c:pt idx="349">
                  <c:v>359000</c:v>
                </c:pt>
                <c:pt idx="350">
                  <c:v>360000</c:v>
                </c:pt>
                <c:pt idx="351">
                  <c:v>361000</c:v>
                </c:pt>
                <c:pt idx="352">
                  <c:v>362000</c:v>
                </c:pt>
                <c:pt idx="353">
                  <c:v>363000</c:v>
                </c:pt>
                <c:pt idx="354">
                  <c:v>364000</c:v>
                </c:pt>
                <c:pt idx="355">
                  <c:v>365000</c:v>
                </c:pt>
                <c:pt idx="356">
                  <c:v>366000</c:v>
                </c:pt>
                <c:pt idx="357">
                  <c:v>367000</c:v>
                </c:pt>
                <c:pt idx="358">
                  <c:v>368000</c:v>
                </c:pt>
                <c:pt idx="359">
                  <c:v>369000</c:v>
                </c:pt>
                <c:pt idx="360">
                  <c:v>370000</c:v>
                </c:pt>
                <c:pt idx="361">
                  <c:v>371000</c:v>
                </c:pt>
                <c:pt idx="362">
                  <c:v>372000</c:v>
                </c:pt>
                <c:pt idx="363">
                  <c:v>373000</c:v>
                </c:pt>
                <c:pt idx="364">
                  <c:v>374000</c:v>
                </c:pt>
                <c:pt idx="365">
                  <c:v>375000</c:v>
                </c:pt>
                <c:pt idx="366">
                  <c:v>376000</c:v>
                </c:pt>
                <c:pt idx="367">
                  <c:v>377000</c:v>
                </c:pt>
                <c:pt idx="368">
                  <c:v>378000</c:v>
                </c:pt>
                <c:pt idx="369">
                  <c:v>379000</c:v>
                </c:pt>
                <c:pt idx="370">
                  <c:v>380000</c:v>
                </c:pt>
                <c:pt idx="371">
                  <c:v>381000</c:v>
                </c:pt>
                <c:pt idx="372">
                  <c:v>382000</c:v>
                </c:pt>
                <c:pt idx="373">
                  <c:v>383000</c:v>
                </c:pt>
                <c:pt idx="374">
                  <c:v>384000</c:v>
                </c:pt>
                <c:pt idx="375">
                  <c:v>385000</c:v>
                </c:pt>
                <c:pt idx="376">
                  <c:v>386000</c:v>
                </c:pt>
                <c:pt idx="377">
                  <c:v>387000</c:v>
                </c:pt>
                <c:pt idx="378">
                  <c:v>388000</c:v>
                </c:pt>
                <c:pt idx="379">
                  <c:v>389000</c:v>
                </c:pt>
                <c:pt idx="380">
                  <c:v>390000</c:v>
                </c:pt>
                <c:pt idx="381">
                  <c:v>391000</c:v>
                </c:pt>
                <c:pt idx="382">
                  <c:v>392000</c:v>
                </c:pt>
                <c:pt idx="383">
                  <c:v>393000</c:v>
                </c:pt>
                <c:pt idx="384">
                  <c:v>394000</c:v>
                </c:pt>
                <c:pt idx="385">
                  <c:v>395000</c:v>
                </c:pt>
                <c:pt idx="386">
                  <c:v>396000</c:v>
                </c:pt>
                <c:pt idx="387">
                  <c:v>397000</c:v>
                </c:pt>
                <c:pt idx="388">
                  <c:v>398000</c:v>
                </c:pt>
                <c:pt idx="389">
                  <c:v>399000</c:v>
                </c:pt>
                <c:pt idx="390">
                  <c:v>400000</c:v>
                </c:pt>
                <c:pt idx="391">
                  <c:v>401000</c:v>
                </c:pt>
                <c:pt idx="392">
                  <c:v>402000</c:v>
                </c:pt>
                <c:pt idx="393">
                  <c:v>403000</c:v>
                </c:pt>
                <c:pt idx="394">
                  <c:v>404000</c:v>
                </c:pt>
                <c:pt idx="395">
                  <c:v>405000</c:v>
                </c:pt>
                <c:pt idx="396">
                  <c:v>406000</c:v>
                </c:pt>
                <c:pt idx="397">
                  <c:v>407000</c:v>
                </c:pt>
                <c:pt idx="398">
                  <c:v>408000</c:v>
                </c:pt>
                <c:pt idx="399">
                  <c:v>409000</c:v>
                </c:pt>
                <c:pt idx="400">
                  <c:v>410000</c:v>
                </c:pt>
                <c:pt idx="401">
                  <c:v>411000</c:v>
                </c:pt>
                <c:pt idx="402">
                  <c:v>412000</c:v>
                </c:pt>
                <c:pt idx="403">
                  <c:v>413000</c:v>
                </c:pt>
                <c:pt idx="404">
                  <c:v>414000</c:v>
                </c:pt>
                <c:pt idx="405">
                  <c:v>415000</c:v>
                </c:pt>
                <c:pt idx="406">
                  <c:v>416000</c:v>
                </c:pt>
                <c:pt idx="407">
                  <c:v>417000</c:v>
                </c:pt>
                <c:pt idx="408">
                  <c:v>418000</c:v>
                </c:pt>
                <c:pt idx="409">
                  <c:v>419000</c:v>
                </c:pt>
                <c:pt idx="410">
                  <c:v>420000</c:v>
                </c:pt>
                <c:pt idx="411">
                  <c:v>421000</c:v>
                </c:pt>
                <c:pt idx="412">
                  <c:v>422000</c:v>
                </c:pt>
                <c:pt idx="413">
                  <c:v>423000</c:v>
                </c:pt>
                <c:pt idx="414">
                  <c:v>424000</c:v>
                </c:pt>
                <c:pt idx="415">
                  <c:v>425000</c:v>
                </c:pt>
                <c:pt idx="416">
                  <c:v>426000</c:v>
                </c:pt>
                <c:pt idx="417">
                  <c:v>427000</c:v>
                </c:pt>
                <c:pt idx="418">
                  <c:v>428000</c:v>
                </c:pt>
                <c:pt idx="419">
                  <c:v>429000</c:v>
                </c:pt>
                <c:pt idx="420">
                  <c:v>430000</c:v>
                </c:pt>
                <c:pt idx="421">
                  <c:v>431000</c:v>
                </c:pt>
                <c:pt idx="422">
                  <c:v>432000</c:v>
                </c:pt>
                <c:pt idx="423">
                  <c:v>433000</c:v>
                </c:pt>
                <c:pt idx="424">
                  <c:v>434000</c:v>
                </c:pt>
                <c:pt idx="425">
                  <c:v>435000</c:v>
                </c:pt>
                <c:pt idx="426">
                  <c:v>436000</c:v>
                </c:pt>
                <c:pt idx="427">
                  <c:v>437000</c:v>
                </c:pt>
                <c:pt idx="428">
                  <c:v>438000</c:v>
                </c:pt>
                <c:pt idx="429">
                  <c:v>439000</c:v>
                </c:pt>
                <c:pt idx="430">
                  <c:v>440000</c:v>
                </c:pt>
                <c:pt idx="431">
                  <c:v>441000</c:v>
                </c:pt>
                <c:pt idx="432">
                  <c:v>442000</c:v>
                </c:pt>
                <c:pt idx="433">
                  <c:v>443000</c:v>
                </c:pt>
                <c:pt idx="434">
                  <c:v>444000</c:v>
                </c:pt>
                <c:pt idx="435">
                  <c:v>445000</c:v>
                </c:pt>
                <c:pt idx="436">
                  <c:v>446000</c:v>
                </c:pt>
                <c:pt idx="437">
                  <c:v>447000</c:v>
                </c:pt>
                <c:pt idx="438">
                  <c:v>448000</c:v>
                </c:pt>
                <c:pt idx="439">
                  <c:v>449000</c:v>
                </c:pt>
                <c:pt idx="440">
                  <c:v>450000</c:v>
                </c:pt>
                <c:pt idx="441">
                  <c:v>451000</c:v>
                </c:pt>
                <c:pt idx="442">
                  <c:v>452000</c:v>
                </c:pt>
                <c:pt idx="443">
                  <c:v>453000</c:v>
                </c:pt>
                <c:pt idx="444">
                  <c:v>454000</c:v>
                </c:pt>
                <c:pt idx="445">
                  <c:v>455000</c:v>
                </c:pt>
                <c:pt idx="446">
                  <c:v>456000</c:v>
                </c:pt>
                <c:pt idx="447">
                  <c:v>457000</c:v>
                </c:pt>
                <c:pt idx="448">
                  <c:v>458000</c:v>
                </c:pt>
                <c:pt idx="449">
                  <c:v>459000</c:v>
                </c:pt>
                <c:pt idx="450">
                  <c:v>460000</c:v>
                </c:pt>
                <c:pt idx="451">
                  <c:v>461000</c:v>
                </c:pt>
                <c:pt idx="452">
                  <c:v>462000</c:v>
                </c:pt>
                <c:pt idx="453">
                  <c:v>463000</c:v>
                </c:pt>
                <c:pt idx="454">
                  <c:v>464000</c:v>
                </c:pt>
                <c:pt idx="455">
                  <c:v>465000</c:v>
                </c:pt>
                <c:pt idx="456">
                  <c:v>466000</c:v>
                </c:pt>
                <c:pt idx="457">
                  <c:v>467000</c:v>
                </c:pt>
                <c:pt idx="458">
                  <c:v>468000</c:v>
                </c:pt>
                <c:pt idx="459">
                  <c:v>469000</c:v>
                </c:pt>
                <c:pt idx="460">
                  <c:v>470000</c:v>
                </c:pt>
                <c:pt idx="461">
                  <c:v>471000</c:v>
                </c:pt>
                <c:pt idx="462">
                  <c:v>472000</c:v>
                </c:pt>
                <c:pt idx="463">
                  <c:v>473000</c:v>
                </c:pt>
                <c:pt idx="464">
                  <c:v>474000</c:v>
                </c:pt>
                <c:pt idx="465">
                  <c:v>475000</c:v>
                </c:pt>
                <c:pt idx="466">
                  <c:v>476000</c:v>
                </c:pt>
                <c:pt idx="467">
                  <c:v>477000</c:v>
                </c:pt>
                <c:pt idx="468">
                  <c:v>478000</c:v>
                </c:pt>
                <c:pt idx="469">
                  <c:v>479000</c:v>
                </c:pt>
                <c:pt idx="470">
                  <c:v>480000</c:v>
                </c:pt>
                <c:pt idx="471">
                  <c:v>481000</c:v>
                </c:pt>
                <c:pt idx="472">
                  <c:v>482000</c:v>
                </c:pt>
                <c:pt idx="473">
                  <c:v>483000</c:v>
                </c:pt>
                <c:pt idx="474">
                  <c:v>484000</c:v>
                </c:pt>
                <c:pt idx="475">
                  <c:v>485000</c:v>
                </c:pt>
                <c:pt idx="476">
                  <c:v>486000</c:v>
                </c:pt>
                <c:pt idx="477">
                  <c:v>487000</c:v>
                </c:pt>
                <c:pt idx="478">
                  <c:v>488000</c:v>
                </c:pt>
                <c:pt idx="479">
                  <c:v>489000</c:v>
                </c:pt>
                <c:pt idx="480">
                  <c:v>490000</c:v>
                </c:pt>
                <c:pt idx="481">
                  <c:v>491000</c:v>
                </c:pt>
                <c:pt idx="482">
                  <c:v>492000</c:v>
                </c:pt>
                <c:pt idx="483">
                  <c:v>493000</c:v>
                </c:pt>
                <c:pt idx="484">
                  <c:v>494000</c:v>
                </c:pt>
                <c:pt idx="485">
                  <c:v>495000</c:v>
                </c:pt>
                <c:pt idx="486">
                  <c:v>496000</c:v>
                </c:pt>
                <c:pt idx="487">
                  <c:v>497000</c:v>
                </c:pt>
                <c:pt idx="488">
                  <c:v>498000</c:v>
                </c:pt>
                <c:pt idx="489">
                  <c:v>499000</c:v>
                </c:pt>
                <c:pt idx="490">
                  <c:v>500000</c:v>
                </c:pt>
              </c:numCache>
            </c:numRef>
          </c:cat>
          <c:val>
            <c:numRef>
              <c:f>Impôt!$N$2:$N$493</c:f>
              <c:numCache>
                <c:formatCode>0.0000%</c:formatCode>
                <c:ptCount val="492"/>
                <c:pt idx="1">
                  <c:v>0</c:v>
                </c:pt>
                <c:pt idx="2">
                  <c:v>0</c:v>
                </c:pt>
                <c:pt idx="3">
                  <c:v>0</c:v>
                </c:pt>
                <c:pt idx="4">
                  <c:v>0</c:v>
                </c:pt>
                <c:pt idx="5">
                  <c:v>0</c:v>
                </c:pt>
                <c:pt idx="6">
                  <c:v>0</c:v>
                </c:pt>
                <c:pt idx="7">
                  <c:v>7.8312499999999997E-3</c:v>
                </c:pt>
                <c:pt idx="8">
                  <c:v>1.4741176470588235E-2</c:v>
                </c:pt>
                <c:pt idx="9">
                  <c:v>2.7691666666666667E-2</c:v>
                </c:pt>
                <c:pt idx="10">
                  <c:v>4.0723684210526315E-2</c:v>
                </c:pt>
                <c:pt idx="11">
                  <c:v>5.2452499999999999E-2</c:v>
                </c:pt>
                <c:pt idx="12">
                  <c:v>6.3064285714285712E-2</c:v>
                </c:pt>
                <c:pt idx="13">
                  <c:v>7.271136363636363E-2</c:v>
                </c:pt>
                <c:pt idx="14">
                  <c:v>8.1519565217391302E-2</c:v>
                </c:pt>
                <c:pt idx="15">
                  <c:v>8.959375E-2</c:v>
                </c:pt>
                <c:pt idx="16">
                  <c:v>9.7022000000000011E-2</c:v>
                </c:pt>
                <c:pt idx="17">
                  <c:v>0.10387884615384615</c:v>
                </c:pt>
                <c:pt idx="18">
                  <c:v>0.11022777777777776</c:v>
                </c:pt>
                <c:pt idx="19">
                  <c:v>0.11612321428571427</c:v>
                </c:pt>
                <c:pt idx="20">
                  <c:v>0.12161206896551724</c:v>
                </c:pt>
                <c:pt idx="21">
                  <c:v>0.12673500000000001</c:v>
                </c:pt>
                <c:pt idx="22">
                  <c:v>0.13152741935483869</c:v>
                </c:pt>
                <c:pt idx="23">
                  <c:v>0.13602031249999999</c:v>
                </c:pt>
                <c:pt idx="24">
                  <c:v>0.14024090909090908</c:v>
                </c:pt>
                <c:pt idx="25">
                  <c:v>0.14421323529411764</c:v>
                </c:pt>
                <c:pt idx="26">
                  <c:v>0.14795857142857141</c:v>
                </c:pt>
                <c:pt idx="27">
                  <c:v>0.15149583333333333</c:v>
                </c:pt>
                <c:pt idx="28">
                  <c:v>0.15484189189189188</c:v>
                </c:pt>
                <c:pt idx="29">
                  <c:v>0.15801184210526314</c:v>
                </c:pt>
                <c:pt idx="30">
                  <c:v>0.16101923076923078</c:v>
                </c:pt>
                <c:pt idx="31">
                  <c:v>0.16387624999999997</c:v>
                </c:pt>
                <c:pt idx="32">
                  <c:v>0.16659390243902439</c:v>
                </c:pt>
                <c:pt idx="33">
                  <c:v>0.16918214285714284</c:v>
                </c:pt>
                <c:pt idx="34">
                  <c:v>0.17164999999999997</c:v>
                </c:pt>
                <c:pt idx="35">
                  <c:v>0.17400568181818182</c:v>
                </c:pt>
                <c:pt idx="36">
                  <c:v>0.17625666666666667</c:v>
                </c:pt>
                <c:pt idx="37">
                  <c:v>0.17840978260869567</c:v>
                </c:pt>
                <c:pt idx="38">
                  <c:v>0.18047127659574466</c:v>
                </c:pt>
                <c:pt idx="39">
                  <c:v>0.18244687500000001</c:v>
                </c:pt>
                <c:pt idx="40">
                  <c:v>0.18434183673469387</c:v>
                </c:pt>
                <c:pt idx="41">
                  <c:v>0.186886</c:v>
                </c:pt>
                <c:pt idx="42">
                  <c:v>0.18960000000000002</c:v>
                </c:pt>
                <c:pt idx="43">
                  <c:v>0.19220961538461537</c:v>
                </c:pt>
                <c:pt idx="44">
                  <c:v>0.19472075471698114</c:v>
                </c:pt>
                <c:pt idx="45">
                  <c:v>0.1976837388888889</c:v>
                </c:pt>
                <c:pt idx="46">
                  <c:v>0.20083857999999999</c:v>
                </c:pt>
                <c:pt idx="47">
                  <c:v>0.2038807482142857</c:v>
                </c:pt>
                <c:pt idx="48">
                  <c:v>0.20681617368421051</c:v>
                </c:pt>
                <c:pt idx="49">
                  <c:v>0.20965037758620692</c:v>
                </c:pt>
                <c:pt idx="50">
                  <c:v>0.21238850677966103</c:v>
                </c:pt>
                <c:pt idx="51">
                  <c:v>0.21503536500000001</c:v>
                </c:pt>
                <c:pt idx="52">
                  <c:v>0.21759544098360653</c:v>
                </c:pt>
                <c:pt idx="53">
                  <c:v>0.22007293387096774</c:v>
                </c:pt>
                <c:pt idx="54">
                  <c:v>0.2224717761904762</c:v>
                </c:pt>
                <c:pt idx="55">
                  <c:v>0.22479565468750001</c:v>
                </c:pt>
                <c:pt idx="56">
                  <c:v>0.22704802923076922</c:v>
                </c:pt>
                <c:pt idx="57">
                  <c:v>0.22923215</c:v>
                </c:pt>
                <c:pt idx="58">
                  <c:v>0.23135107313432834</c:v>
                </c:pt>
                <c:pt idx="59">
                  <c:v>0.23340767499999998</c:v>
                </c:pt>
                <c:pt idx="60">
                  <c:v>0.23540466521739128</c:v>
                </c:pt>
                <c:pt idx="61">
                  <c:v>0.23734459857142853</c:v>
                </c:pt>
                <c:pt idx="62">
                  <c:v>0.23922988591549293</c:v>
                </c:pt>
                <c:pt idx="63">
                  <c:v>0.24106280416666667</c:v>
                </c:pt>
                <c:pt idx="64">
                  <c:v>0.24284550547945202</c:v>
                </c:pt>
                <c:pt idx="65">
                  <c:v>0.24458002567567569</c:v>
                </c:pt>
                <c:pt idx="66">
                  <c:v>0.24626829199999997</c:v>
                </c:pt>
                <c:pt idx="67">
                  <c:v>0.24791213026315789</c:v>
                </c:pt>
                <c:pt idx="68">
                  <c:v>0.24951327142857144</c:v>
                </c:pt>
                <c:pt idx="69">
                  <c:v>0.25107335769230771</c:v>
                </c:pt>
                <c:pt idx="70">
                  <c:v>0.25259394810126584</c:v>
                </c:pt>
                <c:pt idx="71">
                  <c:v>0.25407652375000001</c:v>
                </c:pt>
                <c:pt idx="72">
                  <c:v>0.25552249259259258</c:v>
                </c:pt>
                <c:pt idx="73">
                  <c:v>0.25693319390243902</c:v>
                </c:pt>
                <c:pt idx="74">
                  <c:v>0.25830990240963858</c:v>
                </c:pt>
                <c:pt idx="75">
                  <c:v>0.25965383214285714</c:v>
                </c:pt>
                <c:pt idx="76">
                  <c:v>0.26096613999999996</c:v>
                </c:pt>
                <c:pt idx="77">
                  <c:v>0.2622479290697674</c:v>
                </c:pt>
                <c:pt idx="78">
                  <c:v>0.26350025172413793</c:v>
                </c:pt>
                <c:pt idx="79">
                  <c:v>0.26472411249999994</c:v>
                </c:pt>
                <c:pt idx="80">
                  <c:v>0.26592047078651687</c:v>
                </c:pt>
                <c:pt idx="81">
                  <c:v>0.26709024333333331</c:v>
                </c:pt>
                <c:pt idx="82">
                  <c:v>0.26823430659340658</c:v>
                </c:pt>
                <c:pt idx="83">
                  <c:v>0.2693534989130435</c:v>
                </c:pt>
                <c:pt idx="84">
                  <c:v>0.27044862258064511</c:v>
                </c:pt>
                <c:pt idx="85">
                  <c:v>0.27152044574468087</c:v>
                </c:pt>
                <c:pt idx="86">
                  <c:v>0.27256970421052629</c:v>
                </c:pt>
                <c:pt idx="87">
                  <c:v>0.27359710312499996</c:v>
                </c:pt>
                <c:pt idx="88">
                  <c:v>0.274603318556701</c:v>
                </c:pt>
                <c:pt idx="89">
                  <c:v>0.27558899897959183</c:v>
                </c:pt>
                <c:pt idx="90">
                  <c:v>0.27674062525252524</c:v>
                </c:pt>
                <c:pt idx="91">
                  <c:v>0.27808521899999999</c:v>
                </c:pt>
                <c:pt idx="92">
                  <c:v>0.27940318712871282</c:v>
                </c:pt>
                <c:pt idx="93">
                  <c:v>0.28069531274509807</c:v>
                </c:pt>
                <c:pt idx="94">
                  <c:v>0.28196234854368929</c:v>
                </c:pt>
                <c:pt idx="95">
                  <c:v>0.28320501826923078</c:v>
                </c:pt>
                <c:pt idx="96">
                  <c:v>0.2844240180952381</c:v>
                </c:pt>
                <c:pt idx="97">
                  <c:v>0.28562001792452829</c:v>
                </c:pt>
                <c:pt idx="98">
                  <c:v>0.28691506168224301</c:v>
                </c:pt>
                <c:pt idx="99">
                  <c:v>0.28849084814814818</c:v>
                </c:pt>
                <c:pt idx="100">
                  <c:v>0.29003772110091747</c:v>
                </c:pt>
                <c:pt idx="101">
                  <c:v>0.2915564690909091</c:v>
                </c:pt>
                <c:pt idx="102">
                  <c:v>0.29304785225225227</c:v>
                </c:pt>
                <c:pt idx="103">
                  <c:v>0.29451260357142856</c:v>
                </c:pt>
                <c:pt idx="104">
                  <c:v>0.29595143008849556</c:v>
                </c:pt>
                <c:pt idx="105">
                  <c:v>0.29736501403508769</c:v>
                </c:pt>
                <c:pt idx="106">
                  <c:v>0.29875401391304346</c:v>
                </c:pt>
                <c:pt idx="107">
                  <c:v>0.30011906551724138</c:v>
                </c:pt>
                <c:pt idx="108">
                  <c:v>0.30146078290598288</c:v>
                </c:pt>
                <c:pt idx="109">
                  <c:v>0.30277975932203388</c:v>
                </c:pt>
                <c:pt idx="110">
                  <c:v>0.30407656806722688</c:v>
                </c:pt>
                <c:pt idx="111">
                  <c:v>0.30536488833333331</c:v>
                </c:pt>
                <c:pt idx="112">
                  <c:v>0.30676352561983472</c:v>
                </c:pt>
                <c:pt idx="113">
                  <c:v>0.30813923442622954</c:v>
                </c:pt>
                <c:pt idx="114">
                  <c:v>0.3094925739837398</c:v>
                </c:pt>
                <c:pt idx="115">
                  <c:v>0.31082408548387097</c:v>
                </c:pt>
                <c:pt idx="116">
                  <c:v>0.31213429279999999</c:v>
                </c:pt>
                <c:pt idx="117">
                  <c:v>0.31342370317460316</c:v>
                </c:pt>
                <c:pt idx="118">
                  <c:v>0.31469280787401577</c:v>
                </c:pt>
                <c:pt idx="119">
                  <c:v>0.31594208281249997</c:v>
                </c:pt>
                <c:pt idx="120">
                  <c:v>0.31717198914728684</c:v>
                </c:pt>
                <c:pt idx="121">
                  <c:v>0.31838297384615377</c:v>
                </c:pt>
                <c:pt idx="122">
                  <c:v>0.31957547022900762</c:v>
                </c:pt>
                <c:pt idx="123">
                  <c:v>0.32074989848484853</c:v>
                </c:pt>
                <c:pt idx="124">
                  <c:v>0.32190666616541352</c:v>
                </c:pt>
                <c:pt idx="125">
                  <c:v>0.32304616865671643</c:v>
                </c:pt>
                <c:pt idx="126">
                  <c:v>0.32416878962962958</c:v>
                </c:pt>
                <c:pt idx="127">
                  <c:v>0.32527490147058824</c:v>
                </c:pt>
                <c:pt idx="128">
                  <c:v>0.32636486569343071</c:v>
                </c:pt>
                <c:pt idx="129">
                  <c:v>0.3274390333333333</c:v>
                </c:pt>
                <c:pt idx="130">
                  <c:v>0.32849774532374099</c:v>
                </c:pt>
                <c:pt idx="131">
                  <c:v>0.32954133285714282</c:v>
                </c:pt>
                <c:pt idx="132">
                  <c:v>0.33057011773049644</c:v>
                </c:pt>
                <c:pt idx="133">
                  <c:v>0.33158441267605637</c:v>
                </c:pt>
                <c:pt idx="134">
                  <c:v>0.33258452167832164</c:v>
                </c:pt>
                <c:pt idx="135">
                  <c:v>0.33357074027777778</c:v>
                </c:pt>
                <c:pt idx="136">
                  <c:v>0.3345433558620689</c:v>
                </c:pt>
                <c:pt idx="137">
                  <c:v>0.33550264794520546</c:v>
                </c:pt>
                <c:pt idx="138">
                  <c:v>0.33644888843537418</c:v>
                </c:pt>
                <c:pt idx="139">
                  <c:v>0.33738234189189187</c:v>
                </c:pt>
                <c:pt idx="140">
                  <c:v>0.33830326577181208</c:v>
                </c:pt>
                <c:pt idx="141">
                  <c:v>0.33921191066666662</c:v>
                </c:pt>
                <c:pt idx="142">
                  <c:v>0.34010852052980128</c:v>
                </c:pt>
                <c:pt idx="143">
                  <c:v>0.34099333289473688</c:v>
                </c:pt>
                <c:pt idx="144">
                  <c:v>0.34186657908496731</c:v>
                </c:pt>
                <c:pt idx="145">
                  <c:v>0.3427284844155844</c:v>
                </c:pt>
                <c:pt idx="146">
                  <c:v>0.34357926838709679</c:v>
                </c:pt>
                <c:pt idx="147">
                  <c:v>0.34441914487179487</c:v>
                </c:pt>
                <c:pt idx="148">
                  <c:v>0.34524832229299368</c:v>
                </c:pt>
                <c:pt idx="149">
                  <c:v>0.34606700379746835</c:v>
                </c:pt>
                <c:pt idx="150">
                  <c:v>0.34687538742138363</c:v>
                </c:pt>
                <c:pt idx="151">
                  <c:v>0.34767366625000001</c:v>
                </c:pt>
                <c:pt idx="152">
                  <c:v>0.34846202857142855</c:v>
                </c:pt>
                <c:pt idx="153">
                  <c:v>0.3492406580246914</c:v>
                </c:pt>
                <c:pt idx="154">
                  <c:v>0.3500097337423313</c:v>
                </c:pt>
                <c:pt idx="155">
                  <c:v>0.3507694304878049</c:v>
                </c:pt>
                <c:pt idx="156">
                  <c:v>0.3515199187878788</c:v>
                </c:pt>
                <c:pt idx="157">
                  <c:v>0.35234755180722893</c:v>
                </c:pt>
                <c:pt idx="158">
                  <c:v>0.35322990179640723</c:v>
                </c:pt>
                <c:pt idx="159">
                  <c:v>0.35410174761904767</c:v>
                </c:pt>
                <c:pt idx="160">
                  <c:v>0.35496327573964498</c:v>
                </c:pt>
                <c:pt idx="161">
                  <c:v>0.35581466823529412</c:v>
                </c:pt>
                <c:pt idx="162">
                  <c:v>0.35665610292397659</c:v>
                </c:pt>
                <c:pt idx="163">
                  <c:v>0.35748775348837208</c:v>
                </c:pt>
                <c:pt idx="164">
                  <c:v>0.35830978959537574</c:v>
                </c:pt>
                <c:pt idx="165">
                  <c:v>0.3591223770114943</c:v>
                </c:pt>
                <c:pt idx="166">
                  <c:v>0.35992567771428574</c:v>
                </c:pt>
                <c:pt idx="167">
                  <c:v>0.36071985000000001</c:v>
                </c:pt>
                <c:pt idx="168">
                  <c:v>0.36150504858757065</c:v>
                </c:pt>
                <c:pt idx="169">
                  <c:v>0.36228142471910119</c:v>
                </c:pt>
                <c:pt idx="170">
                  <c:v>0.36304912625698327</c:v>
                </c:pt>
                <c:pt idx="171">
                  <c:v>0.36380829777777779</c:v>
                </c:pt>
                <c:pt idx="172">
                  <c:v>0.36455908066298343</c:v>
                </c:pt>
                <c:pt idx="173">
                  <c:v>0.36530161318681326</c:v>
                </c:pt>
                <c:pt idx="174">
                  <c:v>0.36603603060109285</c:v>
                </c:pt>
                <c:pt idx="175">
                  <c:v>0.36676246521739125</c:v>
                </c:pt>
                <c:pt idx="176">
                  <c:v>0.36748104648648644</c:v>
                </c:pt>
                <c:pt idx="177">
                  <c:v>0.36819190107526883</c:v>
                </c:pt>
                <c:pt idx="178">
                  <c:v>0.36889515294117647</c:v>
                </c:pt>
                <c:pt idx="179">
                  <c:v>0.36959092340425526</c:v>
                </c:pt>
                <c:pt idx="180">
                  <c:v>0.37027933121693118</c:v>
                </c:pt>
                <c:pt idx="181">
                  <c:v>0.37096049263157888</c:v>
                </c:pt>
                <c:pt idx="182">
                  <c:v>0.37163452146596859</c:v>
                </c:pt>
                <c:pt idx="183">
                  <c:v>0.37230152916666664</c:v>
                </c:pt>
                <c:pt idx="184">
                  <c:v>0.3729616248704663</c:v>
                </c:pt>
                <c:pt idx="185">
                  <c:v>0.37361491546391756</c:v>
                </c:pt>
                <c:pt idx="186">
                  <c:v>0.37426150564102556</c:v>
                </c:pt>
                <c:pt idx="187">
                  <c:v>0.37490149795918365</c:v>
                </c:pt>
                <c:pt idx="188">
                  <c:v>0.37553499289340098</c:v>
                </c:pt>
                <c:pt idx="189">
                  <c:v>0.37616208888888886</c:v>
                </c:pt>
                <c:pt idx="190">
                  <c:v>0.37678288241206032</c:v>
                </c:pt>
                <c:pt idx="191">
                  <c:v>0.37739746799999996</c:v>
                </c:pt>
                <c:pt idx="192">
                  <c:v>0.37800593830845769</c:v>
                </c:pt>
                <c:pt idx="193">
                  <c:v>0.3786083841584158</c:v>
                </c:pt>
                <c:pt idx="194">
                  <c:v>0.37920489458128076</c:v>
                </c:pt>
                <c:pt idx="195">
                  <c:v>0.37979555686274513</c:v>
                </c:pt>
                <c:pt idx="196">
                  <c:v>0.38038045658536579</c:v>
                </c:pt>
                <c:pt idx="197">
                  <c:v>0.38095967766990291</c:v>
                </c:pt>
                <c:pt idx="198">
                  <c:v>0.38153330241545891</c:v>
                </c:pt>
                <c:pt idx="199">
                  <c:v>0.3821014115384615</c:v>
                </c:pt>
                <c:pt idx="200">
                  <c:v>0.38266408421052633</c:v>
                </c:pt>
                <c:pt idx="201">
                  <c:v>0.38322139809523803</c:v>
                </c:pt>
                <c:pt idx="202">
                  <c:v>0.38377342938388626</c:v>
                </c:pt>
                <c:pt idx="203">
                  <c:v>0.38432025283018867</c:v>
                </c:pt>
                <c:pt idx="204">
                  <c:v>0.38486194178403754</c:v>
                </c:pt>
                <c:pt idx="205">
                  <c:v>0.38539856822429908</c:v>
                </c:pt>
                <c:pt idx="206">
                  <c:v>0.38593020279069762</c:v>
                </c:pt>
                <c:pt idx="207">
                  <c:v>0.38645691481481481</c:v>
                </c:pt>
                <c:pt idx="208">
                  <c:v>0.38697877235023037</c:v>
                </c:pt>
                <c:pt idx="209">
                  <c:v>0.38749584220183481</c:v>
                </c:pt>
                <c:pt idx="210">
                  <c:v>0.38800818995433795</c:v>
                </c:pt>
                <c:pt idx="211">
                  <c:v>0.38851587999999992</c:v>
                </c:pt>
                <c:pt idx="212">
                  <c:v>0.38901897556561088</c:v>
                </c:pt>
                <c:pt idx="213">
                  <c:v>0.38951753873873873</c:v>
                </c:pt>
                <c:pt idx="214">
                  <c:v>0.39001163049327353</c:v>
                </c:pt>
                <c:pt idx="215">
                  <c:v>0.39050131071428573</c:v>
                </c:pt>
                <c:pt idx="216">
                  <c:v>0.39098663822222218</c:v>
                </c:pt>
                <c:pt idx="217">
                  <c:v>0.39146767079646017</c:v>
                </c:pt>
                <c:pt idx="218">
                  <c:v>0.39194446519823789</c:v>
                </c:pt>
                <c:pt idx="219">
                  <c:v>0.39241707719298241</c:v>
                </c:pt>
                <c:pt idx="220">
                  <c:v>0.3928855615720524</c:v>
                </c:pt>
                <c:pt idx="221">
                  <c:v>0.39334997217391299</c:v>
                </c:pt>
                <c:pt idx="222">
                  <c:v>0.39381036190476187</c:v>
                </c:pt>
                <c:pt idx="223">
                  <c:v>0.39426678275862065</c:v>
                </c:pt>
                <c:pt idx="224">
                  <c:v>0.39471928583690985</c:v>
                </c:pt>
                <c:pt idx="225">
                  <c:v>0.39516792136752132</c:v>
                </c:pt>
                <c:pt idx="226">
                  <c:v>0.39561273872340419</c:v>
                </c:pt>
                <c:pt idx="227">
                  <c:v>0.39605378644067796</c:v>
                </c:pt>
                <c:pt idx="228">
                  <c:v>0.39649111223628691</c:v>
                </c:pt>
                <c:pt idx="229">
                  <c:v>0.39692476302521007</c:v>
                </c:pt>
                <c:pt idx="230">
                  <c:v>0.39735478493723847</c:v>
                </c:pt>
                <c:pt idx="231">
                  <c:v>0.39778122333333327</c:v>
                </c:pt>
                <c:pt idx="232">
                  <c:v>0.39834271203319499</c:v>
                </c:pt>
                <c:pt idx="233">
                  <c:v>0.3988995603305785</c:v>
                </c:pt>
                <c:pt idx="234">
                  <c:v>0.39945182551440334</c:v>
                </c:pt>
                <c:pt idx="235">
                  <c:v>0.39999956393442621</c:v>
                </c:pt>
                <c:pt idx="236">
                  <c:v>0.40054283102040811</c:v>
                </c:pt>
                <c:pt idx="237">
                  <c:v>0.40108168130081295</c:v>
                </c:pt>
                <c:pt idx="238">
                  <c:v>0.40161616842105263</c:v>
                </c:pt>
                <c:pt idx="239">
                  <c:v>0.40214634516129033</c:v>
                </c:pt>
                <c:pt idx="240">
                  <c:v>0.40267226345381529</c:v>
                </c:pt>
                <c:pt idx="241">
                  <c:v>0.40319397439999999</c:v>
                </c:pt>
                <c:pt idx="242">
                  <c:v>0.40371152828685258</c:v>
                </c:pt>
                <c:pt idx="243">
                  <c:v>0.40422497460317458</c:v>
                </c:pt>
                <c:pt idx="244">
                  <c:v>0.40473436205533597</c:v>
                </c:pt>
                <c:pt idx="245">
                  <c:v>0.4052397385826772</c:v>
                </c:pt>
                <c:pt idx="246">
                  <c:v>0.40574115137254901</c:v>
                </c:pt>
                <c:pt idx="247">
                  <c:v>0.406238646875</c:v>
                </c:pt>
                <c:pt idx="248">
                  <c:v>0.4067322708171206</c:v>
                </c:pt>
                <c:pt idx="249">
                  <c:v>0.40722206821705426</c:v>
                </c:pt>
                <c:pt idx="250">
                  <c:v>0.40770808339768344</c:v>
                </c:pt>
                <c:pt idx="251">
                  <c:v>0.40819036000000003</c:v>
                </c:pt>
                <c:pt idx="252">
                  <c:v>0.40866894099616857</c:v>
                </c:pt>
                <c:pt idx="253">
                  <c:v>0.40914386870229008</c:v>
                </c:pt>
                <c:pt idx="254">
                  <c:v>0.40961518479087455</c:v>
                </c:pt>
                <c:pt idx="255">
                  <c:v>0.41008293030303034</c:v>
                </c:pt>
                <c:pt idx="256">
                  <c:v>0.41054714566037737</c:v>
                </c:pt>
                <c:pt idx="257">
                  <c:v>0.4110078706766917</c:v>
                </c:pt>
                <c:pt idx="258">
                  <c:v>0.4114651445692884</c:v>
                </c:pt>
                <c:pt idx="259">
                  <c:v>0.41191900597014924</c:v>
                </c:pt>
                <c:pt idx="260">
                  <c:v>0.41236949293680303</c:v>
                </c:pt>
                <c:pt idx="261">
                  <c:v>0.41281664296296294</c:v>
                </c:pt>
                <c:pt idx="262">
                  <c:v>0.41326049298892986</c:v>
                </c:pt>
                <c:pt idx="263">
                  <c:v>0.41370107941176471</c:v>
                </c:pt>
                <c:pt idx="264">
                  <c:v>0.41413843809523809</c:v>
                </c:pt>
                <c:pt idx="265">
                  <c:v>0.41457260437956206</c:v>
                </c:pt>
                <c:pt idx="266">
                  <c:v>0.41500361309090911</c:v>
                </c:pt>
                <c:pt idx="267">
                  <c:v>0.41543149855072459</c:v>
                </c:pt>
                <c:pt idx="268">
                  <c:v>0.41585629458483753</c:v>
                </c:pt>
                <c:pt idx="269">
                  <c:v>0.41627803453237411</c:v>
                </c:pt>
                <c:pt idx="270">
                  <c:v>0.4166967512544803</c:v>
                </c:pt>
                <c:pt idx="271">
                  <c:v>0.41711247714285715</c:v>
                </c:pt>
                <c:pt idx="272">
                  <c:v>0.41752524412811387</c:v>
                </c:pt>
                <c:pt idx="273">
                  <c:v>0.41793508368794324</c:v>
                </c:pt>
                <c:pt idx="274">
                  <c:v>0.41834202685512367</c:v>
                </c:pt>
                <c:pt idx="275">
                  <c:v>0.41874610422535213</c:v>
                </c:pt>
                <c:pt idx="276">
                  <c:v>0.41914734596491227</c:v>
                </c:pt>
                <c:pt idx="277">
                  <c:v>0.41954578181818181</c:v>
                </c:pt>
                <c:pt idx="278">
                  <c:v>0.41994144111498255</c:v>
                </c:pt>
                <c:pt idx="279">
                  <c:v>0.42033435277777781</c:v>
                </c:pt>
                <c:pt idx="280">
                  <c:v>0.42072454532871978</c:v>
                </c:pt>
                <c:pt idx="281">
                  <c:v>0.42111204689655174</c:v>
                </c:pt>
                <c:pt idx="282">
                  <c:v>0.42149688522336765</c:v>
                </c:pt>
                <c:pt idx="283">
                  <c:v>0.42187908767123289</c:v>
                </c:pt>
                <c:pt idx="284">
                  <c:v>0.42225868122866894</c:v>
                </c:pt>
                <c:pt idx="285">
                  <c:v>0.42263569251700683</c:v>
                </c:pt>
                <c:pt idx="286">
                  <c:v>0.42301014779661017</c:v>
                </c:pt>
                <c:pt idx="287">
                  <c:v>0.42338207297297292</c:v>
                </c:pt>
                <c:pt idx="288">
                  <c:v>0.4237514936026936</c:v>
                </c:pt>
                <c:pt idx="289">
                  <c:v>0.42411843489932888</c:v>
                </c:pt>
                <c:pt idx="290">
                  <c:v>0.42448292173913044</c:v>
                </c:pt>
                <c:pt idx="291">
                  <c:v>0.42484497866666665</c:v>
                </c:pt>
                <c:pt idx="292">
                  <c:v>0.4252046299003322</c:v>
                </c:pt>
                <c:pt idx="293">
                  <c:v>0.42556189933774835</c:v>
                </c:pt>
                <c:pt idx="294">
                  <c:v>0.42591681056105607</c:v>
                </c:pt>
                <c:pt idx="295">
                  <c:v>0.42626938684210525</c:v>
                </c:pt>
                <c:pt idx="296">
                  <c:v>0.42661965114754097</c:v>
                </c:pt>
                <c:pt idx="297">
                  <c:v>0.4269676261437908</c:v>
                </c:pt>
                <c:pt idx="298">
                  <c:v>0.42731333420195439</c:v>
                </c:pt>
                <c:pt idx="299">
                  <c:v>0.42765679740259732</c:v>
                </c:pt>
                <c:pt idx="300">
                  <c:v>0.42799803754045312</c:v>
                </c:pt>
                <c:pt idx="301">
                  <c:v>0.42833707612903221</c:v>
                </c:pt>
                <c:pt idx="302">
                  <c:v>0.42867393440514467</c:v>
                </c:pt>
                <c:pt idx="303">
                  <c:v>0.42900863333333333</c:v>
                </c:pt>
                <c:pt idx="304">
                  <c:v>0.42934119361022355</c:v>
                </c:pt>
                <c:pt idx="305">
                  <c:v>0.42967163566878985</c:v>
                </c:pt>
                <c:pt idx="306">
                  <c:v>0.42999997968253967</c:v>
                </c:pt>
                <c:pt idx="307">
                  <c:v>0.43032624556962024</c:v>
                </c:pt>
                <c:pt idx="308">
                  <c:v>0.4306504529968454</c:v>
                </c:pt>
                <c:pt idx="309">
                  <c:v>0.43097262138364772</c:v>
                </c:pt>
                <c:pt idx="310">
                  <c:v>0.43129276990595616</c:v>
                </c:pt>
                <c:pt idx="311">
                  <c:v>0.43161091749999997</c:v>
                </c:pt>
                <c:pt idx="312">
                  <c:v>0.43192708286604359</c:v>
                </c:pt>
                <c:pt idx="313">
                  <c:v>0.43224128447204968</c:v>
                </c:pt>
                <c:pt idx="314">
                  <c:v>0.43255354055727546</c:v>
                </c:pt>
                <c:pt idx="315">
                  <c:v>0.43286386913580249</c:v>
                </c:pt>
                <c:pt idx="316">
                  <c:v>0.43317228799999996</c:v>
                </c:pt>
                <c:pt idx="317">
                  <c:v>0.43347881472392635</c:v>
                </c:pt>
                <c:pt idx="318">
                  <c:v>0.43378346666666667</c:v>
                </c:pt>
                <c:pt idx="319">
                  <c:v>0.43408626097560971</c:v>
                </c:pt>
                <c:pt idx="320">
                  <c:v>0.43438721458966567</c:v>
                </c:pt>
                <c:pt idx="321">
                  <c:v>0.43468634424242419</c:v>
                </c:pt>
                <c:pt idx="322">
                  <c:v>0.43498366646525677</c:v>
                </c:pt>
                <c:pt idx="323">
                  <c:v>0.43527919759036143</c:v>
                </c:pt>
                <c:pt idx="324">
                  <c:v>0.43557295375375366</c:v>
                </c:pt>
                <c:pt idx="325">
                  <c:v>0.43586495089820365</c:v>
                </c:pt>
                <c:pt idx="326">
                  <c:v>0.43615520477611935</c:v>
                </c:pt>
                <c:pt idx="327">
                  <c:v>0.43644373095238093</c:v>
                </c:pt>
                <c:pt idx="328">
                  <c:v>0.43673054480712165</c:v>
                </c:pt>
                <c:pt idx="329">
                  <c:v>0.43701566153846155</c:v>
                </c:pt>
                <c:pt idx="330">
                  <c:v>0.43729909616519175</c:v>
                </c:pt>
                <c:pt idx="331">
                  <c:v>0.43758086352941172</c:v>
                </c:pt>
                <c:pt idx="332">
                  <c:v>0.43786097829912024</c:v>
                </c:pt>
                <c:pt idx="333">
                  <c:v>0.43813945497076023</c:v>
                </c:pt>
                <c:pt idx="334">
                  <c:v>0.43841630787172015</c:v>
                </c:pt>
                <c:pt idx="335">
                  <c:v>0.43869155116279074</c:v>
                </c:pt>
                <c:pt idx="336">
                  <c:v>0.43896519884057966</c:v>
                </c:pt>
                <c:pt idx="337">
                  <c:v>0.43923726473988439</c:v>
                </c:pt>
                <c:pt idx="338">
                  <c:v>0.43950776253602303</c:v>
                </c:pt>
                <c:pt idx="339">
                  <c:v>0.43977670574712646</c:v>
                </c:pt>
                <c:pt idx="340">
                  <c:v>0.44004410773638969</c:v>
                </c:pt>
                <c:pt idx="341">
                  <c:v>0.4403099817142857</c:v>
                </c:pt>
                <c:pt idx="342">
                  <c:v>0.4405743407407407</c:v>
                </c:pt>
                <c:pt idx="343">
                  <c:v>0.4408371977272727</c:v>
                </c:pt>
                <c:pt idx="344">
                  <c:v>0.44109856543909348</c:v>
                </c:pt>
                <c:pt idx="345">
                  <c:v>0.44135845649717514</c:v>
                </c:pt>
                <c:pt idx="346">
                  <c:v>0.44161688338028166</c:v>
                </c:pt>
                <c:pt idx="347">
                  <c:v>0.44187385842696625</c:v>
                </c:pt>
                <c:pt idx="348">
                  <c:v>0.44212939383753502</c:v>
                </c:pt>
                <c:pt idx="349">
                  <c:v>0.44238350167597768</c:v>
                </c:pt>
                <c:pt idx="350">
                  <c:v>0.44263619387186631</c:v>
                </c:pt>
                <c:pt idx="351">
                  <c:v>0.44288748222222218</c:v>
                </c:pt>
                <c:pt idx="352">
                  <c:v>0.44313737839335177</c:v>
                </c:pt>
                <c:pt idx="353">
                  <c:v>0.44338589392265193</c:v>
                </c:pt>
                <c:pt idx="354">
                  <c:v>0.44363304022038569</c:v>
                </c:pt>
                <c:pt idx="355">
                  <c:v>0.44387882857142857</c:v>
                </c:pt>
                <c:pt idx="356">
                  <c:v>0.44412327013698627</c:v>
                </c:pt>
                <c:pt idx="357">
                  <c:v>0.44436637595628414</c:v>
                </c:pt>
                <c:pt idx="358">
                  <c:v>0.44460815694822886</c:v>
                </c:pt>
                <c:pt idx="359">
                  <c:v>0.44484862391304347</c:v>
                </c:pt>
                <c:pt idx="360">
                  <c:v>0.44508778753387535</c:v>
                </c:pt>
                <c:pt idx="361">
                  <c:v>0.44532565837837834</c:v>
                </c:pt>
                <c:pt idx="362">
                  <c:v>0.44556224690026952</c:v>
                </c:pt>
                <c:pt idx="363">
                  <c:v>0.44579756344086019</c:v>
                </c:pt>
                <c:pt idx="364">
                  <c:v>0.44603161823056303</c:v>
                </c:pt>
                <c:pt idx="365">
                  <c:v>0.44626442139037437</c:v>
                </c:pt>
                <c:pt idx="366">
                  <c:v>0.44649598293333331</c:v>
                </c:pt>
                <c:pt idx="367">
                  <c:v>0.44672631276595742</c:v>
                </c:pt>
                <c:pt idx="368">
                  <c:v>0.44695542068965516</c:v>
                </c:pt>
                <c:pt idx="369">
                  <c:v>0.44718331640211639</c:v>
                </c:pt>
                <c:pt idx="370">
                  <c:v>0.44741000949868076</c:v>
                </c:pt>
                <c:pt idx="371">
                  <c:v>0.44763550947368419</c:v>
                </c:pt>
                <c:pt idx="372">
                  <c:v>0.44785982572178473</c:v>
                </c:pt>
                <c:pt idx="373">
                  <c:v>0.44808296753926702</c:v>
                </c:pt>
                <c:pt idx="374">
                  <c:v>0.4483049441253264</c:v>
                </c:pt>
                <c:pt idx="375">
                  <c:v>0.44852576458333338</c:v>
                </c:pt>
                <c:pt idx="376">
                  <c:v>0.44874543792207788</c:v>
                </c:pt>
                <c:pt idx="377">
                  <c:v>0.44896397305699481</c:v>
                </c:pt>
                <c:pt idx="378">
                  <c:v>0.44918137881136949</c:v>
                </c:pt>
                <c:pt idx="379">
                  <c:v>0.44939766391752578</c:v>
                </c:pt>
                <c:pt idx="380">
                  <c:v>0.44961283701799487</c:v>
                </c:pt>
                <c:pt idx="381">
                  <c:v>0.44982690666666664</c:v>
                </c:pt>
                <c:pt idx="382">
                  <c:v>0.45003988132992323</c:v>
                </c:pt>
                <c:pt idx="383">
                  <c:v>0.45025176938775507</c:v>
                </c:pt>
                <c:pt idx="384">
                  <c:v>0.45046257913486004</c:v>
                </c:pt>
                <c:pt idx="385">
                  <c:v>0.45067231878172592</c:v>
                </c:pt>
                <c:pt idx="386">
                  <c:v>0.45088099645569618</c:v>
                </c:pt>
                <c:pt idx="387">
                  <c:v>0.45108862020202017</c:v>
                </c:pt>
                <c:pt idx="388">
                  <c:v>0.45129519798488665</c:v>
                </c:pt>
                <c:pt idx="389">
                  <c:v>0.45150073768844223</c:v>
                </c:pt>
                <c:pt idx="390">
                  <c:v>0.45170524711779453</c:v>
                </c:pt>
                <c:pt idx="391">
                  <c:v>0.45190873399999998</c:v>
                </c:pt>
                <c:pt idx="392">
                  <c:v>0.4521112059850374</c:v>
                </c:pt>
                <c:pt idx="393">
                  <c:v>0.45231267064676617</c:v>
                </c:pt>
                <c:pt idx="394">
                  <c:v>0.45251313548387095</c:v>
                </c:pt>
                <c:pt idx="395">
                  <c:v>0.4527126079207921</c:v>
                </c:pt>
                <c:pt idx="396">
                  <c:v>0.45291109530864193</c:v>
                </c:pt>
                <c:pt idx="397">
                  <c:v>0.45310860492610838</c:v>
                </c:pt>
                <c:pt idx="398">
                  <c:v>0.45330514398034399</c:v>
                </c:pt>
                <c:pt idx="399">
                  <c:v>0.45350071960784316</c:v>
                </c:pt>
                <c:pt idx="400">
                  <c:v>0.45369533887530566</c:v>
                </c:pt>
                <c:pt idx="401">
                  <c:v>0.45388900878048777</c:v>
                </c:pt>
                <c:pt idx="402">
                  <c:v>0.45408173625304132</c:v>
                </c:pt>
                <c:pt idx="403">
                  <c:v>0.45427352815533978</c:v>
                </c:pt>
                <c:pt idx="404">
                  <c:v>0.45446439128329297</c:v>
                </c:pt>
                <c:pt idx="405">
                  <c:v>0.4546543323671498</c:v>
                </c:pt>
                <c:pt idx="406">
                  <c:v>0.45484335807228915</c:v>
                </c:pt>
                <c:pt idx="407">
                  <c:v>0.45503147499999996</c:v>
                </c:pt>
                <c:pt idx="408">
                  <c:v>0.45521868968824941</c:v>
                </c:pt>
                <c:pt idx="409">
                  <c:v>0.45540500861244021</c:v>
                </c:pt>
                <c:pt idx="410">
                  <c:v>0.45559043818615752</c:v>
                </c:pt>
                <c:pt idx="411">
                  <c:v>0.45577498476190476</c:v>
                </c:pt>
                <c:pt idx="412">
                  <c:v>0.45595865463182894</c:v>
                </c:pt>
                <c:pt idx="413">
                  <c:v>0.45614145402843603</c:v>
                </c:pt>
                <c:pt idx="414">
                  <c:v>0.45632338912529552</c:v>
                </c:pt>
                <c:pt idx="415">
                  <c:v>0.45650446603773587</c:v>
                </c:pt>
                <c:pt idx="416">
                  <c:v>0.45668469082352936</c:v>
                </c:pt>
                <c:pt idx="417">
                  <c:v>0.45686406948356806</c:v>
                </c:pt>
                <c:pt idx="418">
                  <c:v>0.45704260796252927</c:v>
                </c:pt>
                <c:pt idx="419">
                  <c:v>0.45722031214953274</c:v>
                </c:pt>
                <c:pt idx="420">
                  <c:v>0.45739718787878791</c:v>
                </c:pt>
                <c:pt idx="421">
                  <c:v>0.45757324093023255</c:v>
                </c:pt>
                <c:pt idx="422">
                  <c:v>0.45774847703016242</c:v>
                </c:pt>
                <c:pt idx="423">
                  <c:v>0.45792290185185186</c:v>
                </c:pt>
                <c:pt idx="424">
                  <c:v>0.45809652101616627</c:v>
                </c:pt>
                <c:pt idx="425">
                  <c:v>0.45826934009216591</c:v>
                </c:pt>
                <c:pt idx="426">
                  <c:v>0.45844136459770113</c:v>
                </c:pt>
                <c:pt idx="427">
                  <c:v>0.45861259999999998</c:v>
                </c:pt>
                <c:pt idx="428">
                  <c:v>0.45878305171624711</c:v>
                </c:pt>
                <c:pt idx="429">
                  <c:v>0.45895272511415525</c:v>
                </c:pt>
                <c:pt idx="430">
                  <c:v>0.4591216255125285</c:v>
                </c:pt>
                <c:pt idx="431">
                  <c:v>0.45928975818181816</c:v>
                </c:pt>
                <c:pt idx="432">
                  <c:v>0.45945712834467117</c:v>
                </c:pt>
                <c:pt idx="433">
                  <c:v>0.45962374117647059</c:v>
                </c:pt>
                <c:pt idx="434">
                  <c:v>0.45978960180586909</c:v>
                </c:pt>
                <c:pt idx="435">
                  <c:v>0.45995471531531534</c:v>
                </c:pt>
                <c:pt idx="436">
                  <c:v>0.46011908674157298</c:v>
                </c:pt>
                <c:pt idx="437">
                  <c:v>0.46028272107623319</c:v>
                </c:pt>
                <c:pt idx="438">
                  <c:v>0.46044562326621924</c:v>
                </c:pt>
                <c:pt idx="439">
                  <c:v>0.46060779821428571</c:v>
                </c:pt>
                <c:pt idx="440">
                  <c:v>0.46076925077951003</c:v>
                </c:pt>
                <c:pt idx="441">
                  <c:v>0.46092998577777777</c:v>
                </c:pt>
                <c:pt idx="442">
                  <c:v>0.46109000798226163</c:v>
                </c:pt>
                <c:pt idx="443">
                  <c:v>0.4612493221238938</c:v>
                </c:pt>
                <c:pt idx="444">
                  <c:v>0.46140793289183224</c:v>
                </c:pt>
                <c:pt idx="445">
                  <c:v>0.46156584493392072</c:v>
                </c:pt>
                <c:pt idx="446">
                  <c:v>0.46172306285714282</c:v>
                </c:pt>
                <c:pt idx="447">
                  <c:v>0.46187959122807015</c:v>
                </c:pt>
                <c:pt idx="448">
                  <c:v>0.46203543457330415</c:v>
                </c:pt>
                <c:pt idx="449">
                  <c:v>0.46219059737991269</c:v>
                </c:pt>
                <c:pt idx="450">
                  <c:v>0.46234508409586061</c:v>
                </c:pt>
                <c:pt idx="451">
                  <c:v>0.46249889913043474</c:v>
                </c:pt>
                <c:pt idx="452">
                  <c:v>0.46265204685466377</c:v>
                </c:pt>
                <c:pt idx="453">
                  <c:v>0.46280453160173157</c:v>
                </c:pt>
                <c:pt idx="454">
                  <c:v>0.46295635766738663</c:v>
                </c:pt>
                <c:pt idx="455">
                  <c:v>0.46310752931034482</c:v>
                </c:pt>
                <c:pt idx="456">
                  <c:v>0.46325805075268817</c:v>
                </c:pt>
                <c:pt idx="457">
                  <c:v>0.4634079261802575</c:v>
                </c:pt>
                <c:pt idx="458">
                  <c:v>0.46355715974304068</c:v>
                </c:pt>
                <c:pt idx="459">
                  <c:v>0.46370575555555554</c:v>
                </c:pt>
                <c:pt idx="460">
                  <c:v>0.46385371769722816</c:v>
                </c:pt>
                <c:pt idx="461">
                  <c:v>0.46400105021276594</c:v>
                </c:pt>
                <c:pt idx="462">
                  <c:v>0.46414775711252654</c:v>
                </c:pt>
                <c:pt idx="463">
                  <c:v>0.46429384237288135</c:v>
                </c:pt>
                <c:pt idx="464">
                  <c:v>0.46443930993657506</c:v>
                </c:pt>
                <c:pt idx="465">
                  <c:v>0.4645841637130802</c:v>
                </c:pt>
                <c:pt idx="466">
                  <c:v>0.46472840757894734</c:v>
                </c:pt>
                <c:pt idx="467">
                  <c:v>0.46487204537815124</c:v>
                </c:pt>
                <c:pt idx="468">
                  <c:v>0.46501508092243188</c:v>
                </c:pt>
                <c:pt idx="469">
                  <c:v>0.4651575179916318</c:v>
                </c:pt>
                <c:pt idx="470">
                  <c:v>0.46529936033402924</c:v>
                </c:pt>
                <c:pt idx="471">
                  <c:v>0.46544061166666661</c:v>
                </c:pt>
                <c:pt idx="472">
                  <c:v>0.46558127567567564</c:v>
                </c:pt>
                <c:pt idx="473">
                  <c:v>0.46572135601659753</c:v>
                </c:pt>
                <c:pt idx="474">
                  <c:v>0.46586085631469981</c:v>
                </c:pt>
                <c:pt idx="475">
                  <c:v>0.46599978016528926</c:v>
                </c:pt>
                <c:pt idx="476">
                  <c:v>0.46613813113402058</c:v>
                </c:pt>
                <c:pt idx="477">
                  <c:v>0.46627591275720165</c:v>
                </c:pt>
                <c:pt idx="478">
                  <c:v>0.46641312854209444</c:v>
                </c:pt>
                <c:pt idx="479">
                  <c:v>0.46654978196721314</c:v>
                </c:pt>
                <c:pt idx="480">
                  <c:v>0.46668587648261761</c:v>
                </c:pt>
                <c:pt idx="481">
                  <c:v>0.46682141551020406</c:v>
                </c:pt>
                <c:pt idx="482">
                  <c:v>0.46695640244399184</c:v>
                </c:pt>
                <c:pt idx="483">
                  <c:v>0.46709084065040651</c:v>
                </c:pt>
                <c:pt idx="484">
                  <c:v>0.46722473346855986</c:v>
                </c:pt>
                <c:pt idx="485">
                  <c:v>0.46735808421052633</c:v>
                </c:pt>
                <c:pt idx="486">
                  <c:v>0.46749089616161615</c:v>
                </c:pt>
                <c:pt idx="487">
                  <c:v>0.46762317258064517</c:v>
                </c:pt>
                <c:pt idx="488">
                  <c:v>0.4677549167002012</c:v>
                </c:pt>
                <c:pt idx="489">
                  <c:v>0.46788613172690763</c:v>
                </c:pt>
                <c:pt idx="490">
                  <c:v>0.46801682084168339</c:v>
                </c:pt>
                <c:pt idx="491">
                  <c:v>0.46814698719999998</c:v>
                </c:pt>
              </c:numCache>
            </c:numRef>
          </c:val>
          <c:extLst>
            <c:ext xmlns:c16="http://schemas.microsoft.com/office/drawing/2014/chart" uri="{C3380CC4-5D6E-409C-BE32-E72D297353CC}">
              <c16:uniqueId val="{00000000-F62E-4FFE-B6BC-F6CE5F33FA7B}"/>
            </c:ext>
          </c:extLst>
        </c:ser>
        <c:dLbls>
          <c:showLegendKey val="0"/>
          <c:showVal val="0"/>
          <c:showCatName val="0"/>
          <c:showSerName val="0"/>
          <c:showPercent val="0"/>
          <c:showBubbleSize val="0"/>
        </c:dLbls>
        <c:gapWidth val="150"/>
        <c:axId val="87105536"/>
        <c:axId val="87107072"/>
      </c:barChart>
      <c:catAx>
        <c:axId val="87105536"/>
        <c:scaling>
          <c:orientation val="minMax"/>
        </c:scaling>
        <c:delete val="0"/>
        <c:axPos val="b"/>
        <c:numFmt formatCode="_(&quot;$&quot;* #,##0.00_);_(&quot;$&quot;* \(#,##0.00\);_(&quot;$&quot;* &quot;-&quot;??_);_(@_)" sourceLinked="1"/>
        <c:majorTickMark val="out"/>
        <c:minorTickMark val="none"/>
        <c:tickLblPos val="nextTo"/>
        <c:crossAx val="87107072"/>
        <c:crosses val="autoZero"/>
        <c:auto val="1"/>
        <c:lblAlgn val="ctr"/>
        <c:lblOffset val="100"/>
        <c:noMultiLvlLbl val="0"/>
      </c:catAx>
      <c:valAx>
        <c:axId val="87107072"/>
        <c:scaling>
          <c:orientation val="minMax"/>
        </c:scaling>
        <c:delete val="0"/>
        <c:axPos val="l"/>
        <c:majorGridlines/>
        <c:numFmt formatCode="General" sourceLinked="1"/>
        <c:majorTickMark val="out"/>
        <c:minorTickMark val="none"/>
        <c:tickLblPos val="nextTo"/>
        <c:crossAx val="871055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Taux Effectif  - 10,000$</a:t>
            </a:r>
            <a:r>
              <a:rPr lang="en-US" baseline="0"/>
              <a:t> à 100,000$</a:t>
            </a:r>
            <a:endParaRPr lang="en-US"/>
          </a:p>
        </c:rich>
      </c:tx>
      <c:overlay val="0"/>
    </c:title>
    <c:autoTitleDeleted val="0"/>
    <c:plotArea>
      <c:layout/>
      <c:barChart>
        <c:barDir val="col"/>
        <c:grouping val="clustered"/>
        <c:varyColors val="0"/>
        <c:ser>
          <c:idx val="0"/>
          <c:order val="0"/>
          <c:tx>
            <c:strRef>
              <c:f>Impôt!$N$1</c:f>
              <c:strCache>
                <c:ptCount val="1"/>
                <c:pt idx="0">
                  <c:v>Taux Effectif</c:v>
                </c:pt>
              </c:strCache>
            </c:strRef>
          </c:tx>
          <c:invertIfNegative val="0"/>
          <c:cat>
            <c:numRef>
              <c:f>Impôt!$A$3:$A$93</c:f>
              <c:numCache>
                <c:formatCode>_("$"* #,##0.00_);_("$"* \(#,##0.00\);_("$"* "-"??_);_(@_)</c:formatCode>
                <c:ptCount val="9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pt idx="21">
                  <c:v>31000</c:v>
                </c:pt>
                <c:pt idx="22">
                  <c:v>32000</c:v>
                </c:pt>
                <c:pt idx="23">
                  <c:v>33000</c:v>
                </c:pt>
                <c:pt idx="24">
                  <c:v>34000</c:v>
                </c:pt>
                <c:pt idx="25">
                  <c:v>35000</c:v>
                </c:pt>
                <c:pt idx="26">
                  <c:v>36000</c:v>
                </c:pt>
                <c:pt idx="27">
                  <c:v>37000</c:v>
                </c:pt>
                <c:pt idx="28">
                  <c:v>38000</c:v>
                </c:pt>
                <c:pt idx="29">
                  <c:v>39000</c:v>
                </c:pt>
                <c:pt idx="30">
                  <c:v>40000</c:v>
                </c:pt>
                <c:pt idx="31">
                  <c:v>41000</c:v>
                </c:pt>
                <c:pt idx="32">
                  <c:v>42000</c:v>
                </c:pt>
                <c:pt idx="33">
                  <c:v>43000</c:v>
                </c:pt>
                <c:pt idx="34">
                  <c:v>44000</c:v>
                </c:pt>
                <c:pt idx="35">
                  <c:v>45000</c:v>
                </c:pt>
                <c:pt idx="36">
                  <c:v>46000</c:v>
                </c:pt>
                <c:pt idx="37">
                  <c:v>47000</c:v>
                </c:pt>
                <c:pt idx="38">
                  <c:v>48000</c:v>
                </c:pt>
                <c:pt idx="39">
                  <c:v>49000</c:v>
                </c:pt>
                <c:pt idx="40">
                  <c:v>50000</c:v>
                </c:pt>
                <c:pt idx="41">
                  <c:v>51000</c:v>
                </c:pt>
                <c:pt idx="42">
                  <c:v>52000</c:v>
                </c:pt>
                <c:pt idx="43">
                  <c:v>53000</c:v>
                </c:pt>
                <c:pt idx="44">
                  <c:v>54000</c:v>
                </c:pt>
                <c:pt idx="45">
                  <c:v>55000</c:v>
                </c:pt>
                <c:pt idx="46">
                  <c:v>56000</c:v>
                </c:pt>
                <c:pt idx="47">
                  <c:v>57000</c:v>
                </c:pt>
                <c:pt idx="48">
                  <c:v>58000</c:v>
                </c:pt>
                <c:pt idx="49">
                  <c:v>59000</c:v>
                </c:pt>
                <c:pt idx="50">
                  <c:v>60000</c:v>
                </c:pt>
                <c:pt idx="51">
                  <c:v>61000</c:v>
                </c:pt>
                <c:pt idx="52">
                  <c:v>62000</c:v>
                </c:pt>
                <c:pt idx="53">
                  <c:v>63000</c:v>
                </c:pt>
                <c:pt idx="54">
                  <c:v>64000</c:v>
                </c:pt>
                <c:pt idx="55">
                  <c:v>65000</c:v>
                </c:pt>
                <c:pt idx="56">
                  <c:v>66000</c:v>
                </c:pt>
                <c:pt idx="57">
                  <c:v>67000</c:v>
                </c:pt>
                <c:pt idx="58">
                  <c:v>68000</c:v>
                </c:pt>
                <c:pt idx="59">
                  <c:v>69000</c:v>
                </c:pt>
                <c:pt idx="60">
                  <c:v>70000</c:v>
                </c:pt>
                <c:pt idx="61">
                  <c:v>71000</c:v>
                </c:pt>
                <c:pt idx="62">
                  <c:v>72000</c:v>
                </c:pt>
                <c:pt idx="63">
                  <c:v>73000</c:v>
                </c:pt>
                <c:pt idx="64">
                  <c:v>74000</c:v>
                </c:pt>
                <c:pt idx="65">
                  <c:v>75000</c:v>
                </c:pt>
                <c:pt idx="66">
                  <c:v>76000</c:v>
                </c:pt>
                <c:pt idx="67">
                  <c:v>77000</c:v>
                </c:pt>
                <c:pt idx="68">
                  <c:v>78000</c:v>
                </c:pt>
                <c:pt idx="69">
                  <c:v>79000</c:v>
                </c:pt>
                <c:pt idx="70">
                  <c:v>80000</c:v>
                </c:pt>
                <c:pt idx="71">
                  <c:v>81000</c:v>
                </c:pt>
                <c:pt idx="72">
                  <c:v>82000</c:v>
                </c:pt>
                <c:pt idx="73">
                  <c:v>83000</c:v>
                </c:pt>
                <c:pt idx="74">
                  <c:v>84000</c:v>
                </c:pt>
                <c:pt idx="75">
                  <c:v>85000</c:v>
                </c:pt>
                <c:pt idx="76">
                  <c:v>86000</c:v>
                </c:pt>
                <c:pt idx="77">
                  <c:v>87000</c:v>
                </c:pt>
                <c:pt idx="78">
                  <c:v>88000</c:v>
                </c:pt>
                <c:pt idx="79">
                  <c:v>89000</c:v>
                </c:pt>
                <c:pt idx="80">
                  <c:v>90000</c:v>
                </c:pt>
                <c:pt idx="81">
                  <c:v>91000</c:v>
                </c:pt>
                <c:pt idx="82">
                  <c:v>92000</c:v>
                </c:pt>
                <c:pt idx="83">
                  <c:v>93000</c:v>
                </c:pt>
                <c:pt idx="84">
                  <c:v>94000</c:v>
                </c:pt>
                <c:pt idx="85">
                  <c:v>95000</c:v>
                </c:pt>
                <c:pt idx="86">
                  <c:v>96000</c:v>
                </c:pt>
                <c:pt idx="87">
                  <c:v>97000</c:v>
                </c:pt>
                <c:pt idx="88">
                  <c:v>98000</c:v>
                </c:pt>
                <c:pt idx="89">
                  <c:v>99000</c:v>
                </c:pt>
                <c:pt idx="90">
                  <c:v>100000</c:v>
                </c:pt>
              </c:numCache>
            </c:numRef>
          </c:cat>
          <c:val>
            <c:numRef>
              <c:f>Impôt!$N$2:$N$93</c:f>
              <c:numCache>
                <c:formatCode>0.0000%</c:formatCode>
                <c:ptCount val="92"/>
                <c:pt idx="1">
                  <c:v>0</c:v>
                </c:pt>
                <c:pt idx="2">
                  <c:v>0</c:v>
                </c:pt>
                <c:pt idx="3">
                  <c:v>0</c:v>
                </c:pt>
                <c:pt idx="4">
                  <c:v>0</c:v>
                </c:pt>
                <c:pt idx="5">
                  <c:v>0</c:v>
                </c:pt>
                <c:pt idx="6">
                  <c:v>0</c:v>
                </c:pt>
                <c:pt idx="7">
                  <c:v>7.8312499999999997E-3</c:v>
                </c:pt>
                <c:pt idx="8">
                  <c:v>1.4741176470588235E-2</c:v>
                </c:pt>
                <c:pt idx="9">
                  <c:v>2.7691666666666667E-2</c:v>
                </c:pt>
                <c:pt idx="10">
                  <c:v>4.0723684210526315E-2</c:v>
                </c:pt>
                <c:pt idx="11">
                  <c:v>5.2452499999999999E-2</c:v>
                </c:pt>
                <c:pt idx="12">
                  <c:v>6.3064285714285712E-2</c:v>
                </c:pt>
                <c:pt idx="13">
                  <c:v>7.271136363636363E-2</c:v>
                </c:pt>
                <c:pt idx="14">
                  <c:v>8.1519565217391302E-2</c:v>
                </c:pt>
                <c:pt idx="15">
                  <c:v>8.959375E-2</c:v>
                </c:pt>
                <c:pt idx="16">
                  <c:v>9.7022000000000011E-2</c:v>
                </c:pt>
                <c:pt idx="17">
                  <c:v>0.10387884615384615</c:v>
                </c:pt>
                <c:pt idx="18">
                  <c:v>0.11022777777777776</c:v>
                </c:pt>
                <c:pt idx="19">
                  <c:v>0.11612321428571427</c:v>
                </c:pt>
                <c:pt idx="20">
                  <c:v>0.12161206896551724</c:v>
                </c:pt>
                <c:pt idx="21">
                  <c:v>0.12673500000000001</c:v>
                </c:pt>
                <c:pt idx="22">
                  <c:v>0.13152741935483869</c:v>
                </c:pt>
                <c:pt idx="23">
                  <c:v>0.13602031249999999</c:v>
                </c:pt>
                <c:pt idx="24">
                  <c:v>0.14024090909090908</c:v>
                </c:pt>
                <c:pt idx="25">
                  <c:v>0.14421323529411764</c:v>
                </c:pt>
                <c:pt idx="26">
                  <c:v>0.14795857142857141</c:v>
                </c:pt>
                <c:pt idx="27">
                  <c:v>0.15149583333333333</c:v>
                </c:pt>
                <c:pt idx="28">
                  <c:v>0.15484189189189188</c:v>
                </c:pt>
                <c:pt idx="29">
                  <c:v>0.15801184210526314</c:v>
                </c:pt>
                <c:pt idx="30">
                  <c:v>0.16101923076923078</c:v>
                </c:pt>
                <c:pt idx="31">
                  <c:v>0.16387624999999997</c:v>
                </c:pt>
                <c:pt idx="32">
                  <c:v>0.16659390243902439</c:v>
                </c:pt>
                <c:pt idx="33">
                  <c:v>0.16918214285714284</c:v>
                </c:pt>
                <c:pt idx="34">
                  <c:v>0.17164999999999997</c:v>
                </c:pt>
                <c:pt idx="35">
                  <c:v>0.17400568181818182</c:v>
                </c:pt>
                <c:pt idx="36">
                  <c:v>0.17625666666666667</c:v>
                </c:pt>
                <c:pt idx="37">
                  <c:v>0.17840978260869567</c:v>
                </c:pt>
                <c:pt idx="38">
                  <c:v>0.18047127659574466</c:v>
                </c:pt>
                <c:pt idx="39">
                  <c:v>0.18244687500000001</c:v>
                </c:pt>
                <c:pt idx="40">
                  <c:v>0.18434183673469387</c:v>
                </c:pt>
                <c:pt idx="41">
                  <c:v>0.186886</c:v>
                </c:pt>
                <c:pt idx="42">
                  <c:v>0.18960000000000002</c:v>
                </c:pt>
                <c:pt idx="43">
                  <c:v>0.19220961538461537</c:v>
                </c:pt>
                <c:pt idx="44">
                  <c:v>0.19472075471698114</c:v>
                </c:pt>
                <c:pt idx="45">
                  <c:v>0.1976837388888889</c:v>
                </c:pt>
                <c:pt idx="46">
                  <c:v>0.20083857999999999</c:v>
                </c:pt>
                <c:pt idx="47">
                  <c:v>0.2038807482142857</c:v>
                </c:pt>
                <c:pt idx="48">
                  <c:v>0.20681617368421051</c:v>
                </c:pt>
                <c:pt idx="49">
                  <c:v>0.20965037758620692</c:v>
                </c:pt>
                <c:pt idx="50">
                  <c:v>0.21238850677966103</c:v>
                </c:pt>
                <c:pt idx="51">
                  <c:v>0.21503536500000001</c:v>
                </c:pt>
                <c:pt idx="52">
                  <c:v>0.21759544098360653</c:v>
                </c:pt>
                <c:pt idx="53">
                  <c:v>0.22007293387096774</c:v>
                </c:pt>
                <c:pt idx="54">
                  <c:v>0.2224717761904762</c:v>
                </c:pt>
                <c:pt idx="55">
                  <c:v>0.22479565468750001</c:v>
                </c:pt>
                <c:pt idx="56">
                  <c:v>0.22704802923076922</c:v>
                </c:pt>
                <c:pt idx="57">
                  <c:v>0.22923215</c:v>
                </c:pt>
                <c:pt idx="58">
                  <c:v>0.23135107313432834</c:v>
                </c:pt>
                <c:pt idx="59">
                  <c:v>0.23340767499999998</c:v>
                </c:pt>
                <c:pt idx="60">
                  <c:v>0.23540466521739128</c:v>
                </c:pt>
                <c:pt idx="61">
                  <c:v>0.23734459857142853</c:v>
                </c:pt>
                <c:pt idx="62">
                  <c:v>0.23922988591549293</c:v>
                </c:pt>
                <c:pt idx="63">
                  <c:v>0.24106280416666667</c:v>
                </c:pt>
                <c:pt idx="64">
                  <c:v>0.24284550547945202</c:v>
                </c:pt>
                <c:pt idx="65">
                  <c:v>0.24458002567567569</c:v>
                </c:pt>
                <c:pt idx="66">
                  <c:v>0.24626829199999997</c:v>
                </c:pt>
                <c:pt idx="67">
                  <c:v>0.24791213026315789</c:v>
                </c:pt>
                <c:pt idx="68">
                  <c:v>0.24951327142857144</c:v>
                </c:pt>
                <c:pt idx="69">
                  <c:v>0.25107335769230771</c:v>
                </c:pt>
                <c:pt idx="70">
                  <c:v>0.25259394810126584</c:v>
                </c:pt>
                <c:pt idx="71">
                  <c:v>0.25407652375000001</c:v>
                </c:pt>
                <c:pt idx="72">
                  <c:v>0.25552249259259258</c:v>
                </c:pt>
                <c:pt idx="73">
                  <c:v>0.25693319390243902</c:v>
                </c:pt>
                <c:pt idx="74">
                  <c:v>0.25830990240963858</c:v>
                </c:pt>
                <c:pt idx="75">
                  <c:v>0.25965383214285714</c:v>
                </c:pt>
                <c:pt idx="76">
                  <c:v>0.26096613999999996</c:v>
                </c:pt>
                <c:pt idx="77">
                  <c:v>0.2622479290697674</c:v>
                </c:pt>
                <c:pt idx="78">
                  <c:v>0.26350025172413793</c:v>
                </c:pt>
                <c:pt idx="79">
                  <c:v>0.26472411249999994</c:v>
                </c:pt>
                <c:pt idx="80">
                  <c:v>0.26592047078651687</c:v>
                </c:pt>
                <c:pt idx="81">
                  <c:v>0.26709024333333331</c:v>
                </c:pt>
                <c:pt idx="82">
                  <c:v>0.26823430659340658</c:v>
                </c:pt>
                <c:pt idx="83">
                  <c:v>0.2693534989130435</c:v>
                </c:pt>
                <c:pt idx="84">
                  <c:v>0.27044862258064511</c:v>
                </c:pt>
                <c:pt idx="85">
                  <c:v>0.27152044574468087</c:v>
                </c:pt>
                <c:pt idx="86">
                  <c:v>0.27256970421052629</c:v>
                </c:pt>
                <c:pt idx="87">
                  <c:v>0.27359710312499996</c:v>
                </c:pt>
                <c:pt idx="88">
                  <c:v>0.274603318556701</c:v>
                </c:pt>
                <c:pt idx="89">
                  <c:v>0.27558899897959183</c:v>
                </c:pt>
                <c:pt idx="90">
                  <c:v>0.27674062525252524</c:v>
                </c:pt>
                <c:pt idx="91">
                  <c:v>0.27808521899999999</c:v>
                </c:pt>
              </c:numCache>
            </c:numRef>
          </c:val>
          <c:extLst>
            <c:ext xmlns:c16="http://schemas.microsoft.com/office/drawing/2014/chart" uri="{C3380CC4-5D6E-409C-BE32-E72D297353CC}">
              <c16:uniqueId val="{00000000-9F8A-4B4E-82FF-F7D6B5AACCCE}"/>
            </c:ext>
          </c:extLst>
        </c:ser>
        <c:dLbls>
          <c:showLegendKey val="0"/>
          <c:showVal val="0"/>
          <c:showCatName val="0"/>
          <c:showSerName val="0"/>
          <c:showPercent val="0"/>
          <c:showBubbleSize val="0"/>
        </c:dLbls>
        <c:gapWidth val="150"/>
        <c:axId val="90880640"/>
        <c:axId val="98070912"/>
      </c:barChart>
      <c:catAx>
        <c:axId val="90880640"/>
        <c:scaling>
          <c:orientation val="minMax"/>
        </c:scaling>
        <c:delete val="0"/>
        <c:axPos val="b"/>
        <c:numFmt formatCode="_(&quot;$&quot;* #,##0.00_);_(&quot;$&quot;* \(#,##0.00\);_(&quot;$&quot;* &quot;-&quot;??_);_(@_)" sourceLinked="1"/>
        <c:majorTickMark val="out"/>
        <c:minorTickMark val="none"/>
        <c:tickLblPos val="nextTo"/>
        <c:crossAx val="98070912"/>
        <c:crosses val="autoZero"/>
        <c:auto val="1"/>
        <c:lblAlgn val="ctr"/>
        <c:lblOffset val="100"/>
        <c:noMultiLvlLbl val="0"/>
      </c:catAx>
      <c:valAx>
        <c:axId val="98070912"/>
        <c:scaling>
          <c:orientation val="minMax"/>
        </c:scaling>
        <c:delete val="0"/>
        <c:axPos val="l"/>
        <c:majorGridlines/>
        <c:numFmt formatCode="General" sourceLinked="1"/>
        <c:majorTickMark val="out"/>
        <c:minorTickMark val="none"/>
        <c:tickLblPos val="nextTo"/>
        <c:crossAx val="90880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xdr:col>
      <xdr:colOff>14287</xdr:colOff>
      <xdr:row>20</xdr:row>
      <xdr:rowOff>76200</xdr:rowOff>
    </xdr:from>
    <xdr:to>
      <xdr:col>42</xdr:col>
      <xdr:colOff>238125</xdr:colOff>
      <xdr:row>35</xdr:row>
      <xdr:rowOff>9525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0</xdr:colOff>
      <xdr:row>3</xdr:row>
      <xdr:rowOff>0</xdr:rowOff>
    </xdr:from>
    <xdr:to>
      <xdr:col>42</xdr:col>
      <xdr:colOff>223838</xdr:colOff>
      <xdr:row>17</xdr:row>
      <xdr:rowOff>123825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workbookViewId="0">
      <selection activeCell="A2" sqref="A2"/>
    </sheetView>
  </sheetViews>
  <sheetFormatPr defaultRowHeight="15" x14ac:dyDescent="0.25"/>
  <cols>
    <col min="1" max="1" width="171.140625" customWidth="1"/>
  </cols>
  <sheetData>
    <row r="1" spans="1:1" ht="46.5" x14ac:dyDescent="0.7">
      <c r="A1" s="13" t="s">
        <v>43</v>
      </c>
    </row>
    <row r="2" spans="1:1" ht="283.5" customHeight="1" x14ac:dyDescent="0.25">
      <c r="A2" s="65" t="s">
        <v>242</v>
      </c>
    </row>
    <row r="3" spans="1:1" ht="177.75" customHeight="1" x14ac:dyDescent="0.25">
      <c r="A3" s="65" t="s">
        <v>239</v>
      </c>
    </row>
    <row r="4" spans="1:1" ht="57.75" customHeight="1" x14ac:dyDescent="0.4">
      <c r="A4" s="39" t="s">
        <v>107</v>
      </c>
    </row>
    <row r="5" spans="1:1" ht="15" customHeight="1" x14ac:dyDescent="0.25">
      <c r="A5" s="154" t="s">
        <v>241</v>
      </c>
    </row>
    <row r="6" spans="1:1" ht="15" customHeight="1" x14ac:dyDescent="0.25"/>
    <row r="7" spans="1:1" ht="15" customHeight="1" x14ac:dyDescent="0.25"/>
    <row r="8" spans="1:1" ht="15" customHeight="1" x14ac:dyDescent="0.25"/>
    <row r="9" spans="1:1" ht="15" customHeight="1" x14ac:dyDescent="0.25"/>
    <row r="10" spans="1:1" ht="15" customHeight="1" x14ac:dyDescent="0.25"/>
    <row r="11" spans="1:1" ht="15" customHeight="1" x14ac:dyDescent="0.25"/>
    <row r="12" spans="1:1" ht="15" customHeight="1" x14ac:dyDescent="0.25"/>
    <row r="13" spans="1:1" ht="15" customHeight="1" x14ac:dyDescent="0.25"/>
    <row r="14" spans="1:1" ht="15" customHeight="1" x14ac:dyDescent="0.25"/>
    <row r="15" spans="1:1" ht="15" customHeight="1" x14ac:dyDescent="0.25"/>
    <row r="16" spans="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36"/>
  <sheetViews>
    <sheetView topLeftCell="A13" workbookViewId="0">
      <selection activeCell="I3" sqref="I3"/>
    </sheetView>
  </sheetViews>
  <sheetFormatPr defaultRowHeight="15" x14ac:dyDescent="0.25"/>
  <cols>
    <col min="1" max="1" width="27.85546875" customWidth="1"/>
    <col min="2" max="2" width="12.5703125" customWidth="1"/>
    <col min="3" max="3" width="3" customWidth="1"/>
    <col min="6" max="6" width="13.7109375" customWidth="1"/>
    <col min="7" max="7" width="9.28515625" customWidth="1"/>
    <col min="8" max="8" width="10.42578125" customWidth="1"/>
    <col min="9" max="10" width="11.42578125" customWidth="1"/>
    <col min="11" max="11" width="14.5703125" customWidth="1"/>
    <col min="12" max="12" width="4.85546875" customWidth="1"/>
    <col min="15" max="15" width="13.7109375" customWidth="1"/>
    <col min="16" max="16" width="9.28515625" customWidth="1"/>
    <col min="17" max="17" width="10.42578125" customWidth="1"/>
    <col min="18" max="19" width="11.42578125" customWidth="1"/>
    <col min="20" max="20" width="14.5703125" customWidth="1"/>
  </cols>
  <sheetData>
    <row r="1" spans="1:20" x14ac:dyDescent="0.25">
      <c r="D1" s="150" t="s">
        <v>77</v>
      </c>
      <c r="E1" s="151"/>
      <c r="F1" s="151"/>
      <c r="G1" s="151"/>
      <c r="H1" s="151"/>
      <c r="I1" s="151"/>
      <c r="J1" s="151"/>
      <c r="K1" s="152"/>
      <c r="M1" s="150" t="s">
        <v>68</v>
      </c>
      <c r="N1" s="151"/>
      <c r="O1" s="151"/>
      <c r="P1" s="151"/>
      <c r="Q1" s="151"/>
      <c r="R1" s="151"/>
      <c r="S1" s="151"/>
      <c r="T1" s="152"/>
    </row>
    <row r="2" spans="1:20" x14ac:dyDescent="0.25">
      <c r="D2" s="26" t="s">
        <v>59</v>
      </c>
      <c r="E2" s="27" t="s">
        <v>11</v>
      </c>
      <c r="F2" s="28" t="s">
        <v>60</v>
      </c>
      <c r="G2" s="28" t="s">
        <v>61</v>
      </c>
      <c r="H2" s="28" t="s">
        <v>63</v>
      </c>
      <c r="I2" s="28" t="s">
        <v>62</v>
      </c>
      <c r="J2" s="28" t="s">
        <v>89</v>
      </c>
      <c r="K2" s="29" t="s">
        <v>64</v>
      </c>
      <c r="M2" s="26" t="s">
        <v>59</v>
      </c>
      <c r="N2" s="27" t="s">
        <v>11</v>
      </c>
      <c r="O2" s="28" t="s">
        <v>60</v>
      </c>
      <c r="P2" s="28" t="s">
        <v>61</v>
      </c>
      <c r="Q2" s="28" t="s">
        <v>63</v>
      </c>
      <c r="R2" s="28" t="s">
        <v>62</v>
      </c>
      <c r="S2" s="28" t="s">
        <v>89</v>
      </c>
      <c r="T2" s="29" t="s">
        <v>64</v>
      </c>
    </row>
    <row r="3" spans="1:20" x14ac:dyDescent="0.25">
      <c r="A3" t="s">
        <v>66</v>
      </c>
      <c r="B3" s="24">
        <v>200000</v>
      </c>
      <c r="D3" s="30">
        <v>2</v>
      </c>
      <c r="E3" s="22">
        <f>INT(D3/52)+1</f>
        <v>1</v>
      </c>
      <c r="F3" s="18">
        <f>B3</f>
        <v>200000</v>
      </c>
      <c r="G3" s="31">
        <f>$B$4</f>
        <v>0.03</v>
      </c>
      <c r="H3" s="18">
        <f t="shared" ref="H3:H34" si="0">$B$5</f>
        <v>350</v>
      </c>
      <c r="I3" s="5">
        <f t="shared" ref="I3:I34" si="1">(F3*G3/26)</f>
        <v>230.76923076923077</v>
      </c>
      <c r="J3" s="18">
        <f>H3-I3</f>
        <v>119.23076923076923</v>
      </c>
      <c r="K3" s="32">
        <f t="shared" ref="K3:K34" si="2">F3+I3-H3</f>
        <v>199880.76923076922</v>
      </c>
      <c r="M3" s="30">
        <v>2</v>
      </c>
      <c r="N3" s="22">
        <f>INT(M3/52)+1</f>
        <v>1</v>
      </c>
      <c r="O3" s="18">
        <f>B3</f>
        <v>200000</v>
      </c>
      <c r="P3" s="38">
        <v>2.5000000000000001E-2</v>
      </c>
      <c r="Q3" s="18">
        <f t="shared" ref="Q3:Q34" si="3">$B$5</f>
        <v>350</v>
      </c>
      <c r="R3" s="5">
        <f t="shared" ref="R3:R34" si="4">(O3*P3/26)</f>
        <v>192.30769230769232</v>
      </c>
      <c r="S3" s="18">
        <f>Q3-R3</f>
        <v>157.69230769230768</v>
      </c>
      <c r="T3" s="32">
        <f t="shared" ref="T3:T34" si="5">O3+R3-Q3</f>
        <v>199842.30769230769</v>
      </c>
    </row>
    <row r="4" spans="1:20" x14ac:dyDescent="0.25">
      <c r="A4" t="s">
        <v>78</v>
      </c>
      <c r="B4" s="25">
        <v>0.03</v>
      </c>
      <c r="C4" s="8"/>
      <c r="D4" s="30">
        <v>4</v>
      </c>
      <c r="E4" s="22">
        <f t="shared" ref="E4:E67" si="6">INT(D4/52)+1</f>
        <v>1</v>
      </c>
      <c r="F4" s="5">
        <f>K3</f>
        <v>199880.76923076922</v>
      </c>
      <c r="G4" s="31">
        <f t="shared" ref="G4:G67" si="7">$B$4</f>
        <v>0.03</v>
      </c>
      <c r="H4" s="18">
        <f t="shared" si="0"/>
        <v>350</v>
      </c>
      <c r="I4" s="5">
        <f t="shared" si="1"/>
        <v>230.63165680473369</v>
      </c>
      <c r="J4" s="18">
        <f t="shared" ref="J4:J67" si="8">H4-I4</f>
        <v>119.36834319526631</v>
      </c>
      <c r="K4" s="32">
        <f t="shared" si="2"/>
        <v>199761.40088757395</v>
      </c>
      <c r="M4" s="30">
        <v>4</v>
      </c>
      <c r="N4" s="22">
        <f t="shared" ref="N4:N25" si="9">INT(M4/52)+1</f>
        <v>1</v>
      </c>
      <c r="O4" s="5">
        <f>T3</f>
        <v>199842.30769230769</v>
      </c>
      <c r="P4" s="38">
        <v>2.5000000000000001E-2</v>
      </c>
      <c r="Q4" s="18">
        <f t="shared" si="3"/>
        <v>350</v>
      </c>
      <c r="R4" s="5">
        <f t="shared" si="4"/>
        <v>192.1560650887574</v>
      </c>
      <c r="S4" s="18">
        <f t="shared" ref="S4:S67" si="10">Q4-R4</f>
        <v>157.8439349112426</v>
      </c>
      <c r="T4" s="32">
        <f t="shared" si="5"/>
        <v>199684.46375739644</v>
      </c>
    </row>
    <row r="5" spans="1:20" x14ac:dyDescent="0.25">
      <c r="A5" t="s">
        <v>67</v>
      </c>
      <c r="B5" s="10">
        <v>350</v>
      </c>
      <c r="C5" s="8"/>
      <c r="D5" s="30">
        <v>6</v>
      </c>
      <c r="E5" s="22">
        <f t="shared" si="6"/>
        <v>1</v>
      </c>
      <c r="F5" s="5">
        <f>K4</f>
        <v>199761.40088757395</v>
      </c>
      <c r="G5" s="31">
        <f t="shared" si="7"/>
        <v>0.03</v>
      </c>
      <c r="H5" s="18">
        <f t="shared" si="0"/>
        <v>350</v>
      </c>
      <c r="I5" s="5">
        <f t="shared" si="1"/>
        <v>230.49392410104687</v>
      </c>
      <c r="J5" s="18">
        <f t="shared" si="8"/>
        <v>119.50607589895313</v>
      </c>
      <c r="K5" s="32">
        <f t="shared" si="2"/>
        <v>199641.89481167501</v>
      </c>
      <c r="M5" s="30">
        <v>6</v>
      </c>
      <c r="N5" s="22">
        <f t="shared" si="9"/>
        <v>1</v>
      </c>
      <c r="O5" s="5">
        <f>T4</f>
        <v>199684.46375739644</v>
      </c>
      <c r="P5" s="38">
        <v>2.5000000000000001E-2</v>
      </c>
      <c r="Q5" s="18">
        <f t="shared" si="3"/>
        <v>350</v>
      </c>
      <c r="R5" s="5">
        <f t="shared" si="4"/>
        <v>192.00429207441965</v>
      </c>
      <c r="S5" s="18">
        <f t="shared" si="10"/>
        <v>157.99570792558035</v>
      </c>
      <c r="T5" s="32">
        <f t="shared" si="5"/>
        <v>199526.46804947086</v>
      </c>
    </row>
    <row r="6" spans="1:20" x14ac:dyDescent="0.25">
      <c r="C6" s="7"/>
      <c r="D6" s="30">
        <v>8</v>
      </c>
      <c r="E6" s="22">
        <f t="shared" si="6"/>
        <v>1</v>
      </c>
      <c r="F6" s="5">
        <f>K5</f>
        <v>199641.89481167501</v>
      </c>
      <c r="G6" s="31">
        <f t="shared" si="7"/>
        <v>0.03</v>
      </c>
      <c r="H6" s="18">
        <f t="shared" si="0"/>
        <v>350</v>
      </c>
      <c r="I6" s="5">
        <f t="shared" si="1"/>
        <v>230.35603247500964</v>
      </c>
      <c r="J6" s="18">
        <f t="shared" si="8"/>
        <v>119.64396752499036</v>
      </c>
      <c r="K6" s="32">
        <f t="shared" si="2"/>
        <v>199522.25084415002</v>
      </c>
      <c r="M6" s="30">
        <v>8</v>
      </c>
      <c r="N6" s="22">
        <f t="shared" si="9"/>
        <v>1</v>
      </c>
      <c r="O6" s="5">
        <f>T5</f>
        <v>199526.46804947086</v>
      </c>
      <c r="P6" s="38">
        <v>2.5000000000000001E-2</v>
      </c>
      <c r="Q6" s="18">
        <f t="shared" si="3"/>
        <v>350</v>
      </c>
      <c r="R6" s="5">
        <f t="shared" si="4"/>
        <v>191.85237312449121</v>
      </c>
      <c r="S6" s="18">
        <f t="shared" si="10"/>
        <v>158.14762687550879</v>
      </c>
      <c r="T6" s="32">
        <f t="shared" si="5"/>
        <v>199368.32042259534</v>
      </c>
    </row>
    <row r="7" spans="1:20" x14ac:dyDescent="0.25">
      <c r="A7" s="137" t="s">
        <v>69</v>
      </c>
      <c r="B7" s="137"/>
      <c r="D7" s="30">
        <v>10</v>
      </c>
      <c r="E7" s="22">
        <f t="shared" si="6"/>
        <v>1</v>
      </c>
      <c r="F7" s="5">
        <f>K6</f>
        <v>199522.25084415002</v>
      </c>
      <c r="G7" s="31">
        <f t="shared" si="7"/>
        <v>0.03</v>
      </c>
      <c r="H7" s="18">
        <f t="shared" si="0"/>
        <v>350</v>
      </c>
      <c r="I7" s="5">
        <f t="shared" si="1"/>
        <v>230.21798174325002</v>
      </c>
      <c r="J7" s="18">
        <f t="shared" si="8"/>
        <v>119.78201825674998</v>
      </c>
      <c r="K7" s="32">
        <f t="shared" si="2"/>
        <v>199402.46882589327</v>
      </c>
      <c r="M7" s="30">
        <v>10</v>
      </c>
      <c r="N7" s="22">
        <f t="shared" si="9"/>
        <v>1</v>
      </c>
      <c r="O7" s="5">
        <f>T6</f>
        <v>199368.32042259534</v>
      </c>
      <c r="P7" s="38">
        <v>2.5000000000000001E-2</v>
      </c>
      <c r="Q7" s="18">
        <f t="shared" si="3"/>
        <v>350</v>
      </c>
      <c r="R7" s="5">
        <f t="shared" si="4"/>
        <v>191.70030809864937</v>
      </c>
      <c r="S7" s="18">
        <f t="shared" si="10"/>
        <v>158.29969190135063</v>
      </c>
      <c r="T7" s="32">
        <f t="shared" si="5"/>
        <v>199210.020730694</v>
      </c>
    </row>
    <row r="8" spans="1:20" x14ac:dyDescent="0.25">
      <c r="A8" t="s">
        <v>70</v>
      </c>
      <c r="B8" s="5">
        <f>K$132</f>
        <v>183287.50929685798</v>
      </c>
      <c r="C8" s="5"/>
      <c r="D8" s="30">
        <v>12</v>
      </c>
      <c r="E8" s="22">
        <f t="shared" si="6"/>
        <v>1</v>
      </c>
      <c r="F8" s="5">
        <f t="shared" ref="F8:F71" si="11">K7</f>
        <v>199402.46882589327</v>
      </c>
      <c r="G8" s="31">
        <f t="shared" si="7"/>
        <v>0.03</v>
      </c>
      <c r="H8" s="18">
        <f t="shared" si="0"/>
        <v>350</v>
      </c>
      <c r="I8" s="5">
        <f t="shared" si="1"/>
        <v>230.07977172218455</v>
      </c>
      <c r="J8" s="18">
        <f t="shared" si="8"/>
        <v>119.92022827781545</v>
      </c>
      <c r="K8" s="32">
        <f t="shared" si="2"/>
        <v>199282.54859761545</v>
      </c>
      <c r="M8" s="30">
        <v>12</v>
      </c>
      <c r="N8" s="22">
        <f t="shared" si="9"/>
        <v>1</v>
      </c>
      <c r="O8" s="5">
        <f t="shared" ref="O8:O71" si="12">T7</f>
        <v>199210.020730694</v>
      </c>
      <c r="P8" s="38">
        <v>2.5000000000000001E-2</v>
      </c>
      <c r="Q8" s="18">
        <f t="shared" si="3"/>
        <v>350</v>
      </c>
      <c r="R8" s="5">
        <f t="shared" si="4"/>
        <v>191.54809685643656</v>
      </c>
      <c r="S8" s="18">
        <f t="shared" si="10"/>
        <v>158.45190314356344</v>
      </c>
      <c r="T8" s="32">
        <f t="shared" si="5"/>
        <v>199051.56882755042</v>
      </c>
    </row>
    <row r="9" spans="1:20" x14ac:dyDescent="0.25">
      <c r="A9" t="s">
        <v>88</v>
      </c>
      <c r="B9" s="5">
        <f>SUM(J$3:J$132)</f>
        <v>16712.490703141873</v>
      </c>
      <c r="C9" s="5"/>
      <c r="D9" s="30">
        <v>14</v>
      </c>
      <c r="E9" s="22">
        <f t="shared" si="6"/>
        <v>1</v>
      </c>
      <c r="F9" s="5">
        <f t="shared" si="11"/>
        <v>199282.54859761545</v>
      </c>
      <c r="G9" s="31">
        <f t="shared" si="7"/>
        <v>0.03</v>
      </c>
      <c r="H9" s="18">
        <f t="shared" si="0"/>
        <v>350</v>
      </c>
      <c r="I9" s="5">
        <f t="shared" si="1"/>
        <v>229.94140222801781</v>
      </c>
      <c r="J9" s="18">
        <f t="shared" si="8"/>
        <v>120.05859777198219</v>
      </c>
      <c r="K9" s="32">
        <f t="shared" si="2"/>
        <v>199162.48999984347</v>
      </c>
      <c r="M9" s="30">
        <v>14</v>
      </c>
      <c r="N9" s="22">
        <f t="shared" si="9"/>
        <v>1</v>
      </c>
      <c r="O9" s="5">
        <f t="shared" si="12"/>
        <v>199051.56882755042</v>
      </c>
      <c r="P9" s="38">
        <v>2.5000000000000001E-2</v>
      </c>
      <c r="Q9" s="18">
        <f t="shared" si="3"/>
        <v>350</v>
      </c>
      <c r="R9" s="5">
        <f t="shared" si="4"/>
        <v>191.39573925726003</v>
      </c>
      <c r="S9" s="18">
        <f t="shared" si="10"/>
        <v>158.60426074273997</v>
      </c>
      <c r="T9" s="32">
        <f t="shared" si="5"/>
        <v>198892.96456680767</v>
      </c>
    </row>
    <row r="10" spans="1:20" x14ac:dyDescent="0.25">
      <c r="A10" t="s">
        <v>65</v>
      </c>
      <c r="B10" s="5">
        <f>SUM(I$3:I$132)</f>
        <v>28787.509296858119</v>
      </c>
      <c r="C10" s="5"/>
      <c r="D10" s="30">
        <v>16</v>
      </c>
      <c r="E10" s="22">
        <f t="shared" si="6"/>
        <v>1</v>
      </c>
      <c r="F10" s="5">
        <f t="shared" si="11"/>
        <v>199162.48999984347</v>
      </c>
      <c r="G10" s="31">
        <f t="shared" si="7"/>
        <v>0.03</v>
      </c>
      <c r="H10" s="18">
        <f t="shared" si="0"/>
        <v>350</v>
      </c>
      <c r="I10" s="5">
        <f t="shared" si="1"/>
        <v>229.80287307674246</v>
      </c>
      <c r="J10" s="18">
        <f t="shared" si="8"/>
        <v>120.19712692325754</v>
      </c>
      <c r="K10" s="32">
        <f t="shared" si="2"/>
        <v>199042.29287292022</v>
      </c>
      <c r="M10" s="30">
        <v>16</v>
      </c>
      <c r="N10" s="22">
        <f t="shared" si="9"/>
        <v>1</v>
      </c>
      <c r="O10" s="5">
        <f t="shared" si="12"/>
        <v>198892.96456680767</v>
      </c>
      <c r="P10" s="38">
        <v>2.5000000000000001E-2</v>
      </c>
      <c r="Q10" s="18">
        <f t="shared" si="3"/>
        <v>350</v>
      </c>
      <c r="R10" s="5">
        <f t="shared" si="4"/>
        <v>191.243235160392</v>
      </c>
      <c r="S10" s="18">
        <f t="shared" si="10"/>
        <v>158.756764839608</v>
      </c>
      <c r="T10" s="32">
        <f t="shared" si="5"/>
        <v>198734.20780196806</v>
      </c>
    </row>
    <row r="11" spans="1:20" x14ac:dyDescent="0.25">
      <c r="A11" t="s">
        <v>71</v>
      </c>
      <c r="B11" s="5">
        <f>SUM(H3:H132)</f>
        <v>45500</v>
      </c>
      <c r="D11" s="30">
        <v>18</v>
      </c>
      <c r="E11" s="22">
        <f t="shared" si="6"/>
        <v>1</v>
      </c>
      <c r="F11" s="5">
        <f t="shared" si="11"/>
        <v>199042.29287292022</v>
      </c>
      <c r="G11" s="31">
        <f t="shared" si="7"/>
        <v>0.03</v>
      </c>
      <c r="H11" s="18">
        <f t="shared" si="0"/>
        <v>350</v>
      </c>
      <c r="I11" s="5">
        <f t="shared" si="1"/>
        <v>229.66418408413872</v>
      </c>
      <c r="J11" s="18">
        <f t="shared" si="8"/>
        <v>120.33581591586128</v>
      </c>
      <c r="K11" s="32">
        <f t="shared" si="2"/>
        <v>198921.95705700436</v>
      </c>
      <c r="M11" s="30">
        <v>18</v>
      </c>
      <c r="N11" s="22">
        <f t="shared" si="9"/>
        <v>1</v>
      </c>
      <c r="O11" s="5">
        <f t="shared" si="12"/>
        <v>198734.20780196806</v>
      </c>
      <c r="P11" s="38">
        <v>2.5000000000000001E-2</v>
      </c>
      <c r="Q11" s="18">
        <f t="shared" si="3"/>
        <v>350</v>
      </c>
      <c r="R11" s="5">
        <f t="shared" si="4"/>
        <v>191.09058442496931</v>
      </c>
      <c r="S11" s="18">
        <f t="shared" si="10"/>
        <v>158.90941557503069</v>
      </c>
      <c r="T11" s="32">
        <f t="shared" si="5"/>
        <v>198575.29838639303</v>
      </c>
    </row>
    <row r="12" spans="1:20" x14ac:dyDescent="0.25">
      <c r="C12" s="5"/>
      <c r="D12" s="30">
        <v>20</v>
      </c>
      <c r="E12" s="22">
        <f t="shared" si="6"/>
        <v>1</v>
      </c>
      <c r="F12" s="5">
        <f t="shared" si="11"/>
        <v>198921.95705700436</v>
      </c>
      <c r="G12" s="31">
        <f t="shared" si="7"/>
        <v>0.03</v>
      </c>
      <c r="H12" s="18">
        <f t="shared" si="0"/>
        <v>350</v>
      </c>
      <c r="I12" s="5">
        <f t="shared" si="1"/>
        <v>229.52533506577427</v>
      </c>
      <c r="J12" s="18">
        <f t="shared" si="8"/>
        <v>120.47466493422573</v>
      </c>
      <c r="K12" s="32">
        <f t="shared" si="2"/>
        <v>198801.48239207015</v>
      </c>
      <c r="M12" s="30">
        <v>20</v>
      </c>
      <c r="N12" s="22">
        <f t="shared" si="9"/>
        <v>1</v>
      </c>
      <c r="O12" s="5">
        <f t="shared" si="12"/>
        <v>198575.29838639303</v>
      </c>
      <c r="P12" s="38">
        <v>2.5000000000000001E-2</v>
      </c>
      <c r="Q12" s="18">
        <f t="shared" si="3"/>
        <v>350</v>
      </c>
      <c r="R12" s="5">
        <f t="shared" si="4"/>
        <v>190.93778690999332</v>
      </c>
      <c r="S12" s="18">
        <f t="shared" si="10"/>
        <v>159.06221309000668</v>
      </c>
      <c r="T12" s="32">
        <f t="shared" si="5"/>
        <v>198416.23617330301</v>
      </c>
    </row>
    <row r="13" spans="1:20" x14ac:dyDescent="0.25">
      <c r="A13" s="137" t="s">
        <v>72</v>
      </c>
      <c r="B13" s="137"/>
      <c r="C13" s="5"/>
      <c r="D13" s="30">
        <v>22</v>
      </c>
      <c r="E13" s="22">
        <f t="shared" si="6"/>
        <v>1</v>
      </c>
      <c r="F13" s="5">
        <f t="shared" si="11"/>
        <v>198801.48239207015</v>
      </c>
      <c r="G13" s="31">
        <f t="shared" si="7"/>
        <v>0.03</v>
      </c>
      <c r="H13" s="18">
        <f t="shared" si="0"/>
        <v>350</v>
      </c>
      <c r="I13" s="5">
        <f t="shared" si="1"/>
        <v>229.38632583700399</v>
      </c>
      <c r="J13" s="18">
        <f t="shared" si="8"/>
        <v>120.61367416299601</v>
      </c>
      <c r="K13" s="32">
        <f t="shared" si="2"/>
        <v>198680.86871790714</v>
      </c>
      <c r="M13" s="30">
        <v>22</v>
      </c>
      <c r="N13" s="22">
        <f t="shared" si="9"/>
        <v>1</v>
      </c>
      <c r="O13" s="5">
        <f t="shared" si="12"/>
        <v>198416.23617330301</v>
      </c>
      <c r="P13" s="38">
        <v>2.5000000000000001E-2</v>
      </c>
      <c r="Q13" s="18">
        <f t="shared" si="3"/>
        <v>350</v>
      </c>
      <c r="R13" s="5">
        <f t="shared" si="4"/>
        <v>190.78484247432985</v>
      </c>
      <c r="S13" s="18">
        <f t="shared" si="10"/>
        <v>159.21515752567015</v>
      </c>
      <c r="T13" s="32">
        <f t="shared" si="5"/>
        <v>198257.02101577734</v>
      </c>
    </row>
    <row r="14" spans="1:20" x14ac:dyDescent="0.25">
      <c r="A14" t="s">
        <v>70</v>
      </c>
      <c r="B14" s="5">
        <f>T$132</f>
        <v>182197.4774345895</v>
      </c>
      <c r="C14" s="5"/>
      <c r="D14" s="30">
        <v>24</v>
      </c>
      <c r="E14" s="22">
        <f t="shared" si="6"/>
        <v>1</v>
      </c>
      <c r="F14" s="5">
        <f t="shared" si="11"/>
        <v>198680.86871790714</v>
      </c>
      <c r="G14" s="31">
        <f t="shared" si="7"/>
        <v>0.03</v>
      </c>
      <c r="H14" s="18">
        <f t="shared" si="0"/>
        <v>350</v>
      </c>
      <c r="I14" s="5">
        <f t="shared" si="1"/>
        <v>229.24715621296977</v>
      </c>
      <c r="J14" s="18">
        <f t="shared" si="8"/>
        <v>120.75284378703023</v>
      </c>
      <c r="K14" s="32">
        <f t="shared" si="2"/>
        <v>198560.11587412012</v>
      </c>
      <c r="M14" s="30">
        <v>24</v>
      </c>
      <c r="N14" s="22">
        <f t="shared" si="9"/>
        <v>1</v>
      </c>
      <c r="O14" s="5">
        <f t="shared" si="12"/>
        <v>198257.02101577734</v>
      </c>
      <c r="P14" s="38">
        <v>2.5000000000000001E-2</v>
      </c>
      <c r="Q14" s="18">
        <f t="shared" si="3"/>
        <v>350</v>
      </c>
      <c r="R14" s="5">
        <f t="shared" si="4"/>
        <v>190.63175097670899</v>
      </c>
      <c r="S14" s="18">
        <f t="shared" si="10"/>
        <v>159.36824902329101</v>
      </c>
      <c r="T14" s="32">
        <f t="shared" si="5"/>
        <v>198097.65276675404</v>
      </c>
    </row>
    <row r="15" spans="1:20" x14ac:dyDescent="0.25">
      <c r="A15" t="s">
        <v>88</v>
      </c>
      <c r="B15" s="5">
        <f>SUM(S$3:S$132)</f>
        <v>17802.52256541036</v>
      </c>
      <c r="D15" s="30">
        <v>26</v>
      </c>
      <c r="E15" s="22">
        <f t="shared" si="6"/>
        <v>1</v>
      </c>
      <c r="F15" s="5">
        <f t="shared" si="11"/>
        <v>198560.11587412012</v>
      </c>
      <c r="G15" s="31">
        <f t="shared" si="7"/>
        <v>0.03</v>
      </c>
      <c r="H15" s="18">
        <f t="shared" si="0"/>
        <v>350</v>
      </c>
      <c r="I15" s="5">
        <f t="shared" si="1"/>
        <v>229.10782600860014</v>
      </c>
      <c r="J15" s="18">
        <f t="shared" si="8"/>
        <v>120.89217399139986</v>
      </c>
      <c r="K15" s="32">
        <f t="shared" si="2"/>
        <v>198439.22370012873</v>
      </c>
      <c r="M15" s="30">
        <v>26</v>
      </c>
      <c r="N15" s="22">
        <f t="shared" si="9"/>
        <v>1</v>
      </c>
      <c r="O15" s="5">
        <f t="shared" si="12"/>
        <v>198097.65276675404</v>
      </c>
      <c r="P15" s="38">
        <v>2.5000000000000001E-2</v>
      </c>
      <c r="Q15" s="18">
        <f t="shared" si="3"/>
        <v>350</v>
      </c>
      <c r="R15" s="5">
        <f t="shared" si="4"/>
        <v>190.47851227572502</v>
      </c>
      <c r="S15" s="18">
        <f t="shared" si="10"/>
        <v>159.52148772427498</v>
      </c>
      <c r="T15" s="32">
        <f t="shared" si="5"/>
        <v>197938.13127902977</v>
      </c>
    </row>
    <row r="16" spans="1:20" x14ac:dyDescent="0.25">
      <c r="A16" t="s">
        <v>65</v>
      </c>
      <c r="B16" s="5">
        <f>SUM(R$3:R$132)</f>
        <v>27697.477434589662</v>
      </c>
      <c r="D16" s="30">
        <v>28</v>
      </c>
      <c r="E16" s="22">
        <f t="shared" si="6"/>
        <v>1</v>
      </c>
      <c r="F16" s="5">
        <f t="shared" si="11"/>
        <v>198439.22370012873</v>
      </c>
      <c r="G16" s="31">
        <f t="shared" si="7"/>
        <v>0.03</v>
      </c>
      <c r="H16" s="18">
        <f t="shared" si="0"/>
        <v>350</v>
      </c>
      <c r="I16" s="5">
        <f t="shared" si="1"/>
        <v>228.96833503861006</v>
      </c>
      <c r="J16" s="18">
        <f t="shared" si="8"/>
        <v>121.03166496138994</v>
      </c>
      <c r="K16" s="32">
        <f t="shared" si="2"/>
        <v>198318.19203516733</v>
      </c>
      <c r="M16" s="30">
        <v>28</v>
      </c>
      <c r="N16" s="22">
        <f t="shared" si="9"/>
        <v>1</v>
      </c>
      <c r="O16" s="5">
        <f t="shared" si="12"/>
        <v>197938.13127902977</v>
      </c>
      <c r="P16" s="38">
        <v>2.5000000000000001E-2</v>
      </c>
      <c r="Q16" s="18">
        <f t="shared" si="3"/>
        <v>350</v>
      </c>
      <c r="R16" s="5">
        <f t="shared" si="4"/>
        <v>190.32512622983631</v>
      </c>
      <c r="S16" s="18">
        <f t="shared" si="10"/>
        <v>159.67487377016369</v>
      </c>
      <c r="T16" s="32">
        <f t="shared" si="5"/>
        <v>197778.45640525961</v>
      </c>
    </row>
    <row r="17" spans="1:20" x14ac:dyDescent="0.25">
      <c r="A17" t="s">
        <v>71</v>
      </c>
      <c r="B17" s="5">
        <f>SUM(H9:H138)</f>
        <v>43400</v>
      </c>
      <c r="D17" s="30">
        <v>30</v>
      </c>
      <c r="E17" s="22">
        <f t="shared" si="6"/>
        <v>1</v>
      </c>
      <c r="F17" s="5">
        <f t="shared" si="11"/>
        <v>198318.19203516733</v>
      </c>
      <c r="G17" s="31">
        <f t="shared" si="7"/>
        <v>0.03</v>
      </c>
      <c r="H17" s="18">
        <f t="shared" si="0"/>
        <v>350</v>
      </c>
      <c r="I17" s="5">
        <f t="shared" si="1"/>
        <v>228.82868311750079</v>
      </c>
      <c r="J17" s="18">
        <f t="shared" si="8"/>
        <v>121.17131688249921</v>
      </c>
      <c r="K17" s="32">
        <f t="shared" si="2"/>
        <v>198197.02071828482</v>
      </c>
      <c r="M17" s="30">
        <v>30</v>
      </c>
      <c r="N17" s="22">
        <f t="shared" si="9"/>
        <v>1</v>
      </c>
      <c r="O17" s="5">
        <f t="shared" si="12"/>
        <v>197778.45640525961</v>
      </c>
      <c r="P17" s="38">
        <v>2.5000000000000001E-2</v>
      </c>
      <c r="Q17" s="18">
        <f t="shared" si="3"/>
        <v>350</v>
      </c>
      <c r="R17" s="5">
        <f t="shared" si="4"/>
        <v>190.17159269736504</v>
      </c>
      <c r="S17" s="18">
        <f t="shared" si="10"/>
        <v>159.82840730263496</v>
      </c>
      <c r="T17" s="32">
        <f t="shared" si="5"/>
        <v>197618.62799795697</v>
      </c>
    </row>
    <row r="18" spans="1:20" x14ac:dyDescent="0.25">
      <c r="D18" s="30">
        <v>32</v>
      </c>
      <c r="E18" s="22">
        <f t="shared" si="6"/>
        <v>1</v>
      </c>
      <c r="F18" s="5">
        <f t="shared" si="11"/>
        <v>198197.02071828482</v>
      </c>
      <c r="G18" s="31">
        <f t="shared" si="7"/>
        <v>0.03</v>
      </c>
      <c r="H18" s="18">
        <f t="shared" si="0"/>
        <v>350</v>
      </c>
      <c r="I18" s="5">
        <f t="shared" si="1"/>
        <v>228.68887005955941</v>
      </c>
      <c r="J18" s="18">
        <f t="shared" si="8"/>
        <v>121.31112994044059</v>
      </c>
      <c r="K18" s="32">
        <f t="shared" si="2"/>
        <v>198075.70958834438</v>
      </c>
      <c r="M18" s="30">
        <v>32</v>
      </c>
      <c r="N18" s="22">
        <f t="shared" si="9"/>
        <v>1</v>
      </c>
      <c r="O18" s="5">
        <f t="shared" si="12"/>
        <v>197618.62799795697</v>
      </c>
      <c r="P18" s="38">
        <v>2.5000000000000001E-2</v>
      </c>
      <c r="Q18" s="18">
        <f t="shared" si="3"/>
        <v>350</v>
      </c>
      <c r="R18" s="5">
        <f t="shared" si="4"/>
        <v>190.01791153649708</v>
      </c>
      <c r="S18" s="18">
        <f t="shared" si="10"/>
        <v>159.98208846350292</v>
      </c>
      <c r="T18" s="32">
        <f t="shared" si="5"/>
        <v>197458.64590949347</v>
      </c>
    </row>
    <row r="19" spans="1:20" x14ac:dyDescent="0.25">
      <c r="A19" s="137" t="s">
        <v>73</v>
      </c>
      <c r="B19" s="137"/>
      <c r="D19" s="30">
        <v>34</v>
      </c>
      <c r="E19" s="22">
        <f t="shared" si="6"/>
        <v>1</v>
      </c>
      <c r="F19" s="5">
        <f t="shared" si="11"/>
        <v>198075.70958834438</v>
      </c>
      <c r="G19" s="31">
        <f t="shared" si="7"/>
        <v>0.03</v>
      </c>
      <c r="H19" s="18">
        <f t="shared" si="0"/>
        <v>350</v>
      </c>
      <c r="I19" s="5">
        <f t="shared" si="1"/>
        <v>228.54889567885888</v>
      </c>
      <c r="J19" s="18">
        <f t="shared" si="8"/>
        <v>121.45110432114112</v>
      </c>
      <c r="K19" s="32">
        <f t="shared" si="2"/>
        <v>197954.25848402324</v>
      </c>
      <c r="M19" s="30">
        <v>34</v>
      </c>
      <c r="N19" s="22">
        <f t="shared" si="9"/>
        <v>1</v>
      </c>
      <c r="O19" s="5">
        <f t="shared" si="12"/>
        <v>197458.64590949347</v>
      </c>
      <c r="P19" s="38">
        <v>2.5000000000000001E-2</v>
      </c>
      <c r="Q19" s="18">
        <f t="shared" si="3"/>
        <v>350</v>
      </c>
      <c r="R19" s="5">
        <f t="shared" si="4"/>
        <v>189.86408260528222</v>
      </c>
      <c r="S19" s="18">
        <f t="shared" si="10"/>
        <v>160.13591739471778</v>
      </c>
      <c r="T19" s="32">
        <f t="shared" si="5"/>
        <v>197298.50999209876</v>
      </c>
    </row>
    <row r="20" spans="1:20" x14ac:dyDescent="0.25">
      <c r="A20" t="s">
        <v>70</v>
      </c>
      <c r="B20" s="5">
        <f>B8-B14</f>
        <v>1090.0318622684863</v>
      </c>
      <c r="D20" s="30">
        <v>36</v>
      </c>
      <c r="E20" s="22">
        <f t="shared" si="6"/>
        <v>1</v>
      </c>
      <c r="F20" s="5">
        <f t="shared" si="11"/>
        <v>197954.25848402324</v>
      </c>
      <c r="G20" s="31">
        <f t="shared" si="7"/>
        <v>0.03</v>
      </c>
      <c r="H20" s="18">
        <f t="shared" si="0"/>
        <v>350</v>
      </c>
      <c r="I20" s="5">
        <f t="shared" si="1"/>
        <v>228.40875978925757</v>
      </c>
      <c r="J20" s="18">
        <f t="shared" si="8"/>
        <v>121.59124021074243</v>
      </c>
      <c r="K20" s="32">
        <f t="shared" si="2"/>
        <v>197832.6672438125</v>
      </c>
      <c r="M20" s="30">
        <v>36</v>
      </c>
      <c r="N20" s="22">
        <f t="shared" si="9"/>
        <v>1</v>
      </c>
      <c r="O20" s="5">
        <f t="shared" si="12"/>
        <v>197298.50999209876</v>
      </c>
      <c r="P20" s="38">
        <v>2.5000000000000001E-2</v>
      </c>
      <c r="Q20" s="18">
        <f t="shared" si="3"/>
        <v>350</v>
      </c>
      <c r="R20" s="5">
        <f t="shared" si="4"/>
        <v>189.71010576163343</v>
      </c>
      <c r="S20" s="18">
        <f t="shared" si="10"/>
        <v>160.28989423836657</v>
      </c>
      <c r="T20" s="32">
        <f t="shared" si="5"/>
        <v>197138.22009786038</v>
      </c>
    </row>
    <row r="21" spans="1:20" x14ac:dyDescent="0.25">
      <c r="A21" t="s">
        <v>88</v>
      </c>
      <c r="B21" s="5">
        <f>B15-B9</f>
        <v>1090.0318622684863</v>
      </c>
      <c r="D21" s="30">
        <v>38</v>
      </c>
      <c r="E21" s="22">
        <f t="shared" si="6"/>
        <v>1</v>
      </c>
      <c r="F21" s="5">
        <f t="shared" si="11"/>
        <v>197832.6672438125</v>
      </c>
      <c r="G21" s="31">
        <f t="shared" si="7"/>
        <v>0.03</v>
      </c>
      <c r="H21" s="18">
        <f t="shared" si="0"/>
        <v>350</v>
      </c>
      <c r="I21" s="5">
        <f t="shared" si="1"/>
        <v>228.26846220439904</v>
      </c>
      <c r="J21" s="18">
        <f t="shared" si="8"/>
        <v>121.73153779560096</v>
      </c>
      <c r="K21" s="32">
        <f t="shared" si="2"/>
        <v>197710.9357060169</v>
      </c>
      <c r="M21" s="30">
        <v>38</v>
      </c>
      <c r="N21" s="22">
        <f t="shared" si="9"/>
        <v>1</v>
      </c>
      <c r="O21" s="5">
        <f t="shared" si="12"/>
        <v>197138.22009786038</v>
      </c>
      <c r="P21" s="38">
        <v>2.5000000000000001E-2</v>
      </c>
      <c r="Q21" s="18">
        <f t="shared" si="3"/>
        <v>350</v>
      </c>
      <c r="R21" s="5">
        <f t="shared" si="4"/>
        <v>189.55598086332731</v>
      </c>
      <c r="S21" s="18">
        <f t="shared" si="10"/>
        <v>160.44401913667269</v>
      </c>
      <c r="T21" s="32">
        <f t="shared" si="5"/>
        <v>196977.77607872372</v>
      </c>
    </row>
    <row r="22" spans="1:20" x14ac:dyDescent="0.25">
      <c r="A22" t="s">
        <v>65</v>
      </c>
      <c r="B22" s="5">
        <f>B16-B10</f>
        <v>-1090.0318622684572</v>
      </c>
      <c r="D22" s="30">
        <v>40</v>
      </c>
      <c r="E22" s="22">
        <f t="shared" si="6"/>
        <v>1</v>
      </c>
      <c r="F22" s="5">
        <f t="shared" si="11"/>
        <v>197710.9357060169</v>
      </c>
      <c r="G22" s="31">
        <f t="shared" si="7"/>
        <v>0.03</v>
      </c>
      <c r="H22" s="18">
        <f t="shared" si="0"/>
        <v>350</v>
      </c>
      <c r="I22" s="5">
        <f t="shared" si="1"/>
        <v>228.1280027377118</v>
      </c>
      <c r="J22" s="18">
        <f t="shared" si="8"/>
        <v>121.8719972622882</v>
      </c>
      <c r="K22" s="32">
        <f t="shared" si="2"/>
        <v>197589.06370875461</v>
      </c>
      <c r="M22" s="30">
        <v>40</v>
      </c>
      <c r="N22" s="22">
        <f t="shared" si="9"/>
        <v>1</v>
      </c>
      <c r="O22" s="5">
        <f t="shared" si="12"/>
        <v>196977.77607872372</v>
      </c>
      <c r="P22" s="38">
        <v>2.5000000000000001E-2</v>
      </c>
      <c r="Q22" s="18">
        <f t="shared" si="3"/>
        <v>350</v>
      </c>
      <c r="R22" s="5">
        <f t="shared" si="4"/>
        <v>189.40170776800358</v>
      </c>
      <c r="S22" s="18">
        <f t="shared" si="10"/>
        <v>160.59829223199642</v>
      </c>
      <c r="T22" s="32">
        <f t="shared" si="5"/>
        <v>196817.17778649172</v>
      </c>
    </row>
    <row r="23" spans="1:20" x14ac:dyDescent="0.25">
      <c r="A23" t="s">
        <v>71</v>
      </c>
      <c r="B23" s="5">
        <f>B17-B11</f>
        <v>-2100</v>
      </c>
      <c r="D23" s="30">
        <v>42</v>
      </c>
      <c r="E23" s="22">
        <f t="shared" si="6"/>
        <v>1</v>
      </c>
      <c r="F23" s="5">
        <f t="shared" si="11"/>
        <v>197589.06370875461</v>
      </c>
      <c r="G23" s="31">
        <f t="shared" si="7"/>
        <v>0.03</v>
      </c>
      <c r="H23" s="18">
        <f t="shared" si="0"/>
        <v>350</v>
      </c>
      <c r="I23" s="5">
        <f t="shared" si="1"/>
        <v>227.98738120240915</v>
      </c>
      <c r="J23" s="18">
        <f t="shared" si="8"/>
        <v>122.01261879759085</v>
      </c>
      <c r="K23" s="32">
        <f t="shared" si="2"/>
        <v>197467.05108995701</v>
      </c>
      <c r="M23" s="30">
        <v>42</v>
      </c>
      <c r="N23" s="22">
        <f t="shared" si="9"/>
        <v>1</v>
      </c>
      <c r="O23" s="5">
        <f t="shared" si="12"/>
        <v>196817.17778649172</v>
      </c>
      <c r="P23" s="38">
        <v>2.5000000000000001E-2</v>
      </c>
      <c r="Q23" s="18">
        <f t="shared" si="3"/>
        <v>350</v>
      </c>
      <c r="R23" s="5">
        <f t="shared" si="4"/>
        <v>189.24728633316514</v>
      </c>
      <c r="S23" s="18">
        <f t="shared" si="10"/>
        <v>160.75271366683486</v>
      </c>
      <c r="T23" s="32">
        <f t="shared" si="5"/>
        <v>196656.4250728249</v>
      </c>
    </row>
    <row r="24" spans="1:20" x14ac:dyDescent="0.25">
      <c r="D24" s="30">
        <v>44</v>
      </c>
      <c r="E24" s="22">
        <f t="shared" si="6"/>
        <v>1</v>
      </c>
      <c r="F24" s="5">
        <f t="shared" si="11"/>
        <v>197467.05108995701</v>
      </c>
      <c r="G24" s="31">
        <f t="shared" si="7"/>
        <v>0.03</v>
      </c>
      <c r="H24" s="18">
        <f t="shared" si="0"/>
        <v>350</v>
      </c>
      <c r="I24" s="5">
        <f t="shared" si="1"/>
        <v>227.84659741148883</v>
      </c>
      <c r="J24" s="18">
        <f t="shared" si="8"/>
        <v>122.15340258851117</v>
      </c>
      <c r="K24" s="32">
        <f t="shared" si="2"/>
        <v>197344.8976873685</v>
      </c>
      <c r="M24" s="30">
        <v>44</v>
      </c>
      <c r="N24" s="22">
        <f t="shared" si="9"/>
        <v>1</v>
      </c>
      <c r="O24" s="5">
        <f t="shared" si="12"/>
        <v>196656.4250728249</v>
      </c>
      <c r="P24" s="38">
        <v>2.5000000000000001E-2</v>
      </c>
      <c r="Q24" s="18">
        <f t="shared" si="3"/>
        <v>350</v>
      </c>
      <c r="R24" s="5">
        <f t="shared" si="4"/>
        <v>189.09271641617781</v>
      </c>
      <c r="S24" s="18">
        <f t="shared" si="10"/>
        <v>160.90728358382219</v>
      </c>
      <c r="T24" s="32">
        <f t="shared" si="5"/>
        <v>196495.51778924107</v>
      </c>
    </row>
    <row r="25" spans="1:20" x14ac:dyDescent="0.25">
      <c r="A25" s="137" t="s">
        <v>74</v>
      </c>
      <c r="B25" s="137"/>
      <c r="D25" s="30">
        <v>46</v>
      </c>
      <c r="E25" s="22">
        <f t="shared" si="6"/>
        <v>1</v>
      </c>
      <c r="F25" s="5">
        <f t="shared" si="11"/>
        <v>197344.8976873685</v>
      </c>
      <c r="G25" s="31">
        <f t="shared" si="7"/>
        <v>0.03</v>
      </c>
      <c r="H25" s="18">
        <f t="shared" si="0"/>
        <v>350</v>
      </c>
      <c r="I25" s="5">
        <f t="shared" si="1"/>
        <v>227.70565117773288</v>
      </c>
      <c r="J25" s="18">
        <f t="shared" si="8"/>
        <v>122.29434882226712</v>
      </c>
      <c r="K25" s="32">
        <f t="shared" si="2"/>
        <v>197222.60333854624</v>
      </c>
      <c r="M25" s="30">
        <v>46</v>
      </c>
      <c r="N25" s="22">
        <f t="shared" si="9"/>
        <v>1</v>
      </c>
      <c r="O25" s="5">
        <f t="shared" si="12"/>
        <v>196495.51778924107</v>
      </c>
      <c r="P25" s="38">
        <v>2.5000000000000001E-2</v>
      </c>
      <c r="Q25" s="18">
        <f t="shared" si="3"/>
        <v>350</v>
      </c>
      <c r="R25" s="5">
        <f t="shared" si="4"/>
        <v>188.93799787427028</v>
      </c>
      <c r="S25" s="18">
        <f t="shared" si="10"/>
        <v>161.06200212572972</v>
      </c>
      <c r="T25" s="32">
        <f t="shared" si="5"/>
        <v>196334.45578711535</v>
      </c>
    </row>
    <row r="26" spans="1:20" ht="15" customHeight="1" x14ac:dyDescent="0.25">
      <c r="A26" s="146" t="s">
        <v>79</v>
      </c>
      <c r="B26" s="146"/>
      <c r="D26" s="30">
        <v>48</v>
      </c>
      <c r="E26" s="22">
        <f>INT(D26/52)+1</f>
        <v>1</v>
      </c>
      <c r="F26" s="5">
        <f t="shared" si="11"/>
        <v>197222.60333854624</v>
      </c>
      <c r="G26" s="31">
        <f t="shared" si="7"/>
        <v>0.03</v>
      </c>
      <c r="H26" s="18">
        <f t="shared" si="0"/>
        <v>350</v>
      </c>
      <c r="I26" s="5">
        <f t="shared" si="1"/>
        <v>227.56454231370719</v>
      </c>
      <c r="J26" s="18">
        <f t="shared" si="8"/>
        <v>122.43545768629281</v>
      </c>
      <c r="K26" s="32">
        <f t="shared" si="2"/>
        <v>197100.16788085995</v>
      </c>
      <c r="M26" s="30">
        <v>48</v>
      </c>
      <c r="N26" s="22">
        <f>INT(M26/52)+1</f>
        <v>1</v>
      </c>
      <c r="O26" s="5">
        <f t="shared" si="12"/>
        <v>196334.45578711535</v>
      </c>
      <c r="P26" s="38">
        <v>2.5000000000000001E-2</v>
      </c>
      <c r="Q26" s="18">
        <f t="shared" si="3"/>
        <v>350</v>
      </c>
      <c r="R26" s="5">
        <f t="shared" si="4"/>
        <v>188.78313056453402</v>
      </c>
      <c r="S26" s="18">
        <f t="shared" si="10"/>
        <v>161.21686943546598</v>
      </c>
      <c r="T26" s="32">
        <f t="shared" si="5"/>
        <v>196173.23891767988</v>
      </c>
    </row>
    <row r="27" spans="1:20" x14ac:dyDescent="0.25">
      <c r="A27" s="146"/>
      <c r="B27" s="146"/>
      <c r="D27" s="30">
        <v>50</v>
      </c>
      <c r="E27" s="22">
        <f t="shared" si="6"/>
        <v>1</v>
      </c>
      <c r="F27" s="5">
        <f t="shared" si="11"/>
        <v>197100.16788085995</v>
      </c>
      <c r="G27" s="31">
        <f t="shared" si="7"/>
        <v>0.03</v>
      </c>
      <c r="H27" s="18">
        <f t="shared" si="0"/>
        <v>350</v>
      </c>
      <c r="I27" s="5">
        <f t="shared" si="1"/>
        <v>227.42327063176148</v>
      </c>
      <c r="J27" s="18">
        <f t="shared" si="8"/>
        <v>122.57672936823852</v>
      </c>
      <c r="K27" s="32">
        <f t="shared" si="2"/>
        <v>196977.59115149171</v>
      </c>
      <c r="M27" s="30">
        <v>50</v>
      </c>
      <c r="N27" s="22">
        <f t="shared" ref="N27:N90" si="13">INT(M27/52)+1</f>
        <v>1</v>
      </c>
      <c r="O27" s="5">
        <f t="shared" si="12"/>
        <v>196173.23891767988</v>
      </c>
      <c r="P27" s="38">
        <v>2.5000000000000001E-2</v>
      </c>
      <c r="Q27" s="18">
        <f t="shared" si="3"/>
        <v>350</v>
      </c>
      <c r="R27" s="5">
        <f t="shared" si="4"/>
        <v>188.62811434392296</v>
      </c>
      <c r="S27" s="18">
        <f t="shared" si="10"/>
        <v>161.37188565607704</v>
      </c>
      <c r="T27" s="32">
        <f t="shared" si="5"/>
        <v>196011.86703202379</v>
      </c>
    </row>
    <row r="28" spans="1:20" x14ac:dyDescent="0.25">
      <c r="A28" s="146"/>
      <c r="B28" s="146"/>
      <c r="D28" s="30">
        <v>52</v>
      </c>
      <c r="E28" s="22">
        <f t="shared" si="6"/>
        <v>2</v>
      </c>
      <c r="F28" s="5">
        <f t="shared" si="11"/>
        <v>196977.59115149171</v>
      </c>
      <c r="G28" s="31">
        <f t="shared" si="7"/>
        <v>0.03</v>
      </c>
      <c r="H28" s="18">
        <f t="shared" si="0"/>
        <v>350</v>
      </c>
      <c r="I28" s="5">
        <f t="shared" si="1"/>
        <v>227.2818359440289</v>
      </c>
      <c r="J28" s="18">
        <f t="shared" si="8"/>
        <v>122.7181640559711</v>
      </c>
      <c r="K28" s="32">
        <f t="shared" si="2"/>
        <v>196854.87298743575</v>
      </c>
      <c r="M28" s="30">
        <v>52</v>
      </c>
      <c r="N28" s="22">
        <f t="shared" si="13"/>
        <v>2</v>
      </c>
      <c r="O28" s="5">
        <f t="shared" si="12"/>
        <v>196011.86703202379</v>
      </c>
      <c r="P28" s="38">
        <v>0.03</v>
      </c>
      <c r="Q28" s="18">
        <f t="shared" si="3"/>
        <v>350</v>
      </c>
      <c r="R28" s="5">
        <f t="shared" si="4"/>
        <v>226.16753888310436</v>
      </c>
      <c r="S28" s="18">
        <f t="shared" si="10"/>
        <v>123.83246111689564</v>
      </c>
      <c r="T28" s="32">
        <f t="shared" si="5"/>
        <v>195888.03457090689</v>
      </c>
    </row>
    <row r="29" spans="1:20" x14ac:dyDescent="0.25">
      <c r="A29" s="146"/>
      <c r="B29" s="146"/>
      <c r="D29" s="30">
        <v>54</v>
      </c>
      <c r="E29" s="22">
        <f t="shared" si="6"/>
        <v>2</v>
      </c>
      <c r="F29" s="5">
        <f t="shared" si="11"/>
        <v>196854.87298743575</v>
      </c>
      <c r="G29" s="31">
        <f t="shared" si="7"/>
        <v>0.03</v>
      </c>
      <c r="H29" s="18">
        <f t="shared" si="0"/>
        <v>350</v>
      </c>
      <c r="I29" s="5">
        <f t="shared" si="1"/>
        <v>227.14023806242585</v>
      </c>
      <c r="J29" s="18">
        <f t="shared" si="8"/>
        <v>122.85976193757415</v>
      </c>
      <c r="K29" s="32">
        <f t="shared" si="2"/>
        <v>196732.01322549817</v>
      </c>
      <c r="M29" s="30">
        <v>54</v>
      </c>
      <c r="N29" s="22">
        <f t="shared" si="13"/>
        <v>2</v>
      </c>
      <c r="O29" s="5">
        <f t="shared" si="12"/>
        <v>195888.03457090689</v>
      </c>
      <c r="P29" s="38">
        <v>0.03</v>
      </c>
      <c r="Q29" s="18">
        <f t="shared" si="3"/>
        <v>350</v>
      </c>
      <c r="R29" s="5">
        <f t="shared" si="4"/>
        <v>226.02465527412335</v>
      </c>
      <c r="S29" s="18">
        <f t="shared" si="10"/>
        <v>123.97534472587665</v>
      </c>
      <c r="T29" s="32">
        <f t="shared" si="5"/>
        <v>195764.05922618101</v>
      </c>
    </row>
    <row r="30" spans="1:20" x14ac:dyDescent="0.25">
      <c r="A30" s="149"/>
      <c r="B30" s="149"/>
      <c r="D30" s="30">
        <v>56</v>
      </c>
      <c r="E30" s="22">
        <f t="shared" si="6"/>
        <v>2</v>
      </c>
      <c r="F30" s="5">
        <f t="shared" si="11"/>
        <v>196732.01322549817</v>
      </c>
      <c r="G30" s="31">
        <f t="shared" si="7"/>
        <v>0.03</v>
      </c>
      <c r="H30" s="18">
        <f t="shared" si="0"/>
        <v>350</v>
      </c>
      <c r="I30" s="5">
        <f t="shared" si="1"/>
        <v>226.99847679865172</v>
      </c>
      <c r="J30" s="18">
        <f t="shared" si="8"/>
        <v>123.00152320134828</v>
      </c>
      <c r="K30" s="32">
        <f t="shared" si="2"/>
        <v>196609.01170229682</v>
      </c>
      <c r="M30" s="30">
        <v>56</v>
      </c>
      <c r="N30" s="22">
        <f t="shared" si="13"/>
        <v>2</v>
      </c>
      <c r="O30" s="5">
        <f t="shared" si="12"/>
        <v>195764.05922618101</v>
      </c>
      <c r="P30" s="38">
        <v>0.03</v>
      </c>
      <c r="Q30" s="18">
        <f t="shared" si="3"/>
        <v>350</v>
      </c>
      <c r="R30" s="5">
        <f t="shared" si="4"/>
        <v>225.8816067994396</v>
      </c>
      <c r="S30" s="18">
        <f t="shared" si="10"/>
        <v>124.1183932005604</v>
      </c>
      <c r="T30" s="32">
        <f t="shared" si="5"/>
        <v>195639.94083298044</v>
      </c>
    </row>
    <row r="31" spans="1:20" x14ac:dyDescent="0.25">
      <c r="A31" s="149"/>
      <c r="B31" s="149"/>
      <c r="D31" s="30">
        <v>58</v>
      </c>
      <c r="E31" s="22">
        <f t="shared" si="6"/>
        <v>2</v>
      </c>
      <c r="F31" s="5">
        <f t="shared" si="11"/>
        <v>196609.01170229682</v>
      </c>
      <c r="G31" s="31">
        <f t="shared" si="7"/>
        <v>0.03</v>
      </c>
      <c r="H31" s="18">
        <f t="shared" si="0"/>
        <v>350</v>
      </c>
      <c r="I31" s="5">
        <f t="shared" si="1"/>
        <v>226.85655196418864</v>
      </c>
      <c r="J31" s="18">
        <f t="shared" si="8"/>
        <v>123.14344803581136</v>
      </c>
      <c r="K31" s="32">
        <f t="shared" si="2"/>
        <v>196485.868254261</v>
      </c>
      <c r="M31" s="30">
        <v>58</v>
      </c>
      <c r="N31" s="22">
        <f t="shared" si="13"/>
        <v>2</v>
      </c>
      <c r="O31" s="5">
        <f t="shared" si="12"/>
        <v>195639.94083298044</v>
      </c>
      <c r="P31" s="38">
        <v>0.03</v>
      </c>
      <c r="Q31" s="18">
        <f t="shared" si="3"/>
        <v>350</v>
      </c>
      <c r="R31" s="5">
        <f t="shared" si="4"/>
        <v>225.73839326882356</v>
      </c>
      <c r="S31" s="18">
        <f t="shared" si="10"/>
        <v>124.26160673117644</v>
      </c>
      <c r="T31" s="32">
        <f t="shared" si="5"/>
        <v>195515.67922624925</v>
      </c>
    </row>
    <row r="32" spans="1:20" x14ac:dyDescent="0.25">
      <c r="A32" s="149"/>
      <c r="B32" s="149"/>
      <c r="D32" s="30">
        <v>60</v>
      </c>
      <c r="E32" s="22">
        <f t="shared" si="6"/>
        <v>2</v>
      </c>
      <c r="F32" s="5">
        <f t="shared" si="11"/>
        <v>196485.868254261</v>
      </c>
      <c r="G32" s="31">
        <f t="shared" si="7"/>
        <v>0.03</v>
      </c>
      <c r="H32" s="18">
        <f t="shared" si="0"/>
        <v>350</v>
      </c>
      <c r="I32" s="5">
        <f t="shared" si="1"/>
        <v>226.71446337030116</v>
      </c>
      <c r="J32" s="18">
        <f t="shared" si="8"/>
        <v>123.28553662969884</v>
      </c>
      <c r="K32" s="32">
        <f t="shared" si="2"/>
        <v>196362.5827176313</v>
      </c>
      <c r="M32" s="30">
        <v>60</v>
      </c>
      <c r="N32" s="22">
        <f t="shared" si="13"/>
        <v>2</v>
      </c>
      <c r="O32" s="5">
        <f t="shared" si="12"/>
        <v>195515.67922624925</v>
      </c>
      <c r="P32" s="38">
        <v>0.03</v>
      </c>
      <c r="Q32" s="18">
        <f t="shared" si="3"/>
        <v>350</v>
      </c>
      <c r="R32" s="5">
        <f t="shared" si="4"/>
        <v>225.59501449182605</v>
      </c>
      <c r="S32" s="18">
        <f t="shared" si="10"/>
        <v>124.40498550817395</v>
      </c>
      <c r="T32" s="32">
        <f t="shared" si="5"/>
        <v>195391.27424074107</v>
      </c>
    </row>
    <row r="33" spans="1:20" x14ac:dyDescent="0.25">
      <c r="A33" s="149"/>
      <c r="B33" s="149"/>
      <c r="D33" s="30">
        <v>62</v>
      </c>
      <c r="E33" s="22">
        <f t="shared" si="6"/>
        <v>2</v>
      </c>
      <c r="F33" s="5">
        <f t="shared" si="11"/>
        <v>196362.5827176313</v>
      </c>
      <c r="G33" s="31">
        <f t="shared" si="7"/>
        <v>0.03</v>
      </c>
      <c r="H33" s="18">
        <f t="shared" si="0"/>
        <v>350</v>
      </c>
      <c r="I33" s="5">
        <f t="shared" si="1"/>
        <v>226.57221082803611</v>
      </c>
      <c r="J33" s="18">
        <f t="shared" si="8"/>
        <v>123.42778917196389</v>
      </c>
      <c r="K33" s="32">
        <f t="shared" si="2"/>
        <v>196239.15492845935</v>
      </c>
      <c r="M33" s="30">
        <v>62</v>
      </c>
      <c r="N33" s="22">
        <f t="shared" si="13"/>
        <v>2</v>
      </c>
      <c r="O33" s="5">
        <f t="shared" si="12"/>
        <v>195391.27424074107</v>
      </c>
      <c r="P33" s="38">
        <v>0.03</v>
      </c>
      <c r="Q33" s="18">
        <f t="shared" si="3"/>
        <v>350</v>
      </c>
      <c r="R33" s="5">
        <f t="shared" si="4"/>
        <v>225.45147027777816</v>
      </c>
      <c r="S33" s="18">
        <f t="shared" si="10"/>
        <v>124.54852972222184</v>
      </c>
      <c r="T33" s="32">
        <f t="shared" si="5"/>
        <v>195266.72571101884</v>
      </c>
    </row>
    <row r="34" spans="1:20" x14ac:dyDescent="0.25">
      <c r="D34" s="30">
        <v>64</v>
      </c>
      <c r="E34" s="22">
        <f t="shared" si="6"/>
        <v>2</v>
      </c>
      <c r="F34" s="5">
        <f t="shared" si="11"/>
        <v>196239.15492845935</v>
      </c>
      <c r="G34" s="31">
        <f t="shared" si="7"/>
        <v>0.03</v>
      </c>
      <c r="H34" s="18">
        <f t="shared" si="0"/>
        <v>350</v>
      </c>
      <c r="I34" s="5">
        <f t="shared" si="1"/>
        <v>226.42979414822233</v>
      </c>
      <c r="J34" s="18">
        <f t="shared" si="8"/>
        <v>123.57020585177767</v>
      </c>
      <c r="K34" s="32">
        <f t="shared" si="2"/>
        <v>196115.58472260757</v>
      </c>
      <c r="M34" s="30">
        <v>64</v>
      </c>
      <c r="N34" s="22">
        <f t="shared" si="13"/>
        <v>2</v>
      </c>
      <c r="O34" s="5">
        <f t="shared" si="12"/>
        <v>195266.72571101884</v>
      </c>
      <c r="P34" s="38">
        <v>0.03</v>
      </c>
      <c r="Q34" s="18">
        <f t="shared" si="3"/>
        <v>350</v>
      </c>
      <c r="R34" s="5">
        <f t="shared" si="4"/>
        <v>225.30776043579095</v>
      </c>
      <c r="S34" s="18">
        <f t="shared" si="10"/>
        <v>124.69223956420905</v>
      </c>
      <c r="T34" s="32">
        <f t="shared" si="5"/>
        <v>195142.03347145463</v>
      </c>
    </row>
    <row r="35" spans="1:20" x14ac:dyDescent="0.25">
      <c r="D35" s="30">
        <v>66</v>
      </c>
      <c r="E35" s="22">
        <f t="shared" si="6"/>
        <v>2</v>
      </c>
      <c r="F35" s="5">
        <f t="shared" si="11"/>
        <v>196115.58472260757</v>
      </c>
      <c r="G35" s="31">
        <f t="shared" si="7"/>
        <v>0.03</v>
      </c>
      <c r="H35" s="18">
        <f t="shared" ref="H35:H66" si="14">$B$5</f>
        <v>350</v>
      </c>
      <c r="I35" s="5">
        <f t="shared" ref="I35:I66" si="15">(F35*G35/26)</f>
        <v>226.28721314147026</v>
      </c>
      <c r="J35" s="18">
        <f t="shared" si="8"/>
        <v>123.71278685852974</v>
      </c>
      <c r="K35" s="32">
        <f t="shared" ref="K35:K66" si="16">F35+I35-H35</f>
        <v>195991.87193574905</v>
      </c>
      <c r="M35" s="30">
        <v>66</v>
      </c>
      <c r="N35" s="22">
        <f t="shared" si="13"/>
        <v>2</v>
      </c>
      <c r="O35" s="5">
        <f t="shared" si="12"/>
        <v>195142.03347145463</v>
      </c>
      <c r="P35" s="38">
        <v>0.03</v>
      </c>
      <c r="Q35" s="18">
        <f t="shared" ref="Q35:Q66" si="17">$B$5</f>
        <v>350</v>
      </c>
      <c r="R35" s="5">
        <f t="shared" ref="R35:R66" si="18">(O35*P35/26)</f>
        <v>225.16388477475536</v>
      </c>
      <c r="S35" s="18">
        <f t="shared" si="10"/>
        <v>124.83611522524464</v>
      </c>
      <c r="T35" s="32">
        <f t="shared" ref="T35:T66" si="19">O35+R35-Q35</f>
        <v>195017.19735622939</v>
      </c>
    </row>
    <row r="36" spans="1:20" x14ac:dyDescent="0.25">
      <c r="D36" s="30">
        <v>68</v>
      </c>
      <c r="E36" s="22">
        <f t="shared" si="6"/>
        <v>2</v>
      </c>
      <c r="F36" s="5">
        <f t="shared" si="11"/>
        <v>195991.87193574905</v>
      </c>
      <c r="G36" s="31">
        <f t="shared" si="7"/>
        <v>0.03</v>
      </c>
      <c r="H36" s="18">
        <f t="shared" si="14"/>
        <v>350</v>
      </c>
      <c r="I36" s="5">
        <f t="shared" si="15"/>
        <v>226.14446761817197</v>
      </c>
      <c r="J36" s="18">
        <f t="shared" si="8"/>
        <v>123.85553238182803</v>
      </c>
      <c r="K36" s="32">
        <f t="shared" si="16"/>
        <v>195868.01640336722</v>
      </c>
      <c r="M36" s="30">
        <v>68</v>
      </c>
      <c r="N36" s="22">
        <f t="shared" si="13"/>
        <v>2</v>
      </c>
      <c r="O36" s="5">
        <f t="shared" si="12"/>
        <v>195017.19735622939</v>
      </c>
      <c r="P36" s="38">
        <v>0.03</v>
      </c>
      <c r="Q36" s="18">
        <f t="shared" si="17"/>
        <v>350</v>
      </c>
      <c r="R36" s="5">
        <f t="shared" si="18"/>
        <v>225.01984310334157</v>
      </c>
      <c r="S36" s="18">
        <f t="shared" si="10"/>
        <v>124.98015689665843</v>
      </c>
      <c r="T36" s="32">
        <f t="shared" si="19"/>
        <v>194892.21719933272</v>
      </c>
    </row>
    <row r="37" spans="1:20" x14ac:dyDescent="0.25">
      <c r="D37" s="30">
        <v>70</v>
      </c>
      <c r="E37" s="22">
        <f t="shared" si="6"/>
        <v>2</v>
      </c>
      <c r="F37" s="5">
        <f t="shared" si="11"/>
        <v>195868.01640336722</v>
      </c>
      <c r="G37" s="31">
        <f t="shared" si="7"/>
        <v>0.03</v>
      </c>
      <c r="H37" s="18">
        <f t="shared" si="14"/>
        <v>350</v>
      </c>
      <c r="I37" s="5">
        <f t="shared" si="15"/>
        <v>226.00155738850066</v>
      </c>
      <c r="J37" s="18">
        <f t="shared" si="8"/>
        <v>123.99844261149934</v>
      </c>
      <c r="K37" s="32">
        <f t="shared" si="16"/>
        <v>195744.01796075571</v>
      </c>
      <c r="M37" s="30">
        <v>70</v>
      </c>
      <c r="N37" s="22">
        <f t="shared" si="13"/>
        <v>2</v>
      </c>
      <c r="O37" s="5">
        <f t="shared" si="12"/>
        <v>194892.21719933272</v>
      </c>
      <c r="P37" s="38">
        <v>0.03</v>
      </c>
      <c r="Q37" s="18">
        <f t="shared" si="17"/>
        <v>350</v>
      </c>
      <c r="R37" s="5">
        <f t="shared" si="18"/>
        <v>224.87563522999929</v>
      </c>
      <c r="S37" s="18">
        <f t="shared" si="10"/>
        <v>125.12436477000071</v>
      </c>
      <c r="T37" s="32">
        <f t="shared" si="19"/>
        <v>194767.09283456273</v>
      </c>
    </row>
    <row r="38" spans="1:20" x14ac:dyDescent="0.25">
      <c r="D38" s="30">
        <v>72</v>
      </c>
      <c r="E38" s="22">
        <f t="shared" si="6"/>
        <v>2</v>
      </c>
      <c r="F38" s="5">
        <f t="shared" si="11"/>
        <v>195744.01796075571</v>
      </c>
      <c r="G38" s="31">
        <f t="shared" si="7"/>
        <v>0.03</v>
      </c>
      <c r="H38" s="18">
        <f t="shared" si="14"/>
        <v>350</v>
      </c>
      <c r="I38" s="5">
        <f t="shared" si="15"/>
        <v>225.8584822624104</v>
      </c>
      <c r="J38" s="18">
        <f t="shared" si="8"/>
        <v>124.1415177375896</v>
      </c>
      <c r="K38" s="32">
        <f t="shared" si="16"/>
        <v>195619.87644301812</v>
      </c>
      <c r="M38" s="30">
        <v>72</v>
      </c>
      <c r="N38" s="22">
        <f t="shared" si="13"/>
        <v>2</v>
      </c>
      <c r="O38" s="5">
        <f t="shared" si="12"/>
        <v>194767.09283456273</v>
      </c>
      <c r="P38" s="38">
        <v>0.03</v>
      </c>
      <c r="Q38" s="18">
        <f t="shared" si="17"/>
        <v>350</v>
      </c>
      <c r="R38" s="5">
        <f t="shared" si="18"/>
        <v>224.73126096295698</v>
      </c>
      <c r="S38" s="18">
        <f t="shared" si="10"/>
        <v>125.26873903704302</v>
      </c>
      <c r="T38" s="32">
        <f t="shared" si="19"/>
        <v>194641.82409552569</v>
      </c>
    </row>
    <row r="39" spans="1:20" x14ac:dyDescent="0.25">
      <c r="D39" s="30">
        <v>74</v>
      </c>
      <c r="E39" s="22">
        <f t="shared" si="6"/>
        <v>2</v>
      </c>
      <c r="F39" s="5">
        <f t="shared" si="11"/>
        <v>195619.87644301812</v>
      </c>
      <c r="G39" s="31">
        <f t="shared" si="7"/>
        <v>0.03</v>
      </c>
      <c r="H39" s="18">
        <f t="shared" si="14"/>
        <v>350</v>
      </c>
      <c r="I39" s="5">
        <f t="shared" si="15"/>
        <v>225.71524204963629</v>
      </c>
      <c r="J39" s="18">
        <f t="shared" si="8"/>
        <v>124.28475795036371</v>
      </c>
      <c r="K39" s="32">
        <f t="shared" si="16"/>
        <v>195495.59168506775</v>
      </c>
      <c r="M39" s="30">
        <v>74</v>
      </c>
      <c r="N39" s="22">
        <f t="shared" si="13"/>
        <v>2</v>
      </c>
      <c r="O39" s="5">
        <f t="shared" si="12"/>
        <v>194641.82409552569</v>
      </c>
      <c r="P39" s="38">
        <v>0.03</v>
      </c>
      <c r="Q39" s="18">
        <f t="shared" si="17"/>
        <v>350</v>
      </c>
      <c r="R39" s="5">
        <f t="shared" si="18"/>
        <v>224.58672011022193</v>
      </c>
      <c r="S39" s="18">
        <f t="shared" si="10"/>
        <v>125.41327988977807</v>
      </c>
      <c r="T39" s="32">
        <f t="shared" si="19"/>
        <v>194516.4108156359</v>
      </c>
    </row>
    <row r="40" spans="1:20" x14ac:dyDescent="0.25">
      <c r="D40" s="30">
        <v>76</v>
      </c>
      <c r="E40" s="22">
        <f t="shared" si="6"/>
        <v>2</v>
      </c>
      <c r="F40" s="5">
        <f t="shared" si="11"/>
        <v>195495.59168506775</v>
      </c>
      <c r="G40" s="31">
        <f t="shared" si="7"/>
        <v>0.03</v>
      </c>
      <c r="H40" s="18">
        <f t="shared" si="14"/>
        <v>350</v>
      </c>
      <c r="I40" s="5">
        <f t="shared" si="15"/>
        <v>225.57183655969354</v>
      </c>
      <c r="J40" s="18">
        <f t="shared" si="8"/>
        <v>124.42816344030646</v>
      </c>
      <c r="K40" s="32">
        <f t="shared" si="16"/>
        <v>195371.16352162743</v>
      </c>
      <c r="M40" s="30">
        <v>76</v>
      </c>
      <c r="N40" s="22">
        <f t="shared" si="13"/>
        <v>2</v>
      </c>
      <c r="O40" s="5">
        <f t="shared" si="12"/>
        <v>194516.4108156359</v>
      </c>
      <c r="P40" s="38">
        <v>0.03</v>
      </c>
      <c r="Q40" s="18">
        <f t="shared" si="17"/>
        <v>350</v>
      </c>
      <c r="R40" s="5">
        <f t="shared" si="18"/>
        <v>224.44201247957989</v>
      </c>
      <c r="S40" s="18">
        <f t="shared" si="10"/>
        <v>125.55798752042011</v>
      </c>
      <c r="T40" s="32">
        <f t="shared" si="19"/>
        <v>194390.85282811549</v>
      </c>
    </row>
    <row r="41" spans="1:20" x14ac:dyDescent="0.25">
      <c r="D41" s="30">
        <v>78</v>
      </c>
      <c r="E41" s="22">
        <f t="shared" si="6"/>
        <v>2</v>
      </c>
      <c r="F41" s="5">
        <f t="shared" si="11"/>
        <v>195371.16352162743</v>
      </c>
      <c r="G41" s="31">
        <f t="shared" si="7"/>
        <v>0.03</v>
      </c>
      <c r="H41" s="18">
        <f t="shared" si="14"/>
        <v>350</v>
      </c>
      <c r="I41" s="5">
        <f t="shared" si="15"/>
        <v>225.4282656018778</v>
      </c>
      <c r="J41" s="18">
        <f t="shared" si="8"/>
        <v>124.5717343981222</v>
      </c>
      <c r="K41" s="32">
        <f t="shared" si="16"/>
        <v>195246.59178722932</v>
      </c>
      <c r="M41" s="30">
        <v>78</v>
      </c>
      <c r="N41" s="22">
        <f t="shared" si="13"/>
        <v>2</v>
      </c>
      <c r="O41" s="5">
        <f t="shared" si="12"/>
        <v>194390.85282811549</v>
      </c>
      <c r="P41" s="38">
        <v>0.03</v>
      </c>
      <c r="Q41" s="18">
        <f t="shared" si="17"/>
        <v>350</v>
      </c>
      <c r="R41" s="5">
        <f t="shared" si="18"/>
        <v>224.29713787859478</v>
      </c>
      <c r="S41" s="18">
        <f t="shared" si="10"/>
        <v>125.70286212140522</v>
      </c>
      <c r="T41" s="32">
        <f t="shared" si="19"/>
        <v>194265.14996599409</v>
      </c>
    </row>
    <row r="42" spans="1:20" x14ac:dyDescent="0.25">
      <c r="D42" s="30">
        <v>80</v>
      </c>
      <c r="E42" s="22">
        <f t="shared" si="6"/>
        <v>2</v>
      </c>
      <c r="F42" s="5">
        <f t="shared" si="11"/>
        <v>195246.59178722932</v>
      </c>
      <c r="G42" s="31">
        <f t="shared" si="7"/>
        <v>0.03</v>
      </c>
      <c r="H42" s="18">
        <f t="shared" si="14"/>
        <v>350</v>
      </c>
      <c r="I42" s="5">
        <f t="shared" si="15"/>
        <v>225.28452898526459</v>
      </c>
      <c r="J42" s="18">
        <f t="shared" si="8"/>
        <v>124.71547101473541</v>
      </c>
      <c r="K42" s="32">
        <f t="shared" si="16"/>
        <v>195121.87631621459</v>
      </c>
      <c r="M42" s="30">
        <v>80</v>
      </c>
      <c r="N42" s="22">
        <f t="shared" si="13"/>
        <v>2</v>
      </c>
      <c r="O42" s="5">
        <f t="shared" si="12"/>
        <v>194265.14996599409</v>
      </c>
      <c r="P42" s="38">
        <v>0.03</v>
      </c>
      <c r="Q42" s="18">
        <f t="shared" si="17"/>
        <v>350</v>
      </c>
      <c r="R42" s="5">
        <f t="shared" si="18"/>
        <v>224.15209611460855</v>
      </c>
      <c r="S42" s="18">
        <f t="shared" si="10"/>
        <v>125.84790388539145</v>
      </c>
      <c r="T42" s="32">
        <f t="shared" si="19"/>
        <v>194139.30206210871</v>
      </c>
    </row>
    <row r="43" spans="1:20" x14ac:dyDescent="0.25">
      <c r="D43" s="30">
        <v>82</v>
      </c>
      <c r="E43" s="22">
        <f t="shared" si="6"/>
        <v>2</v>
      </c>
      <c r="F43" s="5">
        <f t="shared" si="11"/>
        <v>195121.87631621459</v>
      </c>
      <c r="G43" s="31">
        <f t="shared" si="7"/>
        <v>0.03</v>
      </c>
      <c r="H43" s="18">
        <f t="shared" si="14"/>
        <v>350</v>
      </c>
      <c r="I43" s="5">
        <f t="shared" si="15"/>
        <v>225.14062651870913</v>
      </c>
      <c r="J43" s="18">
        <f t="shared" si="8"/>
        <v>124.85937348129087</v>
      </c>
      <c r="K43" s="32">
        <f t="shared" si="16"/>
        <v>194997.01694273329</v>
      </c>
      <c r="M43" s="30">
        <v>82</v>
      </c>
      <c r="N43" s="22">
        <f t="shared" si="13"/>
        <v>2</v>
      </c>
      <c r="O43" s="5">
        <f t="shared" si="12"/>
        <v>194139.30206210871</v>
      </c>
      <c r="P43" s="38">
        <v>0.03</v>
      </c>
      <c r="Q43" s="18">
        <f t="shared" si="17"/>
        <v>350</v>
      </c>
      <c r="R43" s="5">
        <f t="shared" si="18"/>
        <v>224.00688699474082</v>
      </c>
      <c r="S43" s="18">
        <f t="shared" si="10"/>
        <v>125.99311300525918</v>
      </c>
      <c r="T43" s="32">
        <f t="shared" si="19"/>
        <v>194013.30894910343</v>
      </c>
    </row>
    <row r="44" spans="1:20" x14ac:dyDescent="0.25">
      <c r="D44" s="30">
        <v>84</v>
      </c>
      <c r="E44" s="22">
        <f t="shared" si="6"/>
        <v>2</v>
      </c>
      <c r="F44" s="5">
        <f t="shared" si="11"/>
        <v>194997.01694273329</v>
      </c>
      <c r="G44" s="31">
        <f t="shared" si="7"/>
        <v>0.03</v>
      </c>
      <c r="H44" s="18">
        <f t="shared" si="14"/>
        <v>350</v>
      </c>
      <c r="I44" s="5">
        <f t="shared" si="15"/>
        <v>224.99655801084612</v>
      </c>
      <c r="J44" s="18">
        <f t="shared" si="8"/>
        <v>125.00344198915388</v>
      </c>
      <c r="K44" s="32">
        <f t="shared" si="16"/>
        <v>194872.01350074413</v>
      </c>
      <c r="M44" s="30">
        <v>84</v>
      </c>
      <c r="N44" s="22">
        <f t="shared" si="13"/>
        <v>2</v>
      </c>
      <c r="O44" s="5">
        <f t="shared" si="12"/>
        <v>194013.30894910343</v>
      </c>
      <c r="P44" s="38">
        <v>0.03</v>
      </c>
      <c r="Q44" s="18">
        <f t="shared" si="17"/>
        <v>350</v>
      </c>
      <c r="R44" s="5">
        <f t="shared" si="18"/>
        <v>223.86151032588856</v>
      </c>
      <c r="S44" s="18">
        <f t="shared" si="10"/>
        <v>126.13848967411144</v>
      </c>
      <c r="T44" s="32">
        <f t="shared" si="19"/>
        <v>193887.17045942933</v>
      </c>
    </row>
    <row r="45" spans="1:20" x14ac:dyDescent="0.25">
      <c r="D45" s="30">
        <v>86</v>
      </c>
      <c r="E45" s="22">
        <f t="shared" si="6"/>
        <v>2</v>
      </c>
      <c r="F45" s="5">
        <f t="shared" si="11"/>
        <v>194872.01350074413</v>
      </c>
      <c r="G45" s="31">
        <f t="shared" si="7"/>
        <v>0.03</v>
      </c>
      <c r="H45" s="18">
        <f t="shared" si="14"/>
        <v>350</v>
      </c>
      <c r="I45" s="5">
        <f t="shared" si="15"/>
        <v>224.85232327008936</v>
      </c>
      <c r="J45" s="18">
        <f t="shared" si="8"/>
        <v>125.14767672991064</v>
      </c>
      <c r="K45" s="32">
        <f t="shared" si="16"/>
        <v>194746.86582401421</v>
      </c>
      <c r="M45" s="30">
        <v>86</v>
      </c>
      <c r="N45" s="22">
        <f t="shared" si="13"/>
        <v>2</v>
      </c>
      <c r="O45" s="5">
        <f t="shared" si="12"/>
        <v>193887.17045942933</v>
      </c>
      <c r="P45" s="38">
        <v>0.03</v>
      </c>
      <c r="Q45" s="18">
        <f t="shared" si="17"/>
        <v>350</v>
      </c>
      <c r="R45" s="5">
        <f t="shared" si="18"/>
        <v>223.71596591472613</v>
      </c>
      <c r="S45" s="18">
        <f t="shared" si="10"/>
        <v>126.28403408527387</v>
      </c>
      <c r="T45" s="32">
        <f t="shared" si="19"/>
        <v>193760.88642534404</v>
      </c>
    </row>
    <row r="46" spans="1:20" x14ac:dyDescent="0.25">
      <c r="D46" s="30">
        <v>88</v>
      </c>
      <c r="E46" s="22">
        <f t="shared" si="6"/>
        <v>2</v>
      </c>
      <c r="F46" s="5">
        <f t="shared" si="11"/>
        <v>194746.86582401421</v>
      </c>
      <c r="G46" s="31">
        <f t="shared" si="7"/>
        <v>0.03</v>
      </c>
      <c r="H46" s="18">
        <f t="shared" si="14"/>
        <v>350</v>
      </c>
      <c r="I46" s="5">
        <f t="shared" si="15"/>
        <v>224.70792210463179</v>
      </c>
      <c r="J46" s="18">
        <f t="shared" si="8"/>
        <v>125.29207789536821</v>
      </c>
      <c r="K46" s="32">
        <f t="shared" si="16"/>
        <v>194621.57374611884</v>
      </c>
      <c r="M46" s="30">
        <v>88</v>
      </c>
      <c r="N46" s="22">
        <f t="shared" si="13"/>
        <v>2</v>
      </c>
      <c r="O46" s="5">
        <f t="shared" si="12"/>
        <v>193760.88642534404</v>
      </c>
      <c r="P46" s="38">
        <v>0.03</v>
      </c>
      <c r="Q46" s="18">
        <f t="shared" si="17"/>
        <v>350</v>
      </c>
      <c r="R46" s="5">
        <f t="shared" si="18"/>
        <v>223.57025356770464</v>
      </c>
      <c r="S46" s="18">
        <f t="shared" si="10"/>
        <v>126.42974643229536</v>
      </c>
      <c r="T46" s="32">
        <f t="shared" si="19"/>
        <v>193634.45667891175</v>
      </c>
    </row>
    <row r="47" spans="1:20" x14ac:dyDescent="0.25">
      <c r="D47" s="30">
        <v>90</v>
      </c>
      <c r="E47" s="22">
        <f t="shared" si="6"/>
        <v>2</v>
      </c>
      <c r="F47" s="5">
        <f t="shared" si="11"/>
        <v>194621.57374611884</v>
      </c>
      <c r="G47" s="31">
        <f t="shared" si="7"/>
        <v>0.03</v>
      </c>
      <c r="H47" s="18">
        <f t="shared" si="14"/>
        <v>350</v>
      </c>
      <c r="I47" s="5">
        <f t="shared" si="15"/>
        <v>224.56335432244481</v>
      </c>
      <c r="J47" s="18">
        <f t="shared" si="8"/>
        <v>125.43664567755519</v>
      </c>
      <c r="K47" s="32">
        <f t="shared" si="16"/>
        <v>194496.13710044129</v>
      </c>
      <c r="M47" s="30">
        <v>90</v>
      </c>
      <c r="N47" s="22">
        <f t="shared" si="13"/>
        <v>2</v>
      </c>
      <c r="O47" s="5">
        <f t="shared" si="12"/>
        <v>193634.45667891175</v>
      </c>
      <c r="P47" s="38">
        <v>0.03</v>
      </c>
      <c r="Q47" s="18">
        <f t="shared" si="17"/>
        <v>350</v>
      </c>
      <c r="R47" s="5">
        <f t="shared" si="18"/>
        <v>223.42437309105202</v>
      </c>
      <c r="S47" s="18">
        <f t="shared" si="10"/>
        <v>126.57562690894798</v>
      </c>
      <c r="T47" s="32">
        <f t="shared" si="19"/>
        <v>193507.88105200281</v>
      </c>
    </row>
    <row r="48" spans="1:20" x14ac:dyDescent="0.25">
      <c r="D48" s="30">
        <v>92</v>
      </c>
      <c r="E48" s="22">
        <f t="shared" si="6"/>
        <v>2</v>
      </c>
      <c r="F48" s="5">
        <f t="shared" si="11"/>
        <v>194496.13710044129</v>
      </c>
      <c r="G48" s="31">
        <f t="shared" si="7"/>
        <v>0.03</v>
      </c>
      <c r="H48" s="18">
        <f t="shared" si="14"/>
        <v>350</v>
      </c>
      <c r="I48" s="5">
        <f t="shared" si="15"/>
        <v>224.4186197312784</v>
      </c>
      <c r="J48" s="18">
        <f t="shared" si="8"/>
        <v>125.5813802687216</v>
      </c>
      <c r="K48" s="32">
        <f t="shared" si="16"/>
        <v>194370.55572017256</v>
      </c>
      <c r="M48" s="30">
        <v>92</v>
      </c>
      <c r="N48" s="22">
        <f t="shared" si="13"/>
        <v>2</v>
      </c>
      <c r="O48" s="5">
        <f t="shared" si="12"/>
        <v>193507.88105200281</v>
      </c>
      <c r="P48" s="38">
        <v>0.03</v>
      </c>
      <c r="Q48" s="18">
        <f t="shared" si="17"/>
        <v>350</v>
      </c>
      <c r="R48" s="5">
        <f t="shared" si="18"/>
        <v>223.27832429077247</v>
      </c>
      <c r="S48" s="18">
        <f t="shared" si="10"/>
        <v>126.72167570922753</v>
      </c>
      <c r="T48" s="32">
        <f t="shared" si="19"/>
        <v>193381.15937629357</v>
      </c>
    </row>
    <row r="49" spans="4:20" x14ac:dyDescent="0.25">
      <c r="D49" s="30">
        <v>94</v>
      </c>
      <c r="E49" s="22">
        <f t="shared" si="6"/>
        <v>2</v>
      </c>
      <c r="F49" s="5">
        <f t="shared" si="11"/>
        <v>194370.55572017256</v>
      </c>
      <c r="G49" s="31">
        <f t="shared" si="7"/>
        <v>0.03</v>
      </c>
      <c r="H49" s="18">
        <f t="shared" si="14"/>
        <v>350</v>
      </c>
      <c r="I49" s="5">
        <f t="shared" si="15"/>
        <v>224.27371813866063</v>
      </c>
      <c r="J49" s="18">
        <f t="shared" si="8"/>
        <v>125.72628186133937</v>
      </c>
      <c r="K49" s="32">
        <f t="shared" si="16"/>
        <v>194244.82943831122</v>
      </c>
      <c r="M49" s="30">
        <v>94</v>
      </c>
      <c r="N49" s="22">
        <f t="shared" si="13"/>
        <v>2</v>
      </c>
      <c r="O49" s="5">
        <f t="shared" si="12"/>
        <v>193381.15937629357</v>
      </c>
      <c r="P49" s="38">
        <v>0.03</v>
      </c>
      <c r="Q49" s="18">
        <f t="shared" si="17"/>
        <v>350</v>
      </c>
      <c r="R49" s="5">
        <f t="shared" si="18"/>
        <v>223.1321069726464</v>
      </c>
      <c r="S49" s="18">
        <f t="shared" si="10"/>
        <v>126.8678930273536</v>
      </c>
      <c r="T49" s="32">
        <f t="shared" si="19"/>
        <v>193254.29148326622</v>
      </c>
    </row>
    <row r="50" spans="4:20" x14ac:dyDescent="0.25">
      <c r="D50" s="30">
        <v>96</v>
      </c>
      <c r="E50" s="22">
        <f t="shared" si="6"/>
        <v>2</v>
      </c>
      <c r="F50" s="5">
        <f t="shared" si="11"/>
        <v>194244.82943831122</v>
      </c>
      <c r="G50" s="31">
        <f t="shared" si="7"/>
        <v>0.03</v>
      </c>
      <c r="H50" s="18">
        <f t="shared" si="14"/>
        <v>350</v>
      </c>
      <c r="I50" s="5">
        <f t="shared" si="15"/>
        <v>224.12864935189754</v>
      </c>
      <c r="J50" s="18">
        <f t="shared" si="8"/>
        <v>125.87135064810246</v>
      </c>
      <c r="K50" s="32">
        <f t="shared" si="16"/>
        <v>194118.95808766311</v>
      </c>
      <c r="M50" s="30">
        <v>96</v>
      </c>
      <c r="N50" s="22">
        <f t="shared" si="13"/>
        <v>2</v>
      </c>
      <c r="O50" s="5">
        <f t="shared" si="12"/>
        <v>193254.29148326622</v>
      </c>
      <c r="P50" s="38">
        <v>0.03</v>
      </c>
      <c r="Q50" s="18">
        <f t="shared" si="17"/>
        <v>350</v>
      </c>
      <c r="R50" s="5">
        <f t="shared" si="18"/>
        <v>222.98572094223024</v>
      </c>
      <c r="S50" s="18">
        <f t="shared" si="10"/>
        <v>127.01427905776976</v>
      </c>
      <c r="T50" s="32">
        <f t="shared" si="19"/>
        <v>193127.27720420845</v>
      </c>
    </row>
    <row r="51" spans="4:20" x14ac:dyDescent="0.25">
      <c r="D51" s="30">
        <v>98</v>
      </c>
      <c r="E51" s="22">
        <f t="shared" si="6"/>
        <v>2</v>
      </c>
      <c r="F51" s="5">
        <f t="shared" si="11"/>
        <v>194118.95808766311</v>
      </c>
      <c r="G51" s="31">
        <f t="shared" si="7"/>
        <v>0.03</v>
      </c>
      <c r="H51" s="18">
        <f t="shared" si="14"/>
        <v>350</v>
      </c>
      <c r="I51" s="5">
        <f t="shared" si="15"/>
        <v>223.98341317807279</v>
      </c>
      <c r="J51" s="18">
        <f t="shared" si="8"/>
        <v>126.01658682192721</v>
      </c>
      <c r="K51" s="32">
        <f t="shared" si="16"/>
        <v>193992.94150084117</v>
      </c>
      <c r="M51" s="30">
        <v>98</v>
      </c>
      <c r="N51" s="22">
        <f t="shared" si="13"/>
        <v>2</v>
      </c>
      <c r="O51" s="5">
        <f t="shared" si="12"/>
        <v>193127.27720420845</v>
      </c>
      <c r="P51" s="38">
        <v>0.03</v>
      </c>
      <c r="Q51" s="18">
        <f t="shared" si="17"/>
        <v>350</v>
      </c>
      <c r="R51" s="5">
        <f t="shared" si="18"/>
        <v>222.83916600485588</v>
      </c>
      <c r="S51" s="18">
        <f t="shared" si="10"/>
        <v>127.16083399514412</v>
      </c>
      <c r="T51" s="32">
        <f t="shared" si="19"/>
        <v>193000.11637021331</v>
      </c>
    </row>
    <row r="52" spans="4:20" x14ac:dyDescent="0.25">
      <c r="D52" s="30">
        <v>100</v>
      </c>
      <c r="E52" s="22">
        <f t="shared" si="6"/>
        <v>2</v>
      </c>
      <c r="F52" s="5">
        <f t="shared" si="11"/>
        <v>193992.94150084117</v>
      </c>
      <c r="G52" s="31">
        <f t="shared" si="7"/>
        <v>0.03</v>
      </c>
      <c r="H52" s="18">
        <f t="shared" si="14"/>
        <v>350</v>
      </c>
      <c r="I52" s="5">
        <f t="shared" si="15"/>
        <v>223.83800942404747</v>
      </c>
      <c r="J52" s="18">
        <f t="shared" si="8"/>
        <v>126.16199057595253</v>
      </c>
      <c r="K52" s="32">
        <f t="shared" si="16"/>
        <v>193866.77951026522</v>
      </c>
      <c r="M52" s="30">
        <v>100</v>
      </c>
      <c r="N52" s="22">
        <f t="shared" si="13"/>
        <v>2</v>
      </c>
      <c r="O52" s="5">
        <f t="shared" si="12"/>
        <v>193000.11637021331</v>
      </c>
      <c r="P52" s="38">
        <v>0.03</v>
      </c>
      <c r="Q52" s="18">
        <f t="shared" si="17"/>
        <v>350</v>
      </c>
      <c r="R52" s="5">
        <f t="shared" si="18"/>
        <v>222.69244196563071</v>
      </c>
      <c r="S52" s="18">
        <f t="shared" si="10"/>
        <v>127.30755803436929</v>
      </c>
      <c r="T52" s="32">
        <f t="shared" si="19"/>
        <v>192872.80881217893</v>
      </c>
    </row>
    <row r="53" spans="4:20" x14ac:dyDescent="0.25">
      <c r="D53" s="30">
        <v>102</v>
      </c>
      <c r="E53" s="22">
        <f t="shared" si="6"/>
        <v>2</v>
      </c>
      <c r="F53" s="5">
        <f t="shared" si="11"/>
        <v>193866.77951026522</v>
      </c>
      <c r="G53" s="31">
        <f t="shared" si="7"/>
        <v>0.03</v>
      </c>
      <c r="H53" s="18">
        <f t="shared" si="14"/>
        <v>350</v>
      </c>
      <c r="I53" s="5">
        <f t="shared" si="15"/>
        <v>223.69243789645986</v>
      </c>
      <c r="J53" s="18">
        <f t="shared" si="8"/>
        <v>126.30756210354014</v>
      </c>
      <c r="K53" s="32">
        <f t="shared" si="16"/>
        <v>193740.47194816166</v>
      </c>
      <c r="M53" s="30">
        <v>102</v>
      </c>
      <c r="N53" s="22">
        <f t="shared" si="13"/>
        <v>2</v>
      </c>
      <c r="O53" s="5">
        <f t="shared" si="12"/>
        <v>192872.80881217893</v>
      </c>
      <c r="P53" s="38">
        <v>0.03</v>
      </c>
      <c r="Q53" s="18">
        <f t="shared" si="17"/>
        <v>350</v>
      </c>
      <c r="R53" s="5">
        <f t="shared" si="18"/>
        <v>222.54554862943723</v>
      </c>
      <c r="S53" s="18">
        <f t="shared" si="10"/>
        <v>127.45445137056277</v>
      </c>
      <c r="T53" s="32">
        <f t="shared" si="19"/>
        <v>192745.35436080836</v>
      </c>
    </row>
    <row r="54" spans="4:20" x14ac:dyDescent="0.25">
      <c r="D54" s="30">
        <v>104</v>
      </c>
      <c r="E54" s="22">
        <f t="shared" si="6"/>
        <v>3</v>
      </c>
      <c r="F54" s="5">
        <f t="shared" si="11"/>
        <v>193740.47194816166</v>
      </c>
      <c r="G54" s="31">
        <f t="shared" si="7"/>
        <v>0.03</v>
      </c>
      <c r="H54" s="18">
        <f t="shared" si="14"/>
        <v>350</v>
      </c>
      <c r="I54" s="5">
        <f t="shared" si="15"/>
        <v>223.546698401725</v>
      </c>
      <c r="J54" s="18">
        <f t="shared" si="8"/>
        <v>126.453301598275</v>
      </c>
      <c r="K54" s="32">
        <f t="shared" si="16"/>
        <v>193614.01864656337</v>
      </c>
      <c r="M54" s="30">
        <v>104</v>
      </c>
      <c r="N54" s="22">
        <f t="shared" si="13"/>
        <v>3</v>
      </c>
      <c r="O54" s="5">
        <f t="shared" si="12"/>
        <v>192745.35436080836</v>
      </c>
      <c r="P54" s="38">
        <v>0.03</v>
      </c>
      <c r="Q54" s="18">
        <f t="shared" si="17"/>
        <v>350</v>
      </c>
      <c r="R54" s="5">
        <f t="shared" si="18"/>
        <v>222.39848580093272</v>
      </c>
      <c r="S54" s="18">
        <f t="shared" si="10"/>
        <v>127.60151419906728</v>
      </c>
      <c r="T54" s="32">
        <f t="shared" si="19"/>
        <v>192617.75284660928</v>
      </c>
    </row>
    <row r="55" spans="4:20" x14ac:dyDescent="0.25">
      <c r="D55" s="30">
        <v>106</v>
      </c>
      <c r="E55" s="22">
        <f t="shared" si="6"/>
        <v>3</v>
      </c>
      <c r="F55" s="5">
        <f t="shared" si="11"/>
        <v>193614.01864656337</v>
      </c>
      <c r="G55" s="31">
        <f t="shared" si="7"/>
        <v>0.03</v>
      </c>
      <c r="H55" s="18">
        <f t="shared" si="14"/>
        <v>350</v>
      </c>
      <c r="I55" s="5">
        <f t="shared" si="15"/>
        <v>223.40079074603466</v>
      </c>
      <c r="J55" s="18">
        <f t="shared" si="8"/>
        <v>126.59920925396534</v>
      </c>
      <c r="K55" s="32">
        <f t="shared" si="16"/>
        <v>193487.41943730941</v>
      </c>
      <c r="M55" s="30">
        <v>106</v>
      </c>
      <c r="N55" s="22">
        <f t="shared" si="13"/>
        <v>3</v>
      </c>
      <c r="O55" s="5">
        <f t="shared" si="12"/>
        <v>192617.75284660928</v>
      </c>
      <c r="P55" s="38">
        <v>0.03</v>
      </c>
      <c r="Q55" s="18">
        <f t="shared" si="17"/>
        <v>350</v>
      </c>
      <c r="R55" s="5">
        <f t="shared" si="18"/>
        <v>222.25125328454914</v>
      </c>
      <c r="S55" s="18">
        <f t="shared" si="10"/>
        <v>127.74874671545086</v>
      </c>
      <c r="T55" s="32">
        <f t="shared" si="19"/>
        <v>192490.00409989382</v>
      </c>
    </row>
    <row r="56" spans="4:20" x14ac:dyDescent="0.25">
      <c r="D56" s="30">
        <v>108</v>
      </c>
      <c r="E56" s="22">
        <f t="shared" si="6"/>
        <v>3</v>
      </c>
      <c r="F56" s="5">
        <f t="shared" si="11"/>
        <v>193487.41943730941</v>
      </c>
      <c r="G56" s="31">
        <f t="shared" si="7"/>
        <v>0.03</v>
      </c>
      <c r="H56" s="18">
        <f t="shared" si="14"/>
        <v>350</v>
      </c>
      <c r="I56" s="5">
        <f t="shared" si="15"/>
        <v>223.25471473535703</v>
      </c>
      <c r="J56" s="18">
        <f t="shared" si="8"/>
        <v>126.74528526464297</v>
      </c>
      <c r="K56" s="32">
        <f t="shared" si="16"/>
        <v>193360.67415204475</v>
      </c>
      <c r="M56" s="30">
        <v>108</v>
      </c>
      <c r="N56" s="22">
        <f t="shared" si="13"/>
        <v>3</v>
      </c>
      <c r="O56" s="5">
        <f t="shared" si="12"/>
        <v>192490.00409989382</v>
      </c>
      <c r="P56" s="38">
        <v>0.03</v>
      </c>
      <c r="Q56" s="18">
        <f t="shared" si="17"/>
        <v>350</v>
      </c>
      <c r="R56" s="5">
        <f t="shared" si="18"/>
        <v>222.10385088449286</v>
      </c>
      <c r="S56" s="18">
        <f t="shared" si="10"/>
        <v>127.89614911550714</v>
      </c>
      <c r="T56" s="32">
        <f t="shared" si="19"/>
        <v>192362.1079507783</v>
      </c>
    </row>
    <row r="57" spans="4:20" x14ac:dyDescent="0.25">
      <c r="D57" s="30">
        <v>110</v>
      </c>
      <c r="E57" s="22">
        <f t="shared" si="6"/>
        <v>3</v>
      </c>
      <c r="F57" s="5">
        <f t="shared" si="11"/>
        <v>193360.67415204475</v>
      </c>
      <c r="G57" s="31">
        <f t="shared" si="7"/>
        <v>0.03</v>
      </c>
      <c r="H57" s="18">
        <f t="shared" si="14"/>
        <v>350</v>
      </c>
      <c r="I57" s="5">
        <f t="shared" si="15"/>
        <v>223.10847017543622</v>
      </c>
      <c r="J57" s="18">
        <f t="shared" si="8"/>
        <v>126.89152982456378</v>
      </c>
      <c r="K57" s="32">
        <f t="shared" si="16"/>
        <v>193233.7826222202</v>
      </c>
      <c r="M57" s="30">
        <v>110</v>
      </c>
      <c r="N57" s="22">
        <f t="shared" si="13"/>
        <v>3</v>
      </c>
      <c r="O57" s="5">
        <f t="shared" si="12"/>
        <v>192362.1079507783</v>
      </c>
      <c r="P57" s="38">
        <v>0.03</v>
      </c>
      <c r="Q57" s="18">
        <f t="shared" si="17"/>
        <v>350</v>
      </c>
      <c r="R57" s="5">
        <f t="shared" si="18"/>
        <v>221.95627840474418</v>
      </c>
      <c r="S57" s="18">
        <f t="shared" si="10"/>
        <v>128.04372159525582</v>
      </c>
      <c r="T57" s="32">
        <f t="shared" si="19"/>
        <v>192234.06422918304</v>
      </c>
    </row>
    <row r="58" spans="4:20" x14ac:dyDescent="0.25">
      <c r="D58" s="30">
        <v>112</v>
      </c>
      <c r="E58" s="22">
        <f t="shared" si="6"/>
        <v>3</v>
      </c>
      <c r="F58" s="5">
        <f t="shared" si="11"/>
        <v>193233.7826222202</v>
      </c>
      <c r="G58" s="31">
        <f t="shared" si="7"/>
        <v>0.03</v>
      </c>
      <c r="H58" s="18">
        <f t="shared" si="14"/>
        <v>350</v>
      </c>
      <c r="I58" s="5">
        <f t="shared" si="15"/>
        <v>222.96205687179253</v>
      </c>
      <c r="J58" s="18">
        <f t="shared" si="8"/>
        <v>127.03794312820747</v>
      </c>
      <c r="K58" s="32">
        <f t="shared" si="16"/>
        <v>193106.74467909199</v>
      </c>
      <c r="M58" s="30">
        <v>112</v>
      </c>
      <c r="N58" s="22">
        <f t="shared" si="13"/>
        <v>3</v>
      </c>
      <c r="O58" s="5">
        <f t="shared" si="12"/>
        <v>192234.06422918304</v>
      </c>
      <c r="P58" s="38">
        <v>0.03</v>
      </c>
      <c r="Q58" s="18">
        <f t="shared" si="17"/>
        <v>350</v>
      </c>
      <c r="R58" s="5">
        <f t="shared" si="18"/>
        <v>221.80853564905735</v>
      </c>
      <c r="S58" s="18">
        <f t="shared" si="10"/>
        <v>128.19146435094265</v>
      </c>
      <c r="T58" s="32">
        <f t="shared" si="19"/>
        <v>192105.87276483211</v>
      </c>
    </row>
    <row r="59" spans="4:20" x14ac:dyDescent="0.25">
      <c r="D59" s="30">
        <v>114</v>
      </c>
      <c r="E59" s="22">
        <f t="shared" si="6"/>
        <v>3</v>
      </c>
      <c r="F59" s="5">
        <f t="shared" si="11"/>
        <v>193106.74467909199</v>
      </c>
      <c r="G59" s="31">
        <f t="shared" si="7"/>
        <v>0.03</v>
      </c>
      <c r="H59" s="18">
        <f t="shared" si="14"/>
        <v>350</v>
      </c>
      <c r="I59" s="5">
        <f t="shared" si="15"/>
        <v>222.81547462972154</v>
      </c>
      <c r="J59" s="18">
        <f t="shared" si="8"/>
        <v>127.18452537027846</v>
      </c>
      <c r="K59" s="32">
        <f t="shared" si="16"/>
        <v>192979.56015372172</v>
      </c>
      <c r="M59" s="30">
        <v>114</v>
      </c>
      <c r="N59" s="22">
        <f t="shared" si="13"/>
        <v>3</v>
      </c>
      <c r="O59" s="5">
        <f t="shared" si="12"/>
        <v>192105.87276483211</v>
      </c>
      <c r="P59" s="38">
        <v>0.03</v>
      </c>
      <c r="Q59" s="18">
        <f t="shared" si="17"/>
        <v>350</v>
      </c>
      <c r="R59" s="5">
        <f t="shared" si="18"/>
        <v>221.66062242096012</v>
      </c>
      <c r="S59" s="18">
        <f t="shared" si="10"/>
        <v>128.33937757903988</v>
      </c>
      <c r="T59" s="32">
        <f t="shared" si="19"/>
        <v>191977.53338725306</v>
      </c>
    </row>
    <row r="60" spans="4:20" x14ac:dyDescent="0.25">
      <c r="D60" s="30">
        <v>116</v>
      </c>
      <c r="E60" s="22">
        <f t="shared" si="6"/>
        <v>3</v>
      </c>
      <c r="F60" s="5">
        <f t="shared" si="11"/>
        <v>192979.56015372172</v>
      </c>
      <c r="G60" s="31">
        <f t="shared" si="7"/>
        <v>0.03</v>
      </c>
      <c r="H60" s="18">
        <f t="shared" si="14"/>
        <v>350</v>
      </c>
      <c r="I60" s="5">
        <f t="shared" si="15"/>
        <v>222.66872325429429</v>
      </c>
      <c r="J60" s="18">
        <f t="shared" si="8"/>
        <v>127.33127674570571</v>
      </c>
      <c r="K60" s="32">
        <f t="shared" si="16"/>
        <v>192852.22887697601</v>
      </c>
      <c r="M60" s="30">
        <v>116</v>
      </c>
      <c r="N60" s="22">
        <f t="shared" si="13"/>
        <v>3</v>
      </c>
      <c r="O60" s="5">
        <f t="shared" si="12"/>
        <v>191977.53338725306</v>
      </c>
      <c r="P60" s="38">
        <v>0.03</v>
      </c>
      <c r="Q60" s="18">
        <f t="shared" si="17"/>
        <v>350</v>
      </c>
      <c r="R60" s="5">
        <f t="shared" si="18"/>
        <v>221.51253852375353</v>
      </c>
      <c r="S60" s="18">
        <f t="shared" si="10"/>
        <v>128.48746147624647</v>
      </c>
      <c r="T60" s="32">
        <f t="shared" si="19"/>
        <v>191849.04592577682</v>
      </c>
    </row>
    <row r="61" spans="4:20" x14ac:dyDescent="0.25">
      <c r="D61" s="30">
        <v>118</v>
      </c>
      <c r="E61" s="22">
        <f t="shared" si="6"/>
        <v>3</v>
      </c>
      <c r="F61" s="5">
        <f t="shared" si="11"/>
        <v>192852.22887697601</v>
      </c>
      <c r="G61" s="31">
        <f t="shared" si="7"/>
        <v>0.03</v>
      </c>
      <c r="H61" s="18">
        <f t="shared" si="14"/>
        <v>350</v>
      </c>
      <c r="I61" s="5">
        <f t="shared" si="15"/>
        <v>222.52180255035694</v>
      </c>
      <c r="J61" s="18">
        <f t="shared" si="8"/>
        <v>127.47819744964306</v>
      </c>
      <c r="K61" s="32">
        <f t="shared" si="16"/>
        <v>192724.75067952636</v>
      </c>
      <c r="M61" s="30">
        <v>118</v>
      </c>
      <c r="N61" s="22">
        <f t="shared" si="13"/>
        <v>3</v>
      </c>
      <c r="O61" s="5">
        <f t="shared" si="12"/>
        <v>191849.04592577682</v>
      </c>
      <c r="P61" s="38">
        <v>0.03</v>
      </c>
      <c r="Q61" s="18">
        <f t="shared" si="17"/>
        <v>350</v>
      </c>
      <c r="R61" s="5">
        <f t="shared" si="18"/>
        <v>221.36428376051168</v>
      </c>
      <c r="S61" s="18">
        <f t="shared" si="10"/>
        <v>128.63571623948832</v>
      </c>
      <c r="T61" s="32">
        <f t="shared" si="19"/>
        <v>191720.41020953734</v>
      </c>
    </row>
    <row r="62" spans="4:20" x14ac:dyDescent="0.25">
      <c r="D62" s="30">
        <v>120</v>
      </c>
      <c r="E62" s="22">
        <f t="shared" si="6"/>
        <v>3</v>
      </c>
      <c r="F62" s="5">
        <f t="shared" si="11"/>
        <v>192724.75067952636</v>
      </c>
      <c r="G62" s="31">
        <f t="shared" si="7"/>
        <v>0.03</v>
      </c>
      <c r="H62" s="18">
        <f t="shared" si="14"/>
        <v>350</v>
      </c>
      <c r="I62" s="5">
        <f t="shared" si="15"/>
        <v>222.37471232253043</v>
      </c>
      <c r="J62" s="18">
        <f t="shared" si="8"/>
        <v>127.62528767746957</v>
      </c>
      <c r="K62" s="32">
        <f t="shared" si="16"/>
        <v>192597.12539184888</v>
      </c>
      <c r="M62" s="30">
        <v>120</v>
      </c>
      <c r="N62" s="22">
        <f t="shared" si="13"/>
        <v>3</v>
      </c>
      <c r="O62" s="5">
        <f t="shared" si="12"/>
        <v>191720.41020953734</v>
      </c>
      <c r="P62" s="38">
        <v>0.03</v>
      </c>
      <c r="Q62" s="18">
        <f t="shared" si="17"/>
        <v>350</v>
      </c>
      <c r="R62" s="5">
        <f t="shared" si="18"/>
        <v>221.21585793408153</v>
      </c>
      <c r="S62" s="18">
        <f t="shared" si="10"/>
        <v>128.78414206591847</v>
      </c>
      <c r="T62" s="32">
        <f t="shared" si="19"/>
        <v>191591.62606747143</v>
      </c>
    </row>
    <row r="63" spans="4:20" x14ac:dyDescent="0.25">
      <c r="D63" s="30">
        <v>122</v>
      </c>
      <c r="E63" s="22">
        <f t="shared" si="6"/>
        <v>3</v>
      </c>
      <c r="F63" s="5">
        <f t="shared" si="11"/>
        <v>192597.12539184888</v>
      </c>
      <c r="G63" s="31">
        <f t="shared" si="7"/>
        <v>0.03</v>
      </c>
      <c r="H63" s="18">
        <f t="shared" si="14"/>
        <v>350</v>
      </c>
      <c r="I63" s="5">
        <f t="shared" si="15"/>
        <v>222.22745237521025</v>
      </c>
      <c r="J63" s="18">
        <f t="shared" si="8"/>
        <v>127.77254762478975</v>
      </c>
      <c r="K63" s="32">
        <f t="shared" si="16"/>
        <v>192469.35284422408</v>
      </c>
      <c r="M63" s="30">
        <v>122</v>
      </c>
      <c r="N63" s="22">
        <f t="shared" si="13"/>
        <v>3</v>
      </c>
      <c r="O63" s="5">
        <f t="shared" si="12"/>
        <v>191591.62606747143</v>
      </c>
      <c r="P63" s="38">
        <v>0.03</v>
      </c>
      <c r="Q63" s="18">
        <f t="shared" si="17"/>
        <v>350</v>
      </c>
      <c r="R63" s="5">
        <f t="shared" si="18"/>
        <v>221.06726084708239</v>
      </c>
      <c r="S63" s="18">
        <f t="shared" si="10"/>
        <v>128.93273915291761</v>
      </c>
      <c r="T63" s="32">
        <f t="shared" si="19"/>
        <v>191462.69332831851</v>
      </c>
    </row>
    <row r="64" spans="4:20" x14ac:dyDescent="0.25">
      <c r="D64" s="30">
        <v>124</v>
      </c>
      <c r="E64" s="22">
        <f t="shared" si="6"/>
        <v>3</v>
      </c>
      <c r="F64" s="5">
        <f t="shared" si="11"/>
        <v>192469.35284422408</v>
      </c>
      <c r="G64" s="31">
        <f t="shared" si="7"/>
        <v>0.03</v>
      </c>
      <c r="H64" s="18">
        <f t="shared" si="14"/>
        <v>350</v>
      </c>
      <c r="I64" s="5">
        <f t="shared" si="15"/>
        <v>222.08002251256625</v>
      </c>
      <c r="J64" s="18">
        <f t="shared" si="8"/>
        <v>127.91997748743375</v>
      </c>
      <c r="K64" s="32">
        <f t="shared" si="16"/>
        <v>192341.43286673664</v>
      </c>
      <c r="M64" s="30">
        <v>124</v>
      </c>
      <c r="N64" s="22">
        <f t="shared" si="13"/>
        <v>3</v>
      </c>
      <c r="O64" s="5">
        <f t="shared" si="12"/>
        <v>191462.69332831851</v>
      </c>
      <c r="P64" s="38">
        <v>0.03</v>
      </c>
      <c r="Q64" s="18">
        <f t="shared" si="17"/>
        <v>350</v>
      </c>
      <c r="R64" s="5">
        <f t="shared" si="18"/>
        <v>220.91849230190596</v>
      </c>
      <c r="S64" s="18">
        <f t="shared" si="10"/>
        <v>129.08150769809404</v>
      </c>
      <c r="T64" s="32">
        <f t="shared" si="19"/>
        <v>191333.61182062043</v>
      </c>
    </row>
    <row r="65" spans="4:20" x14ac:dyDescent="0.25">
      <c r="D65" s="30">
        <v>126</v>
      </c>
      <c r="E65" s="22">
        <f t="shared" si="6"/>
        <v>3</v>
      </c>
      <c r="F65" s="5">
        <f t="shared" si="11"/>
        <v>192341.43286673664</v>
      </c>
      <c r="G65" s="31">
        <f t="shared" si="7"/>
        <v>0.03</v>
      </c>
      <c r="H65" s="18">
        <f t="shared" si="14"/>
        <v>350</v>
      </c>
      <c r="I65" s="5">
        <f t="shared" si="15"/>
        <v>221.93242253854226</v>
      </c>
      <c r="J65" s="18">
        <f t="shared" si="8"/>
        <v>128.06757746145774</v>
      </c>
      <c r="K65" s="32">
        <f t="shared" si="16"/>
        <v>192213.36528927519</v>
      </c>
      <c r="M65" s="30">
        <v>126</v>
      </c>
      <c r="N65" s="22">
        <f t="shared" si="13"/>
        <v>3</v>
      </c>
      <c r="O65" s="5">
        <f t="shared" si="12"/>
        <v>191333.61182062043</v>
      </c>
      <c r="P65" s="38">
        <v>0.03</v>
      </c>
      <c r="Q65" s="18">
        <f t="shared" si="17"/>
        <v>350</v>
      </c>
      <c r="R65" s="5">
        <f t="shared" si="18"/>
        <v>220.76955210071586</v>
      </c>
      <c r="S65" s="18">
        <f t="shared" si="10"/>
        <v>129.23044789928414</v>
      </c>
      <c r="T65" s="32">
        <f t="shared" si="19"/>
        <v>191204.38137272114</v>
      </c>
    </row>
    <row r="66" spans="4:20" x14ac:dyDescent="0.25">
      <c r="D66" s="30">
        <v>128</v>
      </c>
      <c r="E66" s="22">
        <f t="shared" si="6"/>
        <v>3</v>
      </c>
      <c r="F66" s="5">
        <f t="shared" si="11"/>
        <v>192213.36528927519</v>
      </c>
      <c r="G66" s="31">
        <f t="shared" si="7"/>
        <v>0.03</v>
      </c>
      <c r="H66" s="18">
        <f t="shared" si="14"/>
        <v>350</v>
      </c>
      <c r="I66" s="5">
        <f t="shared" si="15"/>
        <v>221.78465225685596</v>
      </c>
      <c r="J66" s="18">
        <f t="shared" si="8"/>
        <v>128.21534774314404</v>
      </c>
      <c r="K66" s="32">
        <f t="shared" si="16"/>
        <v>192085.14994153203</v>
      </c>
      <c r="M66" s="30">
        <v>128</v>
      </c>
      <c r="N66" s="22">
        <f t="shared" si="13"/>
        <v>3</v>
      </c>
      <c r="O66" s="5">
        <f t="shared" si="12"/>
        <v>191204.38137272114</v>
      </c>
      <c r="P66" s="38">
        <v>0.03</v>
      </c>
      <c r="Q66" s="18">
        <f t="shared" si="17"/>
        <v>350</v>
      </c>
      <c r="R66" s="5">
        <f t="shared" si="18"/>
        <v>220.62044004544745</v>
      </c>
      <c r="S66" s="18">
        <f t="shared" si="10"/>
        <v>129.37955995455255</v>
      </c>
      <c r="T66" s="32">
        <f t="shared" si="19"/>
        <v>191075.0018127666</v>
      </c>
    </row>
    <row r="67" spans="4:20" x14ac:dyDescent="0.25">
      <c r="D67" s="30">
        <v>130</v>
      </c>
      <c r="E67" s="22">
        <f t="shared" si="6"/>
        <v>3</v>
      </c>
      <c r="F67" s="5">
        <f t="shared" si="11"/>
        <v>192085.14994153203</v>
      </c>
      <c r="G67" s="31">
        <f t="shared" si="7"/>
        <v>0.03</v>
      </c>
      <c r="H67" s="18">
        <f t="shared" ref="H67:H98" si="20">$B$5</f>
        <v>350</v>
      </c>
      <c r="I67" s="5">
        <f t="shared" ref="I67:I98" si="21">(F67*G67/26)</f>
        <v>221.63671147099848</v>
      </c>
      <c r="J67" s="18">
        <f t="shared" si="8"/>
        <v>128.36328852900152</v>
      </c>
      <c r="K67" s="32">
        <f t="shared" ref="K67:K98" si="22">F67+I67-H67</f>
        <v>191956.78665300302</v>
      </c>
      <c r="M67" s="30">
        <v>130</v>
      </c>
      <c r="N67" s="22">
        <f t="shared" si="13"/>
        <v>3</v>
      </c>
      <c r="O67" s="5">
        <f t="shared" si="12"/>
        <v>191075.0018127666</v>
      </c>
      <c r="P67" s="38">
        <v>0.03</v>
      </c>
      <c r="Q67" s="18">
        <f t="shared" ref="Q67:Q98" si="23">$B$5</f>
        <v>350</v>
      </c>
      <c r="R67" s="5">
        <f t="shared" ref="R67:R98" si="24">(O67*P67/26)</f>
        <v>220.47115593780759</v>
      </c>
      <c r="S67" s="18">
        <f t="shared" si="10"/>
        <v>129.52884406219241</v>
      </c>
      <c r="T67" s="32">
        <f t="shared" ref="T67:T98" si="25">O67+R67-Q67</f>
        <v>190945.47296870442</v>
      </c>
    </row>
    <row r="68" spans="4:20" x14ac:dyDescent="0.25">
      <c r="D68" s="30">
        <v>132</v>
      </c>
      <c r="E68" s="22">
        <f t="shared" ref="E68:E131" si="26">INT(D68/52)+1</f>
        <v>3</v>
      </c>
      <c r="F68" s="5">
        <f t="shared" si="11"/>
        <v>191956.78665300302</v>
      </c>
      <c r="G68" s="31">
        <f t="shared" ref="G68:G131" si="27">$B$4</f>
        <v>0.03</v>
      </c>
      <c r="H68" s="18">
        <f t="shared" si="20"/>
        <v>350</v>
      </c>
      <c r="I68" s="5">
        <f t="shared" si="21"/>
        <v>221.48859998423424</v>
      </c>
      <c r="J68" s="18">
        <f t="shared" ref="J68:J131" si="28">H68-I68</f>
        <v>128.51140001576576</v>
      </c>
      <c r="K68" s="32">
        <f t="shared" si="22"/>
        <v>191828.27525298725</v>
      </c>
      <c r="M68" s="30">
        <v>132</v>
      </c>
      <c r="N68" s="22">
        <f t="shared" si="13"/>
        <v>3</v>
      </c>
      <c r="O68" s="5">
        <f t="shared" si="12"/>
        <v>190945.47296870442</v>
      </c>
      <c r="P68" s="38">
        <v>0.03</v>
      </c>
      <c r="Q68" s="18">
        <f t="shared" si="23"/>
        <v>350</v>
      </c>
      <c r="R68" s="5">
        <f t="shared" si="24"/>
        <v>220.32169957927434</v>
      </c>
      <c r="S68" s="18">
        <f t="shared" ref="S68:S131" si="29">Q68-R68</f>
        <v>129.67830042072566</v>
      </c>
      <c r="T68" s="32">
        <f t="shared" si="25"/>
        <v>190815.79466828369</v>
      </c>
    </row>
    <row r="69" spans="4:20" x14ac:dyDescent="0.25">
      <c r="D69" s="30">
        <v>134</v>
      </c>
      <c r="E69" s="22">
        <f t="shared" si="26"/>
        <v>3</v>
      </c>
      <c r="F69" s="5">
        <f t="shared" si="11"/>
        <v>191828.27525298725</v>
      </c>
      <c r="G69" s="31">
        <f t="shared" si="27"/>
        <v>0.03</v>
      </c>
      <c r="H69" s="18">
        <f t="shared" si="20"/>
        <v>350</v>
      </c>
      <c r="I69" s="5">
        <f t="shared" si="21"/>
        <v>221.3403175996007</v>
      </c>
      <c r="J69" s="18">
        <f t="shared" si="28"/>
        <v>128.6596824003993</v>
      </c>
      <c r="K69" s="32">
        <f t="shared" si="22"/>
        <v>191699.61557058684</v>
      </c>
      <c r="M69" s="30">
        <v>134</v>
      </c>
      <c r="N69" s="22">
        <f t="shared" si="13"/>
        <v>3</v>
      </c>
      <c r="O69" s="5">
        <f t="shared" si="12"/>
        <v>190815.79466828369</v>
      </c>
      <c r="P69" s="38">
        <v>0.03</v>
      </c>
      <c r="Q69" s="18">
        <f t="shared" si="23"/>
        <v>350</v>
      </c>
      <c r="R69" s="5">
        <f t="shared" si="24"/>
        <v>220.17207077109654</v>
      </c>
      <c r="S69" s="18">
        <f t="shared" si="29"/>
        <v>129.82792922890346</v>
      </c>
      <c r="T69" s="32">
        <f t="shared" si="25"/>
        <v>190685.9667390548</v>
      </c>
    </row>
    <row r="70" spans="4:20" x14ac:dyDescent="0.25">
      <c r="D70" s="30">
        <v>136</v>
      </c>
      <c r="E70" s="22">
        <f t="shared" si="26"/>
        <v>3</v>
      </c>
      <c r="F70" s="5">
        <f t="shared" si="11"/>
        <v>191699.61557058684</v>
      </c>
      <c r="G70" s="31">
        <f t="shared" si="27"/>
        <v>0.03</v>
      </c>
      <c r="H70" s="18">
        <f t="shared" si="20"/>
        <v>350</v>
      </c>
      <c r="I70" s="5">
        <f t="shared" si="21"/>
        <v>221.19186411990788</v>
      </c>
      <c r="J70" s="18">
        <f t="shared" si="28"/>
        <v>128.80813588009212</v>
      </c>
      <c r="K70" s="32">
        <f t="shared" si="22"/>
        <v>191570.80743470674</v>
      </c>
      <c r="M70" s="30">
        <v>136</v>
      </c>
      <c r="N70" s="22">
        <f t="shared" si="13"/>
        <v>3</v>
      </c>
      <c r="O70" s="5">
        <f t="shared" si="12"/>
        <v>190685.9667390548</v>
      </c>
      <c r="P70" s="38">
        <v>0.03</v>
      </c>
      <c r="Q70" s="18">
        <f t="shared" si="23"/>
        <v>350</v>
      </c>
      <c r="R70" s="5">
        <f t="shared" si="24"/>
        <v>220.02226931429399</v>
      </c>
      <c r="S70" s="18">
        <f t="shared" si="29"/>
        <v>129.97773068570601</v>
      </c>
      <c r="T70" s="32">
        <f t="shared" si="25"/>
        <v>190555.9890083691</v>
      </c>
    </row>
    <row r="71" spans="4:20" x14ac:dyDescent="0.25">
      <c r="D71" s="30">
        <v>138</v>
      </c>
      <c r="E71" s="22">
        <f t="shared" si="26"/>
        <v>3</v>
      </c>
      <c r="F71" s="5">
        <f t="shared" si="11"/>
        <v>191570.80743470674</v>
      </c>
      <c r="G71" s="31">
        <f t="shared" si="27"/>
        <v>0.03</v>
      </c>
      <c r="H71" s="18">
        <f t="shared" si="20"/>
        <v>350</v>
      </c>
      <c r="I71" s="5">
        <f t="shared" si="21"/>
        <v>221.04323934773853</v>
      </c>
      <c r="J71" s="18">
        <f t="shared" si="28"/>
        <v>128.95676065226147</v>
      </c>
      <c r="K71" s="32">
        <f t="shared" si="22"/>
        <v>191441.85067405447</v>
      </c>
      <c r="M71" s="30">
        <v>138</v>
      </c>
      <c r="N71" s="22">
        <f t="shared" si="13"/>
        <v>3</v>
      </c>
      <c r="O71" s="5">
        <f t="shared" si="12"/>
        <v>190555.9890083691</v>
      </c>
      <c r="P71" s="38">
        <v>0.03</v>
      </c>
      <c r="Q71" s="18">
        <f t="shared" si="23"/>
        <v>350</v>
      </c>
      <c r="R71" s="5">
        <f t="shared" si="24"/>
        <v>219.87229500965665</v>
      </c>
      <c r="S71" s="18">
        <f t="shared" si="29"/>
        <v>130.12770499034335</v>
      </c>
      <c r="T71" s="32">
        <f t="shared" si="25"/>
        <v>190425.86130337877</v>
      </c>
    </row>
    <row r="72" spans="4:20" x14ac:dyDescent="0.25">
      <c r="D72" s="30">
        <v>140</v>
      </c>
      <c r="E72" s="22">
        <f t="shared" si="26"/>
        <v>3</v>
      </c>
      <c r="F72" s="5">
        <f t="shared" ref="F72:F132" si="30">K71</f>
        <v>191441.85067405447</v>
      </c>
      <c r="G72" s="31">
        <f t="shared" si="27"/>
        <v>0.03</v>
      </c>
      <c r="H72" s="18">
        <f t="shared" si="20"/>
        <v>350</v>
      </c>
      <c r="I72" s="5">
        <f t="shared" si="21"/>
        <v>220.89444308544745</v>
      </c>
      <c r="J72" s="18">
        <f t="shared" si="28"/>
        <v>129.10555691455255</v>
      </c>
      <c r="K72" s="32">
        <f t="shared" si="22"/>
        <v>191312.74511713992</v>
      </c>
      <c r="M72" s="30">
        <v>140</v>
      </c>
      <c r="N72" s="22">
        <f t="shared" si="13"/>
        <v>3</v>
      </c>
      <c r="O72" s="5">
        <f t="shared" ref="O72:O132" si="31">T71</f>
        <v>190425.86130337877</v>
      </c>
      <c r="P72" s="38">
        <v>0.03</v>
      </c>
      <c r="Q72" s="18">
        <f t="shared" si="23"/>
        <v>350</v>
      </c>
      <c r="R72" s="5">
        <f t="shared" si="24"/>
        <v>219.72214765774473</v>
      </c>
      <c r="S72" s="18">
        <f t="shared" si="29"/>
        <v>130.27785234225527</v>
      </c>
      <c r="T72" s="32">
        <f t="shared" si="25"/>
        <v>190295.58345103651</v>
      </c>
    </row>
    <row r="73" spans="4:20" x14ac:dyDescent="0.25">
      <c r="D73" s="30">
        <v>142</v>
      </c>
      <c r="E73" s="22">
        <f t="shared" si="26"/>
        <v>3</v>
      </c>
      <c r="F73" s="5">
        <f t="shared" si="30"/>
        <v>191312.74511713992</v>
      </c>
      <c r="G73" s="31">
        <f t="shared" si="27"/>
        <v>0.03</v>
      </c>
      <c r="H73" s="18">
        <f t="shared" si="20"/>
        <v>350</v>
      </c>
      <c r="I73" s="5">
        <f t="shared" si="21"/>
        <v>220.74547513516143</v>
      </c>
      <c r="J73" s="18">
        <f t="shared" si="28"/>
        <v>129.25452486483857</v>
      </c>
      <c r="K73" s="32">
        <f t="shared" si="22"/>
        <v>191183.49059227508</v>
      </c>
      <c r="M73" s="30">
        <v>142</v>
      </c>
      <c r="N73" s="22">
        <f t="shared" si="13"/>
        <v>3</v>
      </c>
      <c r="O73" s="5">
        <f t="shared" si="31"/>
        <v>190295.58345103651</v>
      </c>
      <c r="P73" s="38">
        <v>0.03</v>
      </c>
      <c r="Q73" s="18">
        <f t="shared" si="23"/>
        <v>350</v>
      </c>
      <c r="R73" s="5">
        <f t="shared" si="24"/>
        <v>219.57182705888829</v>
      </c>
      <c r="S73" s="18">
        <f t="shared" si="29"/>
        <v>130.42817294111171</v>
      </c>
      <c r="T73" s="32">
        <f t="shared" si="25"/>
        <v>190165.15527809539</v>
      </c>
    </row>
    <row r="74" spans="4:20" x14ac:dyDescent="0.25">
      <c r="D74" s="30">
        <v>144</v>
      </c>
      <c r="E74" s="22">
        <f t="shared" si="26"/>
        <v>3</v>
      </c>
      <c r="F74" s="5">
        <f t="shared" si="30"/>
        <v>191183.49059227508</v>
      </c>
      <c r="G74" s="31">
        <f t="shared" si="27"/>
        <v>0.03</v>
      </c>
      <c r="H74" s="18">
        <f t="shared" si="20"/>
        <v>350</v>
      </c>
      <c r="I74" s="5">
        <f t="shared" si="21"/>
        <v>220.59633529877891</v>
      </c>
      <c r="J74" s="18">
        <f t="shared" si="28"/>
        <v>129.40366470122109</v>
      </c>
      <c r="K74" s="32">
        <f t="shared" si="22"/>
        <v>191054.08692757387</v>
      </c>
      <c r="M74" s="30">
        <v>144</v>
      </c>
      <c r="N74" s="22">
        <f t="shared" si="13"/>
        <v>3</v>
      </c>
      <c r="O74" s="5">
        <f t="shared" si="31"/>
        <v>190165.15527809539</v>
      </c>
      <c r="P74" s="38">
        <v>0.03</v>
      </c>
      <c r="Q74" s="18">
        <f t="shared" si="23"/>
        <v>350</v>
      </c>
      <c r="R74" s="5">
        <f t="shared" si="24"/>
        <v>219.421333013187</v>
      </c>
      <c r="S74" s="18">
        <f t="shared" si="29"/>
        <v>130.578666986813</v>
      </c>
      <c r="T74" s="32">
        <f t="shared" si="25"/>
        <v>190034.57661110858</v>
      </c>
    </row>
    <row r="75" spans="4:20" x14ac:dyDescent="0.25">
      <c r="D75" s="30">
        <v>146</v>
      </c>
      <c r="E75" s="22">
        <f t="shared" si="26"/>
        <v>3</v>
      </c>
      <c r="F75" s="5">
        <f t="shared" si="30"/>
        <v>191054.08692757387</v>
      </c>
      <c r="G75" s="31">
        <f t="shared" si="27"/>
        <v>0.03</v>
      </c>
      <c r="H75" s="18">
        <f t="shared" si="20"/>
        <v>350</v>
      </c>
      <c r="I75" s="5">
        <f t="shared" si="21"/>
        <v>220.44702337796983</v>
      </c>
      <c r="J75" s="18">
        <f t="shared" si="28"/>
        <v>129.55297662203017</v>
      </c>
      <c r="K75" s="32">
        <f t="shared" si="22"/>
        <v>190924.53395095182</v>
      </c>
      <c r="M75" s="30">
        <v>146</v>
      </c>
      <c r="N75" s="22">
        <f t="shared" si="13"/>
        <v>3</v>
      </c>
      <c r="O75" s="5">
        <f t="shared" si="31"/>
        <v>190034.57661110858</v>
      </c>
      <c r="P75" s="38">
        <v>0.03</v>
      </c>
      <c r="Q75" s="18">
        <f t="shared" si="23"/>
        <v>350</v>
      </c>
      <c r="R75" s="5">
        <f t="shared" si="24"/>
        <v>219.27066532050989</v>
      </c>
      <c r="S75" s="18">
        <f t="shared" si="29"/>
        <v>130.72933467949011</v>
      </c>
      <c r="T75" s="32">
        <f t="shared" si="25"/>
        <v>189903.84727642909</v>
      </c>
    </row>
    <row r="76" spans="4:20" x14ac:dyDescent="0.25">
      <c r="D76" s="30">
        <v>148</v>
      </c>
      <c r="E76" s="22">
        <f t="shared" si="26"/>
        <v>3</v>
      </c>
      <c r="F76" s="5">
        <f t="shared" si="30"/>
        <v>190924.53395095182</v>
      </c>
      <c r="G76" s="31">
        <f t="shared" si="27"/>
        <v>0.03</v>
      </c>
      <c r="H76" s="18">
        <f t="shared" si="20"/>
        <v>350</v>
      </c>
      <c r="I76" s="5">
        <f t="shared" si="21"/>
        <v>220.29753917417517</v>
      </c>
      <c r="J76" s="18">
        <f t="shared" si="28"/>
        <v>129.70246082582483</v>
      </c>
      <c r="K76" s="32">
        <f t="shared" si="22"/>
        <v>190794.831490126</v>
      </c>
      <c r="M76" s="30">
        <v>148</v>
      </c>
      <c r="N76" s="22">
        <f t="shared" si="13"/>
        <v>3</v>
      </c>
      <c r="O76" s="5">
        <f t="shared" si="31"/>
        <v>189903.84727642909</v>
      </c>
      <c r="P76" s="38">
        <v>0.03</v>
      </c>
      <c r="Q76" s="18">
        <f t="shared" si="23"/>
        <v>350</v>
      </c>
      <c r="R76" s="5">
        <f t="shared" si="24"/>
        <v>219.1198237804951</v>
      </c>
      <c r="S76" s="18">
        <f t="shared" si="29"/>
        <v>130.8801762195049</v>
      </c>
      <c r="T76" s="32">
        <f t="shared" si="25"/>
        <v>189772.96710020959</v>
      </c>
    </row>
    <row r="77" spans="4:20" x14ac:dyDescent="0.25">
      <c r="D77" s="30">
        <v>150</v>
      </c>
      <c r="E77" s="22">
        <f t="shared" si="26"/>
        <v>3</v>
      </c>
      <c r="F77" s="5">
        <f t="shared" si="30"/>
        <v>190794.831490126</v>
      </c>
      <c r="G77" s="31">
        <f t="shared" si="27"/>
        <v>0.03</v>
      </c>
      <c r="H77" s="18">
        <f t="shared" si="20"/>
        <v>350</v>
      </c>
      <c r="I77" s="5">
        <f t="shared" si="21"/>
        <v>220.14788248860694</v>
      </c>
      <c r="J77" s="18">
        <f t="shared" si="28"/>
        <v>129.85211751139306</v>
      </c>
      <c r="K77" s="32">
        <f t="shared" si="22"/>
        <v>190664.97937261462</v>
      </c>
      <c r="M77" s="30">
        <v>150</v>
      </c>
      <c r="N77" s="22">
        <f t="shared" si="13"/>
        <v>3</v>
      </c>
      <c r="O77" s="5">
        <f t="shared" si="31"/>
        <v>189772.96710020959</v>
      </c>
      <c r="P77" s="38">
        <v>0.03</v>
      </c>
      <c r="Q77" s="18">
        <f t="shared" si="23"/>
        <v>350</v>
      </c>
      <c r="R77" s="5">
        <f t="shared" si="24"/>
        <v>218.96880819254952</v>
      </c>
      <c r="S77" s="18">
        <f t="shared" si="29"/>
        <v>131.03119180745048</v>
      </c>
      <c r="T77" s="32">
        <f t="shared" si="25"/>
        <v>189641.93590840214</v>
      </c>
    </row>
    <row r="78" spans="4:20" x14ac:dyDescent="0.25">
      <c r="D78" s="30">
        <v>152</v>
      </c>
      <c r="E78" s="22">
        <f t="shared" si="26"/>
        <v>3</v>
      </c>
      <c r="F78" s="5">
        <f t="shared" si="30"/>
        <v>190664.97937261462</v>
      </c>
      <c r="G78" s="31">
        <f t="shared" si="27"/>
        <v>0.03</v>
      </c>
      <c r="H78" s="18">
        <f t="shared" si="20"/>
        <v>350</v>
      </c>
      <c r="I78" s="5">
        <f t="shared" si="21"/>
        <v>219.99805312224765</v>
      </c>
      <c r="J78" s="18">
        <f t="shared" si="28"/>
        <v>130.00194687775235</v>
      </c>
      <c r="K78" s="32">
        <f t="shared" si="22"/>
        <v>190534.97742573687</v>
      </c>
      <c r="M78" s="30">
        <v>152</v>
      </c>
      <c r="N78" s="22">
        <f t="shared" si="13"/>
        <v>3</v>
      </c>
      <c r="O78" s="5">
        <f t="shared" si="31"/>
        <v>189641.93590840214</v>
      </c>
      <c r="P78" s="38">
        <v>0.03</v>
      </c>
      <c r="Q78" s="18">
        <f t="shared" si="23"/>
        <v>350</v>
      </c>
      <c r="R78" s="5">
        <f t="shared" si="24"/>
        <v>218.81761835584862</v>
      </c>
      <c r="S78" s="18">
        <f t="shared" si="29"/>
        <v>131.18238164415138</v>
      </c>
      <c r="T78" s="32">
        <f t="shared" si="25"/>
        <v>189510.753526758</v>
      </c>
    </row>
    <row r="79" spans="4:20" x14ac:dyDescent="0.25">
      <c r="D79" s="30">
        <v>154</v>
      </c>
      <c r="E79" s="22">
        <f t="shared" si="26"/>
        <v>3</v>
      </c>
      <c r="F79" s="5">
        <f t="shared" si="30"/>
        <v>190534.97742573687</v>
      </c>
      <c r="G79" s="31">
        <f t="shared" si="27"/>
        <v>0.03</v>
      </c>
      <c r="H79" s="18">
        <f t="shared" si="20"/>
        <v>350</v>
      </c>
      <c r="I79" s="5">
        <f t="shared" si="21"/>
        <v>219.84805087585025</v>
      </c>
      <c r="J79" s="18">
        <f t="shared" si="28"/>
        <v>130.15194912414975</v>
      </c>
      <c r="K79" s="32">
        <f t="shared" si="22"/>
        <v>190404.82547661272</v>
      </c>
      <c r="M79" s="30">
        <v>154</v>
      </c>
      <c r="N79" s="22">
        <f t="shared" si="13"/>
        <v>3</v>
      </c>
      <c r="O79" s="5">
        <f t="shared" si="31"/>
        <v>189510.753526758</v>
      </c>
      <c r="P79" s="38">
        <v>0.03</v>
      </c>
      <c r="Q79" s="18">
        <f t="shared" si="23"/>
        <v>350</v>
      </c>
      <c r="R79" s="5">
        <f t="shared" si="24"/>
        <v>218.66625406933613</v>
      </c>
      <c r="S79" s="18">
        <f t="shared" si="29"/>
        <v>131.33374593066387</v>
      </c>
      <c r="T79" s="32">
        <f t="shared" si="25"/>
        <v>189379.41978082733</v>
      </c>
    </row>
    <row r="80" spans="4:20" x14ac:dyDescent="0.25">
      <c r="D80" s="30">
        <v>156</v>
      </c>
      <c r="E80" s="22">
        <f t="shared" si="26"/>
        <v>4</v>
      </c>
      <c r="F80" s="5">
        <f t="shared" si="30"/>
        <v>190404.82547661272</v>
      </c>
      <c r="G80" s="31">
        <f t="shared" si="27"/>
        <v>0.03</v>
      </c>
      <c r="H80" s="18">
        <f t="shared" si="20"/>
        <v>350</v>
      </c>
      <c r="I80" s="5">
        <f t="shared" si="21"/>
        <v>219.69787554993775</v>
      </c>
      <c r="J80" s="18">
        <f t="shared" si="28"/>
        <v>130.30212445006225</v>
      </c>
      <c r="K80" s="32">
        <f t="shared" si="22"/>
        <v>190274.52335216265</v>
      </c>
      <c r="M80" s="30">
        <v>156</v>
      </c>
      <c r="N80" s="22">
        <f t="shared" si="13"/>
        <v>4</v>
      </c>
      <c r="O80" s="5">
        <f t="shared" si="31"/>
        <v>189379.41978082733</v>
      </c>
      <c r="P80" s="38">
        <v>0.03</v>
      </c>
      <c r="Q80" s="18">
        <f t="shared" si="23"/>
        <v>350</v>
      </c>
      <c r="R80" s="5">
        <f t="shared" si="24"/>
        <v>218.51471513172385</v>
      </c>
      <c r="S80" s="18">
        <f t="shared" si="29"/>
        <v>131.48528486827615</v>
      </c>
      <c r="T80" s="32">
        <f t="shared" si="25"/>
        <v>189247.93449595905</v>
      </c>
    </row>
    <row r="81" spans="4:20" x14ac:dyDescent="0.25">
      <c r="D81" s="30">
        <v>158</v>
      </c>
      <c r="E81" s="22">
        <f t="shared" si="26"/>
        <v>4</v>
      </c>
      <c r="F81" s="5">
        <f t="shared" si="30"/>
        <v>190274.52335216265</v>
      </c>
      <c r="G81" s="31">
        <f t="shared" si="27"/>
        <v>0.03</v>
      </c>
      <c r="H81" s="18">
        <f t="shared" si="20"/>
        <v>350</v>
      </c>
      <c r="I81" s="5">
        <f t="shared" si="21"/>
        <v>219.54752694480305</v>
      </c>
      <c r="J81" s="18">
        <f t="shared" si="28"/>
        <v>130.45247305519695</v>
      </c>
      <c r="K81" s="32">
        <f t="shared" si="22"/>
        <v>190144.07087910746</v>
      </c>
      <c r="M81" s="30">
        <v>158</v>
      </c>
      <c r="N81" s="22">
        <f t="shared" si="13"/>
        <v>4</v>
      </c>
      <c r="O81" s="5">
        <f t="shared" si="31"/>
        <v>189247.93449595905</v>
      </c>
      <c r="P81" s="38">
        <v>0.03</v>
      </c>
      <c r="Q81" s="18">
        <f t="shared" si="23"/>
        <v>350</v>
      </c>
      <c r="R81" s="5">
        <f t="shared" si="24"/>
        <v>218.36300134149121</v>
      </c>
      <c r="S81" s="18">
        <f t="shared" si="29"/>
        <v>131.63699865850879</v>
      </c>
      <c r="T81" s="32">
        <f t="shared" si="25"/>
        <v>189116.29749730055</v>
      </c>
    </row>
    <row r="82" spans="4:20" x14ac:dyDescent="0.25">
      <c r="D82" s="30">
        <v>160</v>
      </c>
      <c r="E82" s="22">
        <f t="shared" si="26"/>
        <v>4</v>
      </c>
      <c r="F82" s="5">
        <f t="shared" si="30"/>
        <v>190144.07087910746</v>
      </c>
      <c r="G82" s="31">
        <f t="shared" si="27"/>
        <v>0.03</v>
      </c>
      <c r="H82" s="18">
        <f t="shared" si="20"/>
        <v>350</v>
      </c>
      <c r="I82" s="5">
        <f t="shared" si="21"/>
        <v>219.39700486050862</v>
      </c>
      <c r="J82" s="18">
        <f t="shared" si="28"/>
        <v>130.60299513949138</v>
      </c>
      <c r="K82" s="32">
        <f t="shared" si="22"/>
        <v>190013.46788396797</v>
      </c>
      <c r="M82" s="30">
        <v>160</v>
      </c>
      <c r="N82" s="22">
        <f t="shared" si="13"/>
        <v>4</v>
      </c>
      <c r="O82" s="5">
        <f t="shared" si="31"/>
        <v>189116.29749730055</v>
      </c>
      <c r="P82" s="38">
        <v>0.03</v>
      </c>
      <c r="Q82" s="18">
        <f t="shared" si="23"/>
        <v>350</v>
      </c>
      <c r="R82" s="5">
        <f t="shared" si="24"/>
        <v>218.21111249688525</v>
      </c>
      <c r="S82" s="18">
        <f t="shared" si="29"/>
        <v>131.78888750311475</v>
      </c>
      <c r="T82" s="32">
        <f t="shared" si="25"/>
        <v>188984.50860979743</v>
      </c>
    </row>
    <row r="83" spans="4:20" x14ac:dyDescent="0.25">
      <c r="D83" s="30">
        <v>162</v>
      </c>
      <c r="E83" s="22">
        <f t="shared" si="26"/>
        <v>4</v>
      </c>
      <c r="F83" s="5">
        <f t="shared" si="30"/>
        <v>190013.46788396797</v>
      </c>
      <c r="G83" s="31">
        <f t="shared" si="27"/>
        <v>0.03</v>
      </c>
      <c r="H83" s="18">
        <f t="shared" si="20"/>
        <v>350</v>
      </c>
      <c r="I83" s="5">
        <f t="shared" si="21"/>
        <v>219.24630909688611</v>
      </c>
      <c r="J83" s="18">
        <f t="shared" si="28"/>
        <v>130.75369090311389</v>
      </c>
      <c r="K83" s="32">
        <f t="shared" si="22"/>
        <v>189882.71419306486</v>
      </c>
      <c r="M83" s="30">
        <v>162</v>
      </c>
      <c r="N83" s="22">
        <f t="shared" si="13"/>
        <v>4</v>
      </c>
      <c r="O83" s="5">
        <f t="shared" si="31"/>
        <v>188984.50860979743</v>
      </c>
      <c r="P83" s="38">
        <v>0.03</v>
      </c>
      <c r="Q83" s="18">
        <f t="shared" si="23"/>
        <v>350</v>
      </c>
      <c r="R83" s="5">
        <f t="shared" si="24"/>
        <v>218.05904839592009</v>
      </c>
      <c r="S83" s="18">
        <f t="shared" si="29"/>
        <v>131.94095160407991</v>
      </c>
      <c r="T83" s="32">
        <f t="shared" si="25"/>
        <v>188852.56765819335</v>
      </c>
    </row>
    <row r="84" spans="4:20" x14ac:dyDescent="0.25">
      <c r="D84" s="30">
        <v>164</v>
      </c>
      <c r="E84" s="22">
        <f t="shared" si="26"/>
        <v>4</v>
      </c>
      <c r="F84" s="5">
        <f t="shared" si="30"/>
        <v>189882.71419306486</v>
      </c>
      <c r="G84" s="31">
        <f t="shared" si="27"/>
        <v>0.03</v>
      </c>
      <c r="H84" s="18">
        <f t="shared" si="20"/>
        <v>350</v>
      </c>
      <c r="I84" s="5">
        <f t="shared" si="21"/>
        <v>219.09543945353639</v>
      </c>
      <c r="J84" s="18">
        <f t="shared" si="28"/>
        <v>130.90456054646361</v>
      </c>
      <c r="K84" s="32">
        <f t="shared" si="22"/>
        <v>189751.80963251839</v>
      </c>
      <c r="M84" s="30">
        <v>164</v>
      </c>
      <c r="N84" s="22">
        <f t="shared" si="13"/>
        <v>4</v>
      </c>
      <c r="O84" s="5">
        <f t="shared" si="31"/>
        <v>188852.56765819335</v>
      </c>
      <c r="P84" s="38">
        <v>0.03</v>
      </c>
      <c r="Q84" s="18">
        <f t="shared" si="23"/>
        <v>350</v>
      </c>
      <c r="R84" s="5">
        <f t="shared" si="24"/>
        <v>217.90680883637694</v>
      </c>
      <c r="S84" s="18">
        <f t="shared" si="29"/>
        <v>132.09319116362306</v>
      </c>
      <c r="T84" s="32">
        <f t="shared" si="25"/>
        <v>188720.47446702974</v>
      </c>
    </row>
    <row r="85" spans="4:20" x14ac:dyDescent="0.25">
      <c r="D85" s="30">
        <v>166</v>
      </c>
      <c r="E85" s="22">
        <f t="shared" si="26"/>
        <v>4</v>
      </c>
      <c r="F85" s="5">
        <f t="shared" si="30"/>
        <v>189751.80963251839</v>
      </c>
      <c r="G85" s="31">
        <f t="shared" si="27"/>
        <v>0.03</v>
      </c>
      <c r="H85" s="18">
        <f t="shared" si="20"/>
        <v>350</v>
      </c>
      <c r="I85" s="5">
        <f t="shared" si="21"/>
        <v>218.9443957298289</v>
      </c>
      <c r="J85" s="18">
        <f t="shared" si="28"/>
        <v>131.0556042701711</v>
      </c>
      <c r="K85" s="32">
        <f t="shared" si="22"/>
        <v>189620.75402824822</v>
      </c>
      <c r="M85" s="30">
        <v>166</v>
      </c>
      <c r="N85" s="22">
        <f t="shared" si="13"/>
        <v>4</v>
      </c>
      <c r="O85" s="5">
        <f t="shared" si="31"/>
        <v>188720.47446702974</v>
      </c>
      <c r="P85" s="38">
        <v>0.03</v>
      </c>
      <c r="Q85" s="18">
        <f t="shared" si="23"/>
        <v>350</v>
      </c>
      <c r="R85" s="5">
        <f t="shared" si="24"/>
        <v>217.75439361580354</v>
      </c>
      <c r="S85" s="18">
        <f t="shared" si="29"/>
        <v>132.24560638419646</v>
      </c>
      <c r="T85" s="32">
        <f t="shared" si="25"/>
        <v>188588.22886064553</v>
      </c>
    </row>
    <row r="86" spans="4:20" x14ac:dyDescent="0.25">
      <c r="D86" s="30">
        <v>168</v>
      </c>
      <c r="E86" s="22">
        <f t="shared" si="26"/>
        <v>4</v>
      </c>
      <c r="F86" s="5">
        <f t="shared" si="30"/>
        <v>189620.75402824822</v>
      </c>
      <c r="G86" s="31">
        <f t="shared" si="27"/>
        <v>0.03</v>
      </c>
      <c r="H86" s="18">
        <f t="shared" si="20"/>
        <v>350</v>
      </c>
      <c r="I86" s="5">
        <f t="shared" si="21"/>
        <v>218.7931777249018</v>
      </c>
      <c r="J86" s="18">
        <f t="shared" si="28"/>
        <v>131.2068222750982</v>
      </c>
      <c r="K86" s="32">
        <f t="shared" si="22"/>
        <v>189489.54720597313</v>
      </c>
      <c r="M86" s="30">
        <v>168</v>
      </c>
      <c r="N86" s="22">
        <f t="shared" si="13"/>
        <v>4</v>
      </c>
      <c r="O86" s="5">
        <f t="shared" si="31"/>
        <v>188588.22886064553</v>
      </c>
      <c r="P86" s="38">
        <v>0.03</v>
      </c>
      <c r="Q86" s="18">
        <f t="shared" si="23"/>
        <v>350</v>
      </c>
      <c r="R86" s="5">
        <f t="shared" si="24"/>
        <v>217.60180253151404</v>
      </c>
      <c r="S86" s="18">
        <f t="shared" si="29"/>
        <v>132.39819746848596</v>
      </c>
      <c r="T86" s="32">
        <f t="shared" si="25"/>
        <v>188455.83066317704</v>
      </c>
    </row>
    <row r="87" spans="4:20" x14ac:dyDescent="0.25">
      <c r="D87" s="30">
        <v>170</v>
      </c>
      <c r="E87" s="22">
        <f t="shared" si="26"/>
        <v>4</v>
      </c>
      <c r="F87" s="5">
        <f t="shared" si="30"/>
        <v>189489.54720597313</v>
      </c>
      <c r="G87" s="31">
        <f t="shared" si="27"/>
        <v>0.03</v>
      </c>
      <c r="H87" s="18">
        <f t="shared" si="20"/>
        <v>350</v>
      </c>
      <c r="I87" s="5">
        <f t="shared" si="21"/>
        <v>218.64178523766128</v>
      </c>
      <c r="J87" s="18">
        <f t="shared" si="28"/>
        <v>131.35821476233872</v>
      </c>
      <c r="K87" s="32">
        <f t="shared" si="22"/>
        <v>189358.18899121077</v>
      </c>
      <c r="M87" s="30">
        <v>170</v>
      </c>
      <c r="N87" s="22">
        <f t="shared" si="13"/>
        <v>4</v>
      </c>
      <c r="O87" s="5">
        <f t="shared" si="31"/>
        <v>188455.83066317704</v>
      </c>
      <c r="P87" s="38">
        <v>0.03</v>
      </c>
      <c r="Q87" s="18">
        <f t="shared" si="23"/>
        <v>350</v>
      </c>
      <c r="R87" s="5">
        <f t="shared" si="24"/>
        <v>217.4490353805889</v>
      </c>
      <c r="S87" s="18">
        <f t="shared" si="29"/>
        <v>132.5509646194111</v>
      </c>
      <c r="T87" s="32">
        <f t="shared" si="25"/>
        <v>188323.27969855763</v>
      </c>
    </row>
    <row r="88" spans="4:20" x14ac:dyDescent="0.25">
      <c r="D88" s="30">
        <v>172</v>
      </c>
      <c r="E88" s="22">
        <f t="shared" si="26"/>
        <v>4</v>
      </c>
      <c r="F88" s="5">
        <f t="shared" si="30"/>
        <v>189358.18899121077</v>
      </c>
      <c r="G88" s="31">
        <f t="shared" si="27"/>
        <v>0.03</v>
      </c>
      <c r="H88" s="18">
        <f t="shared" si="20"/>
        <v>350</v>
      </c>
      <c r="I88" s="5">
        <f t="shared" si="21"/>
        <v>218.49021806678167</v>
      </c>
      <c r="J88" s="18">
        <f t="shared" si="28"/>
        <v>131.50978193321833</v>
      </c>
      <c r="K88" s="32">
        <f t="shared" si="22"/>
        <v>189226.67920927756</v>
      </c>
      <c r="M88" s="30">
        <v>172</v>
      </c>
      <c r="N88" s="22">
        <f t="shared" si="13"/>
        <v>4</v>
      </c>
      <c r="O88" s="5">
        <f t="shared" si="31"/>
        <v>188323.27969855763</v>
      </c>
      <c r="P88" s="38">
        <v>0.03</v>
      </c>
      <c r="Q88" s="18">
        <f t="shared" si="23"/>
        <v>350</v>
      </c>
      <c r="R88" s="5">
        <f t="shared" si="24"/>
        <v>217.29609195987419</v>
      </c>
      <c r="S88" s="18">
        <f t="shared" si="29"/>
        <v>132.70390804012581</v>
      </c>
      <c r="T88" s="32">
        <f t="shared" si="25"/>
        <v>188190.5757905175</v>
      </c>
    </row>
    <row r="89" spans="4:20" x14ac:dyDescent="0.25">
      <c r="D89" s="30">
        <v>174</v>
      </c>
      <c r="E89" s="22">
        <f t="shared" si="26"/>
        <v>4</v>
      </c>
      <c r="F89" s="5">
        <f t="shared" si="30"/>
        <v>189226.67920927756</v>
      </c>
      <c r="G89" s="31">
        <f t="shared" si="27"/>
        <v>0.03</v>
      </c>
      <c r="H89" s="18">
        <f t="shared" si="20"/>
        <v>350</v>
      </c>
      <c r="I89" s="5">
        <f t="shared" si="21"/>
        <v>218.33847601070485</v>
      </c>
      <c r="J89" s="18">
        <f t="shared" si="28"/>
        <v>131.66152398929515</v>
      </c>
      <c r="K89" s="32">
        <f t="shared" si="22"/>
        <v>189095.01768528827</v>
      </c>
      <c r="M89" s="30">
        <v>174</v>
      </c>
      <c r="N89" s="22">
        <f t="shared" si="13"/>
        <v>4</v>
      </c>
      <c r="O89" s="5">
        <f t="shared" si="31"/>
        <v>188190.5757905175</v>
      </c>
      <c r="P89" s="38">
        <v>0.03</v>
      </c>
      <c r="Q89" s="18">
        <f t="shared" si="23"/>
        <v>350</v>
      </c>
      <c r="R89" s="5">
        <f t="shared" si="24"/>
        <v>217.14297206598172</v>
      </c>
      <c r="S89" s="18">
        <f t="shared" si="29"/>
        <v>132.85702793401828</v>
      </c>
      <c r="T89" s="32">
        <f t="shared" si="25"/>
        <v>188057.71876258348</v>
      </c>
    </row>
    <row r="90" spans="4:20" x14ac:dyDescent="0.25">
      <c r="D90" s="30">
        <v>176</v>
      </c>
      <c r="E90" s="22">
        <f t="shared" si="26"/>
        <v>4</v>
      </c>
      <c r="F90" s="5">
        <f t="shared" si="30"/>
        <v>189095.01768528827</v>
      </c>
      <c r="G90" s="31">
        <f t="shared" si="27"/>
        <v>0.03</v>
      </c>
      <c r="H90" s="18">
        <f t="shared" si="20"/>
        <v>350</v>
      </c>
      <c r="I90" s="5">
        <f t="shared" si="21"/>
        <v>218.18655886764029</v>
      </c>
      <c r="J90" s="18">
        <f t="shared" si="28"/>
        <v>131.81344113235971</v>
      </c>
      <c r="K90" s="32">
        <f t="shared" si="22"/>
        <v>188963.2042441559</v>
      </c>
      <c r="M90" s="30">
        <v>176</v>
      </c>
      <c r="N90" s="22">
        <f t="shared" si="13"/>
        <v>4</v>
      </c>
      <c r="O90" s="5">
        <f t="shared" si="31"/>
        <v>188057.71876258348</v>
      </c>
      <c r="P90" s="38">
        <v>0.03</v>
      </c>
      <c r="Q90" s="18">
        <f t="shared" si="23"/>
        <v>350</v>
      </c>
      <c r="R90" s="5">
        <f t="shared" si="24"/>
        <v>216.98967549528862</v>
      </c>
      <c r="S90" s="18">
        <f t="shared" si="29"/>
        <v>133.01032450471138</v>
      </c>
      <c r="T90" s="32">
        <f t="shared" si="25"/>
        <v>187924.70843807876</v>
      </c>
    </row>
    <row r="91" spans="4:20" x14ac:dyDescent="0.25">
      <c r="D91" s="30">
        <v>178</v>
      </c>
      <c r="E91" s="22">
        <f t="shared" si="26"/>
        <v>4</v>
      </c>
      <c r="F91" s="5">
        <f t="shared" si="30"/>
        <v>188963.2042441559</v>
      </c>
      <c r="G91" s="31">
        <f t="shared" si="27"/>
        <v>0.03</v>
      </c>
      <c r="H91" s="18">
        <f t="shared" si="20"/>
        <v>350</v>
      </c>
      <c r="I91" s="5">
        <f t="shared" si="21"/>
        <v>218.0344664355645</v>
      </c>
      <c r="J91" s="18">
        <f t="shared" si="28"/>
        <v>131.9655335644355</v>
      </c>
      <c r="K91" s="32">
        <f t="shared" si="22"/>
        <v>188831.23871059145</v>
      </c>
      <c r="M91" s="30">
        <v>178</v>
      </c>
      <c r="N91" s="22">
        <f t="shared" ref="N91:N131" si="32">INT(M91/52)+1</f>
        <v>4</v>
      </c>
      <c r="O91" s="5">
        <f t="shared" si="31"/>
        <v>187924.70843807876</v>
      </c>
      <c r="P91" s="38">
        <v>0.03</v>
      </c>
      <c r="Q91" s="18">
        <f t="shared" si="23"/>
        <v>350</v>
      </c>
      <c r="R91" s="5">
        <f t="shared" si="24"/>
        <v>216.83620204393702</v>
      </c>
      <c r="S91" s="18">
        <f t="shared" si="29"/>
        <v>133.16379795606298</v>
      </c>
      <c r="T91" s="32">
        <f t="shared" si="25"/>
        <v>187791.54464012268</v>
      </c>
    </row>
    <row r="92" spans="4:20" x14ac:dyDescent="0.25">
      <c r="D92" s="30">
        <v>180</v>
      </c>
      <c r="E92" s="22">
        <f t="shared" si="26"/>
        <v>4</v>
      </c>
      <c r="F92" s="5">
        <f t="shared" si="30"/>
        <v>188831.23871059145</v>
      </c>
      <c r="G92" s="31">
        <f t="shared" si="27"/>
        <v>0.03</v>
      </c>
      <c r="H92" s="18">
        <f t="shared" si="20"/>
        <v>350</v>
      </c>
      <c r="I92" s="5">
        <f t="shared" si="21"/>
        <v>217.8821985122209</v>
      </c>
      <c r="J92" s="18">
        <f t="shared" si="28"/>
        <v>132.1178014877791</v>
      </c>
      <c r="K92" s="32">
        <f t="shared" si="22"/>
        <v>188699.12090910369</v>
      </c>
      <c r="M92" s="30">
        <v>180</v>
      </c>
      <c r="N92" s="22">
        <f t="shared" si="32"/>
        <v>4</v>
      </c>
      <c r="O92" s="5">
        <f t="shared" si="31"/>
        <v>187791.54464012268</v>
      </c>
      <c r="P92" s="38">
        <v>0.03</v>
      </c>
      <c r="Q92" s="18">
        <f t="shared" si="23"/>
        <v>350</v>
      </c>
      <c r="R92" s="5">
        <f t="shared" si="24"/>
        <v>216.68255150783384</v>
      </c>
      <c r="S92" s="18">
        <f t="shared" si="29"/>
        <v>133.31744849216616</v>
      </c>
      <c r="T92" s="32">
        <f t="shared" si="25"/>
        <v>187658.22719163052</v>
      </c>
    </row>
    <row r="93" spans="4:20" x14ac:dyDescent="0.25">
      <c r="D93" s="30">
        <v>182</v>
      </c>
      <c r="E93" s="22">
        <f t="shared" si="26"/>
        <v>4</v>
      </c>
      <c r="F93" s="5">
        <f t="shared" si="30"/>
        <v>188699.12090910369</v>
      </c>
      <c r="G93" s="31">
        <f t="shared" si="27"/>
        <v>0.03</v>
      </c>
      <c r="H93" s="18">
        <f t="shared" si="20"/>
        <v>350</v>
      </c>
      <c r="I93" s="5">
        <f t="shared" si="21"/>
        <v>217.72975489511964</v>
      </c>
      <c r="J93" s="18">
        <f t="shared" si="28"/>
        <v>132.27024510488036</v>
      </c>
      <c r="K93" s="32">
        <f t="shared" si="22"/>
        <v>188566.8506639988</v>
      </c>
      <c r="M93" s="30">
        <v>182</v>
      </c>
      <c r="N93" s="22">
        <f t="shared" si="32"/>
        <v>4</v>
      </c>
      <c r="O93" s="5">
        <f t="shared" si="31"/>
        <v>187658.22719163052</v>
      </c>
      <c r="P93" s="38">
        <v>0.03</v>
      </c>
      <c r="Q93" s="18">
        <f t="shared" si="23"/>
        <v>350</v>
      </c>
      <c r="R93" s="5">
        <f t="shared" si="24"/>
        <v>216.52872368265059</v>
      </c>
      <c r="S93" s="18">
        <f t="shared" si="29"/>
        <v>133.47127631734941</v>
      </c>
      <c r="T93" s="32">
        <f t="shared" si="25"/>
        <v>187524.75591531317</v>
      </c>
    </row>
    <row r="94" spans="4:20" x14ac:dyDescent="0.25">
      <c r="D94" s="30">
        <v>184</v>
      </c>
      <c r="E94" s="22">
        <f t="shared" si="26"/>
        <v>4</v>
      </c>
      <c r="F94" s="5">
        <f t="shared" si="30"/>
        <v>188566.8506639988</v>
      </c>
      <c r="G94" s="31">
        <f t="shared" si="27"/>
        <v>0.03</v>
      </c>
      <c r="H94" s="18">
        <f t="shared" si="20"/>
        <v>350</v>
      </c>
      <c r="I94" s="5">
        <f t="shared" si="21"/>
        <v>217.57713538153709</v>
      </c>
      <c r="J94" s="18">
        <f t="shared" si="28"/>
        <v>132.42286461846291</v>
      </c>
      <c r="K94" s="32">
        <f t="shared" si="22"/>
        <v>188434.42779938036</v>
      </c>
      <c r="M94" s="30">
        <v>184</v>
      </c>
      <c r="N94" s="22">
        <f t="shared" si="32"/>
        <v>4</v>
      </c>
      <c r="O94" s="5">
        <f t="shared" si="31"/>
        <v>187524.75591531317</v>
      </c>
      <c r="P94" s="38">
        <v>0.03</v>
      </c>
      <c r="Q94" s="18">
        <f t="shared" si="23"/>
        <v>350</v>
      </c>
      <c r="R94" s="5">
        <f t="shared" si="24"/>
        <v>216.37471836382289</v>
      </c>
      <c r="S94" s="18">
        <f t="shared" si="29"/>
        <v>133.62528163617711</v>
      </c>
      <c r="T94" s="32">
        <f t="shared" si="25"/>
        <v>187391.13063367701</v>
      </c>
    </row>
    <row r="95" spans="4:20" x14ac:dyDescent="0.25">
      <c r="D95" s="30">
        <v>186</v>
      </c>
      <c r="E95" s="22">
        <f t="shared" si="26"/>
        <v>4</v>
      </c>
      <c r="F95" s="5">
        <f t="shared" si="30"/>
        <v>188434.42779938036</v>
      </c>
      <c r="G95" s="31">
        <f t="shared" si="27"/>
        <v>0.03</v>
      </c>
      <c r="H95" s="18">
        <f t="shared" si="20"/>
        <v>350</v>
      </c>
      <c r="I95" s="5">
        <f t="shared" si="21"/>
        <v>217.42433976851578</v>
      </c>
      <c r="J95" s="18">
        <f t="shared" si="28"/>
        <v>132.57566023148422</v>
      </c>
      <c r="K95" s="32">
        <f t="shared" si="22"/>
        <v>188301.85213914886</v>
      </c>
      <c r="M95" s="30">
        <v>186</v>
      </c>
      <c r="N95" s="22">
        <f t="shared" si="32"/>
        <v>4</v>
      </c>
      <c r="O95" s="5">
        <f t="shared" si="31"/>
        <v>187391.13063367701</v>
      </c>
      <c r="P95" s="38">
        <v>0.03</v>
      </c>
      <c r="Q95" s="18">
        <f t="shared" si="23"/>
        <v>350</v>
      </c>
      <c r="R95" s="5">
        <f t="shared" si="24"/>
        <v>216.22053534655041</v>
      </c>
      <c r="S95" s="18">
        <f t="shared" si="29"/>
        <v>133.77946465344959</v>
      </c>
      <c r="T95" s="32">
        <f t="shared" si="25"/>
        <v>187257.35116902355</v>
      </c>
    </row>
    <row r="96" spans="4:20" x14ac:dyDescent="0.25">
      <c r="D96" s="30">
        <v>188</v>
      </c>
      <c r="E96" s="22">
        <f t="shared" si="26"/>
        <v>4</v>
      </c>
      <c r="F96" s="5">
        <f t="shared" si="30"/>
        <v>188301.85213914886</v>
      </c>
      <c r="G96" s="31">
        <f t="shared" si="27"/>
        <v>0.03</v>
      </c>
      <c r="H96" s="18">
        <f t="shared" si="20"/>
        <v>350</v>
      </c>
      <c r="I96" s="5">
        <f t="shared" si="21"/>
        <v>217.27136785286407</v>
      </c>
      <c r="J96" s="18">
        <f t="shared" si="28"/>
        <v>132.72863214713593</v>
      </c>
      <c r="K96" s="32">
        <f t="shared" si="22"/>
        <v>188169.12350700173</v>
      </c>
      <c r="M96" s="30">
        <v>188</v>
      </c>
      <c r="N96" s="22">
        <f t="shared" si="32"/>
        <v>4</v>
      </c>
      <c r="O96" s="5">
        <f t="shared" si="31"/>
        <v>187257.35116902355</v>
      </c>
      <c r="P96" s="38">
        <v>0.03</v>
      </c>
      <c r="Q96" s="18">
        <f t="shared" si="23"/>
        <v>350</v>
      </c>
      <c r="R96" s="5">
        <f t="shared" si="24"/>
        <v>216.06617442579639</v>
      </c>
      <c r="S96" s="18">
        <f t="shared" si="29"/>
        <v>133.93382557420361</v>
      </c>
      <c r="T96" s="32">
        <f t="shared" si="25"/>
        <v>187123.41734344934</v>
      </c>
    </row>
    <row r="97" spans="4:20" x14ac:dyDescent="0.25">
      <c r="D97" s="30">
        <v>190</v>
      </c>
      <c r="E97" s="22">
        <f t="shared" si="26"/>
        <v>4</v>
      </c>
      <c r="F97" s="5">
        <f t="shared" si="30"/>
        <v>188169.12350700173</v>
      </c>
      <c r="G97" s="31">
        <f t="shared" si="27"/>
        <v>0.03</v>
      </c>
      <c r="H97" s="18">
        <f t="shared" si="20"/>
        <v>350</v>
      </c>
      <c r="I97" s="5">
        <f t="shared" si="21"/>
        <v>217.11821943115581</v>
      </c>
      <c r="J97" s="18">
        <f t="shared" si="28"/>
        <v>132.88178056884419</v>
      </c>
      <c r="K97" s="32">
        <f t="shared" si="22"/>
        <v>188036.2417264329</v>
      </c>
      <c r="M97" s="30">
        <v>190</v>
      </c>
      <c r="N97" s="22">
        <f t="shared" si="32"/>
        <v>4</v>
      </c>
      <c r="O97" s="5">
        <f t="shared" si="31"/>
        <v>187123.41734344934</v>
      </c>
      <c r="P97" s="38">
        <v>0.03</v>
      </c>
      <c r="Q97" s="18">
        <f t="shared" si="23"/>
        <v>350</v>
      </c>
      <c r="R97" s="5">
        <f t="shared" si="24"/>
        <v>215.91163539628769</v>
      </c>
      <c r="S97" s="18">
        <f t="shared" si="29"/>
        <v>134.08836460371231</v>
      </c>
      <c r="T97" s="32">
        <f t="shared" si="25"/>
        <v>186989.32897884562</v>
      </c>
    </row>
    <row r="98" spans="4:20" x14ac:dyDescent="0.25">
      <c r="D98" s="30">
        <v>192</v>
      </c>
      <c r="E98" s="22">
        <f t="shared" si="26"/>
        <v>4</v>
      </c>
      <c r="F98" s="5">
        <f t="shared" si="30"/>
        <v>188036.2417264329</v>
      </c>
      <c r="G98" s="31">
        <f t="shared" si="27"/>
        <v>0.03</v>
      </c>
      <c r="H98" s="18">
        <f t="shared" si="20"/>
        <v>350</v>
      </c>
      <c r="I98" s="5">
        <f t="shared" si="21"/>
        <v>216.96489429973025</v>
      </c>
      <c r="J98" s="18">
        <f t="shared" si="28"/>
        <v>133.03510570026975</v>
      </c>
      <c r="K98" s="32">
        <f t="shared" si="22"/>
        <v>187903.20662073264</v>
      </c>
      <c r="M98" s="30">
        <v>192</v>
      </c>
      <c r="N98" s="22">
        <f t="shared" si="32"/>
        <v>4</v>
      </c>
      <c r="O98" s="5">
        <f t="shared" si="31"/>
        <v>186989.32897884562</v>
      </c>
      <c r="P98" s="38">
        <v>0.03</v>
      </c>
      <c r="Q98" s="18">
        <f t="shared" si="23"/>
        <v>350</v>
      </c>
      <c r="R98" s="5">
        <f t="shared" si="24"/>
        <v>215.75691805251415</v>
      </c>
      <c r="S98" s="18">
        <f t="shared" si="29"/>
        <v>134.24308194748585</v>
      </c>
      <c r="T98" s="32">
        <f t="shared" si="25"/>
        <v>186855.08589689812</v>
      </c>
    </row>
    <row r="99" spans="4:20" x14ac:dyDescent="0.25">
      <c r="D99" s="30">
        <v>194</v>
      </c>
      <c r="E99" s="22">
        <f t="shared" si="26"/>
        <v>4</v>
      </c>
      <c r="F99" s="5">
        <f t="shared" si="30"/>
        <v>187903.20662073264</v>
      </c>
      <c r="G99" s="31">
        <f t="shared" si="27"/>
        <v>0.03</v>
      </c>
      <c r="H99" s="18">
        <f t="shared" ref="H99:H132" si="33">$B$5</f>
        <v>350</v>
      </c>
      <c r="I99" s="5">
        <f t="shared" ref="I99:I132" si="34">(F99*G99/26)</f>
        <v>216.8113922546915</v>
      </c>
      <c r="J99" s="18">
        <f t="shared" si="28"/>
        <v>133.1886077453085</v>
      </c>
      <c r="K99" s="32">
        <f t="shared" ref="K99:K132" si="35">F99+I99-H99</f>
        <v>187770.01801298733</v>
      </c>
      <c r="M99" s="30">
        <v>194</v>
      </c>
      <c r="N99" s="22">
        <f t="shared" si="32"/>
        <v>4</v>
      </c>
      <c r="O99" s="5">
        <f t="shared" si="31"/>
        <v>186855.08589689812</v>
      </c>
      <c r="P99" s="38">
        <v>0.03</v>
      </c>
      <c r="Q99" s="18">
        <f t="shared" ref="Q99:Q132" si="36">$B$5</f>
        <v>350</v>
      </c>
      <c r="R99" s="5">
        <f t="shared" ref="R99:R132" si="37">(O99*P99/26)</f>
        <v>215.60202218872857</v>
      </c>
      <c r="S99" s="18">
        <f t="shared" si="29"/>
        <v>134.39797781127143</v>
      </c>
      <c r="T99" s="32">
        <f t="shared" ref="T99:T132" si="38">O99+R99-Q99</f>
        <v>186720.68791908683</v>
      </c>
    </row>
    <row r="100" spans="4:20" x14ac:dyDescent="0.25">
      <c r="D100" s="30">
        <v>196</v>
      </c>
      <c r="E100" s="22">
        <f t="shared" si="26"/>
        <v>4</v>
      </c>
      <c r="F100" s="5">
        <f t="shared" si="30"/>
        <v>187770.01801298733</v>
      </c>
      <c r="G100" s="31">
        <f t="shared" si="27"/>
        <v>0.03</v>
      </c>
      <c r="H100" s="18">
        <f t="shared" si="33"/>
        <v>350</v>
      </c>
      <c r="I100" s="5">
        <f t="shared" si="34"/>
        <v>216.65771309190845</v>
      </c>
      <c r="J100" s="18">
        <f t="shared" si="28"/>
        <v>133.34228690809155</v>
      </c>
      <c r="K100" s="32">
        <f t="shared" si="35"/>
        <v>187636.67572607924</v>
      </c>
      <c r="M100" s="30">
        <v>196</v>
      </c>
      <c r="N100" s="22">
        <f t="shared" si="32"/>
        <v>4</v>
      </c>
      <c r="O100" s="5">
        <f t="shared" si="31"/>
        <v>186720.68791908683</v>
      </c>
      <c r="P100" s="38">
        <v>0.03</v>
      </c>
      <c r="Q100" s="18">
        <f t="shared" si="36"/>
        <v>350</v>
      </c>
      <c r="R100" s="5">
        <f t="shared" si="37"/>
        <v>215.44694759894634</v>
      </c>
      <c r="S100" s="18">
        <f t="shared" si="29"/>
        <v>134.55305240105366</v>
      </c>
      <c r="T100" s="32">
        <f t="shared" si="38"/>
        <v>186586.13486668578</v>
      </c>
    </row>
    <row r="101" spans="4:20" x14ac:dyDescent="0.25">
      <c r="D101" s="30">
        <v>198</v>
      </c>
      <c r="E101" s="22">
        <f t="shared" si="26"/>
        <v>4</v>
      </c>
      <c r="F101" s="5">
        <f t="shared" si="30"/>
        <v>187636.67572607924</v>
      </c>
      <c r="G101" s="31">
        <f t="shared" si="27"/>
        <v>0.03</v>
      </c>
      <c r="H101" s="18">
        <f t="shared" si="33"/>
        <v>350</v>
      </c>
      <c r="I101" s="5">
        <f t="shared" si="34"/>
        <v>216.50385660701448</v>
      </c>
      <c r="J101" s="18">
        <f t="shared" si="28"/>
        <v>133.49614339298552</v>
      </c>
      <c r="K101" s="32">
        <f t="shared" si="35"/>
        <v>187503.17958268625</v>
      </c>
      <c r="M101" s="30">
        <v>198</v>
      </c>
      <c r="N101" s="22">
        <f t="shared" si="32"/>
        <v>4</v>
      </c>
      <c r="O101" s="5">
        <f t="shared" si="31"/>
        <v>186586.13486668578</v>
      </c>
      <c r="P101" s="38">
        <v>0.03</v>
      </c>
      <c r="Q101" s="18">
        <f t="shared" si="36"/>
        <v>350</v>
      </c>
      <c r="R101" s="5">
        <f t="shared" si="37"/>
        <v>215.29169407694511</v>
      </c>
      <c r="S101" s="18">
        <f t="shared" si="29"/>
        <v>134.70830592305489</v>
      </c>
      <c r="T101" s="32">
        <f t="shared" si="38"/>
        <v>186451.42656076272</v>
      </c>
    </row>
    <row r="102" spans="4:20" x14ac:dyDescent="0.25">
      <c r="D102" s="30">
        <v>200</v>
      </c>
      <c r="E102" s="22">
        <f t="shared" si="26"/>
        <v>4</v>
      </c>
      <c r="F102" s="5">
        <f t="shared" si="30"/>
        <v>187503.17958268625</v>
      </c>
      <c r="G102" s="31">
        <f t="shared" si="27"/>
        <v>0.03</v>
      </c>
      <c r="H102" s="18">
        <f t="shared" si="33"/>
        <v>350</v>
      </c>
      <c r="I102" s="5">
        <f t="shared" si="34"/>
        <v>216.3498225954072</v>
      </c>
      <c r="J102" s="18">
        <f t="shared" si="28"/>
        <v>133.6501774045928</v>
      </c>
      <c r="K102" s="32">
        <f t="shared" si="35"/>
        <v>187369.52940528165</v>
      </c>
      <c r="M102" s="30">
        <v>200</v>
      </c>
      <c r="N102" s="22">
        <f t="shared" si="32"/>
        <v>4</v>
      </c>
      <c r="O102" s="5">
        <f t="shared" si="31"/>
        <v>186451.42656076272</v>
      </c>
      <c r="P102" s="38">
        <v>0.03</v>
      </c>
      <c r="Q102" s="18">
        <f t="shared" si="36"/>
        <v>350</v>
      </c>
      <c r="R102" s="5">
        <f t="shared" si="37"/>
        <v>215.13626141626466</v>
      </c>
      <c r="S102" s="18">
        <f t="shared" si="29"/>
        <v>134.86373858373534</v>
      </c>
      <c r="T102" s="32">
        <f t="shared" si="38"/>
        <v>186316.562822179</v>
      </c>
    </row>
    <row r="103" spans="4:20" x14ac:dyDescent="0.25">
      <c r="D103" s="30">
        <v>202</v>
      </c>
      <c r="E103" s="22">
        <f t="shared" si="26"/>
        <v>4</v>
      </c>
      <c r="F103" s="5">
        <f t="shared" si="30"/>
        <v>187369.52940528165</v>
      </c>
      <c r="G103" s="31">
        <f t="shared" si="27"/>
        <v>0.03</v>
      </c>
      <c r="H103" s="18">
        <f t="shared" si="33"/>
        <v>350</v>
      </c>
      <c r="I103" s="5">
        <f t="shared" si="34"/>
        <v>216.19561085224802</v>
      </c>
      <c r="J103" s="18">
        <f t="shared" si="28"/>
        <v>133.80438914775198</v>
      </c>
      <c r="K103" s="32">
        <f t="shared" si="35"/>
        <v>187235.72501613389</v>
      </c>
      <c r="M103" s="30">
        <v>202</v>
      </c>
      <c r="N103" s="22">
        <f t="shared" si="32"/>
        <v>4</v>
      </c>
      <c r="O103" s="5">
        <f t="shared" si="31"/>
        <v>186316.562822179</v>
      </c>
      <c r="P103" s="38">
        <v>0.03</v>
      </c>
      <c r="Q103" s="18">
        <f t="shared" si="36"/>
        <v>350</v>
      </c>
      <c r="R103" s="5">
        <f t="shared" si="37"/>
        <v>214.98064941020655</v>
      </c>
      <c r="S103" s="18">
        <f t="shared" si="29"/>
        <v>135.01935058979345</v>
      </c>
      <c r="T103" s="32">
        <f t="shared" si="38"/>
        <v>186181.54347158919</v>
      </c>
    </row>
    <row r="104" spans="4:20" x14ac:dyDescent="0.25">
      <c r="D104" s="30">
        <v>204</v>
      </c>
      <c r="E104" s="22">
        <f t="shared" si="26"/>
        <v>4</v>
      </c>
      <c r="F104" s="5">
        <f t="shared" si="30"/>
        <v>187235.72501613389</v>
      </c>
      <c r="G104" s="31">
        <f t="shared" si="27"/>
        <v>0.03</v>
      </c>
      <c r="H104" s="18">
        <f t="shared" si="33"/>
        <v>350</v>
      </c>
      <c r="I104" s="5">
        <f t="shared" si="34"/>
        <v>216.04122117246217</v>
      </c>
      <c r="J104" s="18">
        <f t="shared" si="28"/>
        <v>133.95877882753783</v>
      </c>
      <c r="K104" s="32">
        <f t="shared" si="35"/>
        <v>187101.76623730635</v>
      </c>
      <c r="M104" s="30">
        <v>204</v>
      </c>
      <c r="N104" s="22">
        <f t="shared" si="32"/>
        <v>4</v>
      </c>
      <c r="O104" s="5">
        <f t="shared" si="31"/>
        <v>186181.54347158919</v>
      </c>
      <c r="P104" s="38">
        <v>0.03</v>
      </c>
      <c r="Q104" s="18">
        <f t="shared" si="36"/>
        <v>350</v>
      </c>
      <c r="R104" s="5">
        <f t="shared" si="37"/>
        <v>214.82485785183368</v>
      </c>
      <c r="S104" s="18">
        <f t="shared" si="29"/>
        <v>135.17514214816632</v>
      </c>
      <c r="T104" s="32">
        <f t="shared" si="38"/>
        <v>186046.36832944103</v>
      </c>
    </row>
    <row r="105" spans="4:20" x14ac:dyDescent="0.25">
      <c r="D105" s="30">
        <v>206</v>
      </c>
      <c r="E105" s="22">
        <f t="shared" si="26"/>
        <v>4</v>
      </c>
      <c r="F105" s="5">
        <f t="shared" si="30"/>
        <v>187101.76623730635</v>
      </c>
      <c r="G105" s="31">
        <f t="shared" si="27"/>
        <v>0.03</v>
      </c>
      <c r="H105" s="18">
        <f t="shared" si="33"/>
        <v>350</v>
      </c>
      <c r="I105" s="5">
        <f t="shared" si="34"/>
        <v>215.88665335073807</v>
      </c>
      <c r="J105" s="18">
        <f t="shared" si="28"/>
        <v>134.11334664926193</v>
      </c>
      <c r="K105" s="32">
        <f t="shared" si="35"/>
        <v>186967.65289065707</v>
      </c>
      <c r="M105" s="30">
        <v>206</v>
      </c>
      <c r="N105" s="22">
        <f t="shared" si="32"/>
        <v>4</v>
      </c>
      <c r="O105" s="5">
        <f t="shared" si="31"/>
        <v>186046.36832944103</v>
      </c>
      <c r="P105" s="38">
        <v>0.03</v>
      </c>
      <c r="Q105" s="18">
        <f t="shared" si="36"/>
        <v>350</v>
      </c>
      <c r="R105" s="5">
        <f t="shared" si="37"/>
        <v>214.66888653397044</v>
      </c>
      <c r="S105" s="18">
        <f t="shared" si="29"/>
        <v>135.33111346602956</v>
      </c>
      <c r="T105" s="32">
        <f t="shared" si="38"/>
        <v>185911.037215975</v>
      </c>
    </row>
    <row r="106" spans="4:20" x14ac:dyDescent="0.25">
      <c r="D106" s="30">
        <v>208</v>
      </c>
      <c r="E106" s="22">
        <f t="shared" si="26"/>
        <v>5</v>
      </c>
      <c r="F106" s="5">
        <f t="shared" si="30"/>
        <v>186967.65289065707</v>
      </c>
      <c r="G106" s="31">
        <f t="shared" si="27"/>
        <v>0.03</v>
      </c>
      <c r="H106" s="18">
        <f t="shared" si="33"/>
        <v>350</v>
      </c>
      <c r="I106" s="5">
        <f t="shared" si="34"/>
        <v>215.73190718152739</v>
      </c>
      <c r="J106" s="18">
        <f t="shared" si="28"/>
        <v>134.26809281847261</v>
      </c>
      <c r="K106" s="32">
        <f t="shared" si="35"/>
        <v>186833.3847978386</v>
      </c>
      <c r="M106" s="30">
        <v>208</v>
      </c>
      <c r="N106" s="22">
        <f t="shared" si="32"/>
        <v>5</v>
      </c>
      <c r="O106" s="5">
        <f t="shared" si="31"/>
        <v>185911.037215975</v>
      </c>
      <c r="P106" s="38">
        <v>0.03</v>
      </c>
      <c r="Q106" s="18">
        <f t="shared" si="36"/>
        <v>350</v>
      </c>
      <c r="R106" s="5">
        <f t="shared" si="37"/>
        <v>214.51273524920191</v>
      </c>
      <c r="S106" s="18">
        <f t="shared" si="29"/>
        <v>135.48726475079809</v>
      </c>
      <c r="T106" s="32">
        <f t="shared" si="38"/>
        <v>185775.54995122421</v>
      </c>
    </row>
    <row r="107" spans="4:20" x14ac:dyDescent="0.25">
      <c r="D107" s="30">
        <v>210</v>
      </c>
      <c r="E107" s="22">
        <f t="shared" si="26"/>
        <v>5</v>
      </c>
      <c r="F107" s="5">
        <f t="shared" si="30"/>
        <v>186833.3847978386</v>
      </c>
      <c r="G107" s="31">
        <f t="shared" si="27"/>
        <v>0.03</v>
      </c>
      <c r="H107" s="18">
        <f t="shared" si="33"/>
        <v>350</v>
      </c>
      <c r="I107" s="5">
        <f t="shared" si="34"/>
        <v>215.57698245904456</v>
      </c>
      <c r="J107" s="18">
        <f t="shared" si="28"/>
        <v>134.42301754095544</v>
      </c>
      <c r="K107" s="32">
        <f t="shared" si="35"/>
        <v>186698.96178029766</v>
      </c>
      <c r="M107" s="30">
        <v>210</v>
      </c>
      <c r="N107" s="22">
        <f t="shared" si="32"/>
        <v>5</v>
      </c>
      <c r="O107" s="5">
        <f t="shared" si="31"/>
        <v>185775.54995122421</v>
      </c>
      <c r="P107" s="38">
        <v>0.03</v>
      </c>
      <c r="Q107" s="18">
        <f t="shared" si="36"/>
        <v>350</v>
      </c>
      <c r="R107" s="5">
        <f t="shared" si="37"/>
        <v>214.35640378987409</v>
      </c>
      <c r="S107" s="18">
        <f t="shared" si="29"/>
        <v>135.64359621012591</v>
      </c>
      <c r="T107" s="32">
        <f t="shared" si="38"/>
        <v>185639.90635501407</v>
      </c>
    </row>
    <row r="108" spans="4:20" x14ac:dyDescent="0.25">
      <c r="D108" s="30">
        <v>212</v>
      </c>
      <c r="E108" s="22">
        <f t="shared" si="26"/>
        <v>5</v>
      </c>
      <c r="F108" s="5">
        <f t="shared" si="30"/>
        <v>186698.96178029766</v>
      </c>
      <c r="G108" s="31">
        <f t="shared" si="27"/>
        <v>0.03</v>
      </c>
      <c r="H108" s="18">
        <f t="shared" si="33"/>
        <v>350</v>
      </c>
      <c r="I108" s="5">
        <f t="shared" si="34"/>
        <v>215.42187897726652</v>
      </c>
      <c r="J108" s="18">
        <f t="shared" si="28"/>
        <v>134.57812102273348</v>
      </c>
      <c r="K108" s="32">
        <f t="shared" si="35"/>
        <v>186564.38365927493</v>
      </c>
      <c r="M108" s="30">
        <v>212</v>
      </c>
      <c r="N108" s="22">
        <f t="shared" si="32"/>
        <v>5</v>
      </c>
      <c r="O108" s="5">
        <f t="shared" si="31"/>
        <v>185639.90635501407</v>
      </c>
      <c r="P108" s="38">
        <v>0.03</v>
      </c>
      <c r="Q108" s="18">
        <f t="shared" si="36"/>
        <v>350</v>
      </c>
      <c r="R108" s="5">
        <f t="shared" si="37"/>
        <v>214.19989194809315</v>
      </c>
      <c r="S108" s="18">
        <f t="shared" si="29"/>
        <v>135.80010805190685</v>
      </c>
      <c r="T108" s="32">
        <f t="shared" si="38"/>
        <v>185504.10624696215</v>
      </c>
    </row>
    <row r="109" spans="4:20" x14ac:dyDescent="0.25">
      <c r="D109" s="30">
        <v>214</v>
      </c>
      <c r="E109" s="22">
        <f t="shared" si="26"/>
        <v>5</v>
      </c>
      <c r="F109" s="5">
        <f t="shared" si="30"/>
        <v>186564.38365927493</v>
      </c>
      <c r="G109" s="31">
        <f t="shared" si="27"/>
        <v>0.03</v>
      </c>
      <c r="H109" s="18">
        <f t="shared" si="33"/>
        <v>350</v>
      </c>
      <c r="I109" s="5">
        <f t="shared" si="34"/>
        <v>215.2665965299326</v>
      </c>
      <c r="J109" s="18">
        <f t="shared" si="28"/>
        <v>134.7334034700674</v>
      </c>
      <c r="K109" s="32">
        <f t="shared" si="35"/>
        <v>186429.65025580485</v>
      </c>
      <c r="M109" s="30">
        <v>214</v>
      </c>
      <c r="N109" s="22">
        <f t="shared" si="32"/>
        <v>5</v>
      </c>
      <c r="O109" s="5">
        <f t="shared" si="31"/>
        <v>185504.10624696215</v>
      </c>
      <c r="P109" s="38">
        <v>0.03</v>
      </c>
      <c r="Q109" s="18">
        <f t="shared" si="36"/>
        <v>350</v>
      </c>
      <c r="R109" s="5">
        <f t="shared" si="37"/>
        <v>214.04319951572555</v>
      </c>
      <c r="S109" s="18">
        <f t="shared" si="29"/>
        <v>135.95680048427445</v>
      </c>
      <c r="T109" s="32">
        <f t="shared" si="38"/>
        <v>185368.14944647788</v>
      </c>
    </row>
    <row r="110" spans="4:20" x14ac:dyDescent="0.25">
      <c r="D110" s="30">
        <v>216</v>
      </c>
      <c r="E110" s="22">
        <f t="shared" si="26"/>
        <v>5</v>
      </c>
      <c r="F110" s="5">
        <f t="shared" si="30"/>
        <v>186429.65025580485</v>
      </c>
      <c r="G110" s="31">
        <f t="shared" si="27"/>
        <v>0.03</v>
      </c>
      <c r="H110" s="18">
        <f t="shared" si="33"/>
        <v>350</v>
      </c>
      <c r="I110" s="5">
        <f t="shared" si="34"/>
        <v>215.11113491054405</v>
      </c>
      <c r="J110" s="18">
        <f t="shared" si="28"/>
        <v>134.88886508945595</v>
      </c>
      <c r="K110" s="32">
        <f t="shared" si="35"/>
        <v>186294.7613907154</v>
      </c>
      <c r="M110" s="30">
        <v>216</v>
      </c>
      <c r="N110" s="22">
        <f t="shared" si="32"/>
        <v>5</v>
      </c>
      <c r="O110" s="5">
        <f t="shared" si="31"/>
        <v>185368.14944647788</v>
      </c>
      <c r="P110" s="38">
        <v>0.03</v>
      </c>
      <c r="Q110" s="18">
        <f t="shared" si="36"/>
        <v>350</v>
      </c>
      <c r="R110" s="5">
        <f t="shared" si="37"/>
        <v>213.88632628439757</v>
      </c>
      <c r="S110" s="18">
        <f t="shared" si="29"/>
        <v>136.11367371560243</v>
      </c>
      <c r="T110" s="32">
        <f t="shared" si="38"/>
        <v>185232.03577276229</v>
      </c>
    </row>
    <row r="111" spans="4:20" x14ac:dyDescent="0.25">
      <c r="D111" s="30">
        <v>218</v>
      </c>
      <c r="E111" s="22">
        <f t="shared" si="26"/>
        <v>5</v>
      </c>
      <c r="F111" s="5">
        <f t="shared" si="30"/>
        <v>186294.7613907154</v>
      </c>
      <c r="G111" s="31">
        <f t="shared" si="27"/>
        <v>0.03</v>
      </c>
      <c r="H111" s="18">
        <f t="shared" si="33"/>
        <v>350</v>
      </c>
      <c r="I111" s="5">
        <f t="shared" si="34"/>
        <v>214.95549391236392</v>
      </c>
      <c r="J111" s="18">
        <f t="shared" si="28"/>
        <v>135.04450608763608</v>
      </c>
      <c r="K111" s="32">
        <f t="shared" si="35"/>
        <v>186159.71688462776</v>
      </c>
      <c r="M111" s="30">
        <v>218</v>
      </c>
      <c r="N111" s="22">
        <f t="shared" si="32"/>
        <v>5</v>
      </c>
      <c r="O111" s="5">
        <f t="shared" si="31"/>
        <v>185232.03577276229</v>
      </c>
      <c r="P111" s="38">
        <v>0.03</v>
      </c>
      <c r="Q111" s="18">
        <f t="shared" si="36"/>
        <v>350</v>
      </c>
      <c r="R111" s="5">
        <f t="shared" si="37"/>
        <v>213.72927204549495</v>
      </c>
      <c r="S111" s="18">
        <f t="shared" si="29"/>
        <v>136.27072795450505</v>
      </c>
      <c r="T111" s="32">
        <f t="shared" si="38"/>
        <v>185095.76504480778</v>
      </c>
    </row>
    <row r="112" spans="4:20" x14ac:dyDescent="0.25">
      <c r="D112" s="30">
        <v>220</v>
      </c>
      <c r="E112" s="22">
        <f t="shared" si="26"/>
        <v>5</v>
      </c>
      <c r="F112" s="5">
        <f t="shared" si="30"/>
        <v>186159.71688462776</v>
      </c>
      <c r="G112" s="31">
        <f t="shared" si="27"/>
        <v>0.03</v>
      </c>
      <c r="H112" s="18">
        <f t="shared" si="33"/>
        <v>350</v>
      </c>
      <c r="I112" s="5">
        <f t="shared" si="34"/>
        <v>214.79967332841665</v>
      </c>
      <c r="J112" s="18">
        <f t="shared" si="28"/>
        <v>135.20032667158335</v>
      </c>
      <c r="K112" s="32">
        <f t="shared" si="35"/>
        <v>186024.51655795617</v>
      </c>
      <c r="M112" s="30">
        <v>220</v>
      </c>
      <c r="N112" s="22">
        <f t="shared" si="32"/>
        <v>5</v>
      </c>
      <c r="O112" s="5">
        <f t="shared" si="31"/>
        <v>185095.76504480778</v>
      </c>
      <c r="P112" s="38">
        <v>0.03</v>
      </c>
      <c r="Q112" s="18">
        <f t="shared" si="36"/>
        <v>350</v>
      </c>
      <c r="R112" s="5">
        <f t="shared" si="37"/>
        <v>213.57203659016281</v>
      </c>
      <c r="S112" s="18">
        <f t="shared" si="29"/>
        <v>136.42796340983719</v>
      </c>
      <c r="T112" s="32">
        <f t="shared" si="38"/>
        <v>184959.33708139794</v>
      </c>
    </row>
    <row r="113" spans="4:20" x14ac:dyDescent="0.25">
      <c r="D113" s="30">
        <v>222</v>
      </c>
      <c r="E113" s="22">
        <f t="shared" si="26"/>
        <v>5</v>
      </c>
      <c r="F113" s="5">
        <f t="shared" si="30"/>
        <v>186024.51655795617</v>
      </c>
      <c r="G113" s="31">
        <f t="shared" si="27"/>
        <v>0.03</v>
      </c>
      <c r="H113" s="18">
        <f t="shared" si="33"/>
        <v>350</v>
      </c>
      <c r="I113" s="5">
        <f t="shared" si="34"/>
        <v>214.64367295148787</v>
      </c>
      <c r="J113" s="18">
        <f t="shared" si="28"/>
        <v>135.35632704851213</v>
      </c>
      <c r="K113" s="32">
        <f t="shared" si="35"/>
        <v>185889.16023090767</v>
      </c>
      <c r="M113" s="30">
        <v>222</v>
      </c>
      <c r="N113" s="22">
        <f t="shared" si="32"/>
        <v>5</v>
      </c>
      <c r="O113" s="5">
        <f t="shared" si="31"/>
        <v>184959.33708139794</v>
      </c>
      <c r="P113" s="38">
        <v>0.03</v>
      </c>
      <c r="Q113" s="18">
        <f t="shared" si="36"/>
        <v>350</v>
      </c>
      <c r="R113" s="5">
        <f t="shared" si="37"/>
        <v>213.41461970930533</v>
      </c>
      <c r="S113" s="18">
        <f t="shared" si="29"/>
        <v>136.58538029069467</v>
      </c>
      <c r="T113" s="32">
        <f t="shared" si="38"/>
        <v>184822.75170110725</v>
      </c>
    </row>
    <row r="114" spans="4:20" x14ac:dyDescent="0.25">
      <c r="D114" s="30">
        <v>224</v>
      </c>
      <c r="E114" s="22">
        <f t="shared" si="26"/>
        <v>5</v>
      </c>
      <c r="F114" s="5">
        <f t="shared" si="30"/>
        <v>185889.16023090767</v>
      </c>
      <c r="G114" s="31">
        <f t="shared" si="27"/>
        <v>0.03</v>
      </c>
      <c r="H114" s="18">
        <f t="shared" si="33"/>
        <v>350</v>
      </c>
      <c r="I114" s="5">
        <f t="shared" si="34"/>
        <v>214.48749257412422</v>
      </c>
      <c r="J114" s="18">
        <f t="shared" si="28"/>
        <v>135.51250742587578</v>
      </c>
      <c r="K114" s="32">
        <f t="shared" si="35"/>
        <v>185753.64772348179</v>
      </c>
      <c r="M114" s="30">
        <v>224</v>
      </c>
      <c r="N114" s="22">
        <f t="shared" si="32"/>
        <v>5</v>
      </c>
      <c r="O114" s="5">
        <f t="shared" si="31"/>
        <v>184822.75170110725</v>
      </c>
      <c r="P114" s="38">
        <v>0.03</v>
      </c>
      <c r="Q114" s="18">
        <f t="shared" si="36"/>
        <v>350</v>
      </c>
      <c r="R114" s="5">
        <f t="shared" si="37"/>
        <v>213.25702119358527</v>
      </c>
      <c r="S114" s="18">
        <f t="shared" si="29"/>
        <v>136.74297880641473</v>
      </c>
      <c r="T114" s="32">
        <f t="shared" si="38"/>
        <v>184686.00872230084</v>
      </c>
    </row>
    <row r="115" spans="4:20" x14ac:dyDescent="0.25">
      <c r="D115" s="30">
        <v>226</v>
      </c>
      <c r="E115" s="22">
        <f t="shared" si="26"/>
        <v>5</v>
      </c>
      <c r="F115" s="5">
        <f t="shared" si="30"/>
        <v>185753.64772348179</v>
      </c>
      <c r="G115" s="31">
        <f t="shared" si="27"/>
        <v>0.03</v>
      </c>
      <c r="H115" s="18">
        <f t="shared" si="33"/>
        <v>350</v>
      </c>
      <c r="I115" s="5">
        <f t="shared" si="34"/>
        <v>214.33113198863282</v>
      </c>
      <c r="J115" s="18">
        <f t="shared" si="28"/>
        <v>135.66886801136718</v>
      </c>
      <c r="K115" s="32">
        <f t="shared" si="35"/>
        <v>185617.97885547043</v>
      </c>
      <c r="M115" s="30">
        <v>226</v>
      </c>
      <c r="N115" s="22">
        <f t="shared" si="32"/>
        <v>5</v>
      </c>
      <c r="O115" s="5">
        <f t="shared" si="31"/>
        <v>184686.00872230084</v>
      </c>
      <c r="P115" s="38">
        <v>0.03</v>
      </c>
      <c r="Q115" s="18">
        <f t="shared" si="36"/>
        <v>350</v>
      </c>
      <c r="R115" s="5">
        <f t="shared" si="37"/>
        <v>213.09924083342406</v>
      </c>
      <c r="S115" s="18">
        <f t="shared" si="29"/>
        <v>136.90075916657594</v>
      </c>
      <c r="T115" s="32">
        <f t="shared" si="38"/>
        <v>184549.10796313427</v>
      </c>
    </row>
    <row r="116" spans="4:20" x14ac:dyDescent="0.25">
      <c r="D116" s="30">
        <v>228</v>
      </c>
      <c r="E116" s="22">
        <f t="shared" si="26"/>
        <v>5</v>
      </c>
      <c r="F116" s="5">
        <f t="shared" si="30"/>
        <v>185617.97885547043</v>
      </c>
      <c r="G116" s="31">
        <f t="shared" si="27"/>
        <v>0.03</v>
      </c>
      <c r="H116" s="18">
        <f t="shared" si="33"/>
        <v>350</v>
      </c>
      <c r="I116" s="5">
        <f t="shared" si="34"/>
        <v>214.17459098708125</v>
      </c>
      <c r="J116" s="18">
        <f t="shared" si="28"/>
        <v>135.82540901291875</v>
      </c>
      <c r="K116" s="32">
        <f t="shared" si="35"/>
        <v>185482.15344645752</v>
      </c>
      <c r="M116" s="30">
        <v>228</v>
      </c>
      <c r="N116" s="22">
        <f t="shared" si="32"/>
        <v>5</v>
      </c>
      <c r="O116" s="5">
        <f t="shared" si="31"/>
        <v>184549.10796313427</v>
      </c>
      <c r="P116" s="38">
        <v>0.03</v>
      </c>
      <c r="Q116" s="18">
        <f t="shared" si="36"/>
        <v>350</v>
      </c>
      <c r="R116" s="5">
        <f t="shared" si="37"/>
        <v>212.94127841900109</v>
      </c>
      <c r="S116" s="18">
        <f t="shared" si="29"/>
        <v>137.05872158099891</v>
      </c>
      <c r="T116" s="32">
        <f t="shared" si="38"/>
        <v>184412.04924155326</v>
      </c>
    </row>
    <row r="117" spans="4:20" x14ac:dyDescent="0.25">
      <c r="D117" s="30">
        <v>230</v>
      </c>
      <c r="E117" s="22">
        <f t="shared" si="26"/>
        <v>5</v>
      </c>
      <c r="F117" s="5">
        <f t="shared" si="30"/>
        <v>185482.15344645752</v>
      </c>
      <c r="G117" s="31">
        <f t="shared" si="27"/>
        <v>0.03</v>
      </c>
      <c r="H117" s="18">
        <f t="shared" si="33"/>
        <v>350</v>
      </c>
      <c r="I117" s="5">
        <f t="shared" si="34"/>
        <v>214.01786936129713</v>
      </c>
      <c r="J117" s="18">
        <f t="shared" si="28"/>
        <v>135.98213063870287</v>
      </c>
      <c r="K117" s="32">
        <f t="shared" si="35"/>
        <v>185346.17131581882</v>
      </c>
      <c r="M117" s="30">
        <v>230</v>
      </c>
      <c r="N117" s="22">
        <f t="shared" si="32"/>
        <v>5</v>
      </c>
      <c r="O117" s="5">
        <f t="shared" si="31"/>
        <v>184412.04924155326</v>
      </c>
      <c r="P117" s="38">
        <v>0.03</v>
      </c>
      <c r="Q117" s="18">
        <f t="shared" si="36"/>
        <v>350</v>
      </c>
      <c r="R117" s="5">
        <f t="shared" si="37"/>
        <v>212.78313374025376</v>
      </c>
      <c r="S117" s="18">
        <f t="shared" si="29"/>
        <v>137.21686625974624</v>
      </c>
      <c r="T117" s="32">
        <f t="shared" si="38"/>
        <v>184274.83237529351</v>
      </c>
    </row>
    <row r="118" spans="4:20" x14ac:dyDescent="0.25">
      <c r="D118" s="30">
        <v>232</v>
      </c>
      <c r="E118" s="22">
        <f t="shared" si="26"/>
        <v>5</v>
      </c>
      <c r="F118" s="5">
        <f t="shared" si="30"/>
        <v>185346.17131581882</v>
      </c>
      <c r="G118" s="31">
        <f t="shared" si="27"/>
        <v>0.03</v>
      </c>
      <c r="H118" s="18">
        <f t="shared" si="33"/>
        <v>350</v>
      </c>
      <c r="I118" s="5">
        <f t="shared" si="34"/>
        <v>213.86096690286786</v>
      </c>
      <c r="J118" s="18">
        <f t="shared" si="28"/>
        <v>136.13903309713214</v>
      </c>
      <c r="K118" s="32">
        <f t="shared" si="35"/>
        <v>185210.03228272169</v>
      </c>
      <c r="M118" s="30">
        <v>232</v>
      </c>
      <c r="N118" s="22">
        <f t="shared" si="32"/>
        <v>5</v>
      </c>
      <c r="O118" s="5">
        <f t="shared" si="31"/>
        <v>184274.83237529351</v>
      </c>
      <c r="P118" s="38">
        <v>0.03</v>
      </c>
      <c r="Q118" s="18">
        <f t="shared" si="36"/>
        <v>350</v>
      </c>
      <c r="R118" s="5">
        <f t="shared" si="37"/>
        <v>212.62480658687713</v>
      </c>
      <c r="S118" s="18">
        <f t="shared" si="29"/>
        <v>137.37519341312287</v>
      </c>
      <c r="T118" s="32">
        <f t="shared" si="38"/>
        <v>184137.4571818804</v>
      </c>
    </row>
    <row r="119" spans="4:20" x14ac:dyDescent="0.25">
      <c r="D119" s="30">
        <v>234</v>
      </c>
      <c r="E119" s="22">
        <f t="shared" si="26"/>
        <v>5</v>
      </c>
      <c r="F119" s="5">
        <f t="shared" si="30"/>
        <v>185210.03228272169</v>
      </c>
      <c r="G119" s="31">
        <f t="shared" si="27"/>
        <v>0.03</v>
      </c>
      <c r="H119" s="18">
        <f t="shared" si="33"/>
        <v>350</v>
      </c>
      <c r="I119" s="5">
        <f t="shared" si="34"/>
        <v>213.70388340314042</v>
      </c>
      <c r="J119" s="18">
        <f t="shared" si="28"/>
        <v>136.29611659685958</v>
      </c>
      <c r="K119" s="32">
        <f t="shared" si="35"/>
        <v>185073.73616612481</v>
      </c>
      <c r="M119" s="30">
        <v>234</v>
      </c>
      <c r="N119" s="22">
        <f t="shared" si="32"/>
        <v>5</v>
      </c>
      <c r="O119" s="5">
        <f t="shared" si="31"/>
        <v>184137.4571818804</v>
      </c>
      <c r="P119" s="38">
        <v>0.03</v>
      </c>
      <c r="Q119" s="18">
        <f t="shared" si="36"/>
        <v>350</v>
      </c>
      <c r="R119" s="5">
        <f t="shared" si="37"/>
        <v>212.46629674832351</v>
      </c>
      <c r="S119" s="18">
        <f t="shared" si="29"/>
        <v>137.53370325167649</v>
      </c>
      <c r="T119" s="32">
        <f t="shared" si="38"/>
        <v>183999.92347862871</v>
      </c>
    </row>
    <row r="120" spans="4:20" x14ac:dyDescent="0.25">
      <c r="D120" s="30">
        <v>236</v>
      </c>
      <c r="E120" s="22">
        <f t="shared" si="26"/>
        <v>5</v>
      </c>
      <c r="F120" s="5">
        <f t="shared" si="30"/>
        <v>185073.73616612481</v>
      </c>
      <c r="G120" s="31">
        <f t="shared" si="27"/>
        <v>0.03</v>
      </c>
      <c r="H120" s="18">
        <f t="shared" si="33"/>
        <v>350</v>
      </c>
      <c r="I120" s="5">
        <f t="shared" si="34"/>
        <v>213.54661865322092</v>
      </c>
      <c r="J120" s="18">
        <f t="shared" si="28"/>
        <v>136.45338134677908</v>
      </c>
      <c r="K120" s="32">
        <f t="shared" si="35"/>
        <v>184937.28278477804</v>
      </c>
      <c r="M120" s="30">
        <v>236</v>
      </c>
      <c r="N120" s="22">
        <f t="shared" si="32"/>
        <v>5</v>
      </c>
      <c r="O120" s="5">
        <f t="shared" si="31"/>
        <v>183999.92347862871</v>
      </c>
      <c r="P120" s="38">
        <v>0.03</v>
      </c>
      <c r="Q120" s="18">
        <f t="shared" si="36"/>
        <v>350</v>
      </c>
      <c r="R120" s="5">
        <f t="shared" si="37"/>
        <v>212.30760401380238</v>
      </c>
      <c r="S120" s="18">
        <f t="shared" si="29"/>
        <v>137.69239598619762</v>
      </c>
      <c r="T120" s="32">
        <f t="shared" si="38"/>
        <v>183862.23108264251</v>
      </c>
    </row>
    <row r="121" spans="4:20" x14ac:dyDescent="0.25">
      <c r="D121" s="30">
        <v>238</v>
      </c>
      <c r="E121" s="22">
        <f t="shared" si="26"/>
        <v>5</v>
      </c>
      <c r="F121" s="5">
        <f t="shared" si="30"/>
        <v>184937.28278477804</v>
      </c>
      <c r="G121" s="31">
        <f t="shared" si="27"/>
        <v>0.03</v>
      </c>
      <c r="H121" s="18">
        <f t="shared" si="33"/>
        <v>350</v>
      </c>
      <c r="I121" s="5">
        <f t="shared" si="34"/>
        <v>213.38917244397467</v>
      </c>
      <c r="J121" s="18">
        <f t="shared" si="28"/>
        <v>136.61082755602533</v>
      </c>
      <c r="K121" s="32">
        <f t="shared" si="35"/>
        <v>184800.67195722202</v>
      </c>
      <c r="M121" s="30">
        <v>238</v>
      </c>
      <c r="N121" s="22">
        <f t="shared" si="32"/>
        <v>5</v>
      </c>
      <c r="O121" s="5">
        <f t="shared" si="31"/>
        <v>183862.23108264251</v>
      </c>
      <c r="P121" s="38">
        <v>0.03</v>
      </c>
      <c r="Q121" s="18">
        <f t="shared" si="36"/>
        <v>350</v>
      </c>
      <c r="R121" s="5">
        <f t="shared" si="37"/>
        <v>212.14872817227982</v>
      </c>
      <c r="S121" s="18">
        <f t="shared" si="29"/>
        <v>137.85127182772018</v>
      </c>
      <c r="T121" s="32">
        <f t="shared" si="38"/>
        <v>183724.37981081477</v>
      </c>
    </row>
    <row r="122" spans="4:20" x14ac:dyDescent="0.25">
      <c r="D122" s="30">
        <v>240</v>
      </c>
      <c r="E122" s="22">
        <f t="shared" si="26"/>
        <v>5</v>
      </c>
      <c r="F122" s="5">
        <f t="shared" si="30"/>
        <v>184800.67195722202</v>
      </c>
      <c r="G122" s="31">
        <f t="shared" si="27"/>
        <v>0.03</v>
      </c>
      <c r="H122" s="18">
        <f t="shared" si="33"/>
        <v>350</v>
      </c>
      <c r="I122" s="5">
        <f t="shared" si="34"/>
        <v>213.23154456602541</v>
      </c>
      <c r="J122" s="18">
        <f t="shared" si="28"/>
        <v>136.76845543397459</v>
      </c>
      <c r="K122" s="32">
        <f t="shared" si="35"/>
        <v>184663.90350178804</v>
      </c>
      <c r="M122" s="30">
        <v>240</v>
      </c>
      <c r="N122" s="22">
        <f t="shared" si="32"/>
        <v>5</v>
      </c>
      <c r="O122" s="5">
        <f t="shared" si="31"/>
        <v>183724.37981081477</v>
      </c>
      <c r="P122" s="38">
        <v>0.03</v>
      </c>
      <c r="Q122" s="18">
        <f t="shared" si="36"/>
        <v>350</v>
      </c>
      <c r="R122" s="5">
        <f t="shared" si="37"/>
        <v>211.98966901247857</v>
      </c>
      <c r="S122" s="18">
        <f t="shared" si="29"/>
        <v>138.01033098752143</v>
      </c>
      <c r="T122" s="32">
        <f t="shared" si="38"/>
        <v>183586.36947982726</v>
      </c>
    </row>
    <row r="123" spans="4:20" x14ac:dyDescent="0.25">
      <c r="D123" s="30">
        <v>242</v>
      </c>
      <c r="E123" s="22">
        <f t="shared" si="26"/>
        <v>5</v>
      </c>
      <c r="F123" s="5">
        <f t="shared" si="30"/>
        <v>184663.90350178804</v>
      </c>
      <c r="G123" s="31">
        <f t="shared" si="27"/>
        <v>0.03</v>
      </c>
      <c r="H123" s="18">
        <f t="shared" si="33"/>
        <v>350</v>
      </c>
      <c r="I123" s="5">
        <f t="shared" si="34"/>
        <v>213.07373480975542</v>
      </c>
      <c r="J123" s="18">
        <f t="shared" si="28"/>
        <v>136.92626519024458</v>
      </c>
      <c r="K123" s="32">
        <f t="shared" si="35"/>
        <v>184526.9772365978</v>
      </c>
      <c r="M123" s="30">
        <v>242</v>
      </c>
      <c r="N123" s="22">
        <f t="shared" si="32"/>
        <v>5</v>
      </c>
      <c r="O123" s="5">
        <f t="shared" si="31"/>
        <v>183586.36947982726</v>
      </c>
      <c r="P123" s="38">
        <v>0.03</v>
      </c>
      <c r="Q123" s="18">
        <f t="shared" si="36"/>
        <v>350</v>
      </c>
      <c r="R123" s="5">
        <f t="shared" si="37"/>
        <v>211.8304263228776</v>
      </c>
      <c r="S123" s="18">
        <f t="shared" si="29"/>
        <v>138.1695736771224</v>
      </c>
      <c r="T123" s="32">
        <f t="shared" si="38"/>
        <v>183448.19990615014</v>
      </c>
    </row>
    <row r="124" spans="4:20" x14ac:dyDescent="0.25">
      <c r="D124" s="30">
        <v>244</v>
      </c>
      <c r="E124" s="22">
        <f t="shared" si="26"/>
        <v>5</v>
      </c>
      <c r="F124" s="5">
        <f t="shared" si="30"/>
        <v>184526.9772365978</v>
      </c>
      <c r="G124" s="31">
        <f t="shared" si="27"/>
        <v>0.03</v>
      </c>
      <c r="H124" s="18">
        <f t="shared" si="33"/>
        <v>350</v>
      </c>
      <c r="I124" s="5">
        <f t="shared" si="34"/>
        <v>212.91574296530513</v>
      </c>
      <c r="J124" s="18">
        <f t="shared" si="28"/>
        <v>137.08425703469487</v>
      </c>
      <c r="K124" s="32">
        <f t="shared" si="35"/>
        <v>184389.8929795631</v>
      </c>
      <c r="M124" s="30">
        <v>244</v>
      </c>
      <c r="N124" s="22">
        <f t="shared" si="32"/>
        <v>5</v>
      </c>
      <c r="O124" s="5">
        <f t="shared" si="31"/>
        <v>183448.19990615014</v>
      </c>
      <c r="P124" s="38">
        <v>0.03</v>
      </c>
      <c r="Q124" s="18">
        <f t="shared" si="36"/>
        <v>350</v>
      </c>
      <c r="R124" s="5">
        <f t="shared" si="37"/>
        <v>211.67099989171172</v>
      </c>
      <c r="S124" s="18">
        <f t="shared" si="29"/>
        <v>138.32900010828828</v>
      </c>
      <c r="T124" s="32">
        <f t="shared" si="38"/>
        <v>183309.87090604185</v>
      </c>
    </row>
    <row r="125" spans="4:20" x14ac:dyDescent="0.25">
      <c r="D125" s="30">
        <v>246</v>
      </c>
      <c r="E125" s="22">
        <f t="shared" si="26"/>
        <v>5</v>
      </c>
      <c r="F125" s="5">
        <f t="shared" si="30"/>
        <v>184389.8929795631</v>
      </c>
      <c r="G125" s="31">
        <f t="shared" si="27"/>
        <v>0.03</v>
      </c>
      <c r="H125" s="18">
        <f t="shared" si="33"/>
        <v>350</v>
      </c>
      <c r="I125" s="5">
        <f t="shared" si="34"/>
        <v>212.75756882257278</v>
      </c>
      <c r="J125" s="18">
        <f t="shared" si="28"/>
        <v>137.24243117742722</v>
      </c>
      <c r="K125" s="32">
        <f t="shared" si="35"/>
        <v>184252.65054838566</v>
      </c>
      <c r="M125" s="30">
        <v>246</v>
      </c>
      <c r="N125" s="22">
        <f t="shared" si="32"/>
        <v>5</v>
      </c>
      <c r="O125" s="5">
        <f t="shared" si="31"/>
        <v>183309.87090604185</v>
      </c>
      <c r="P125" s="38">
        <v>0.03</v>
      </c>
      <c r="Q125" s="18">
        <f t="shared" si="36"/>
        <v>350</v>
      </c>
      <c r="R125" s="5">
        <f t="shared" si="37"/>
        <v>211.51138950697137</v>
      </c>
      <c r="S125" s="18">
        <f t="shared" si="29"/>
        <v>138.48861049302863</v>
      </c>
      <c r="T125" s="32">
        <f t="shared" si="38"/>
        <v>183171.38229554883</v>
      </c>
    </row>
    <row r="126" spans="4:20" x14ac:dyDescent="0.25">
      <c r="D126" s="30">
        <v>248</v>
      </c>
      <c r="E126" s="22">
        <f t="shared" si="26"/>
        <v>5</v>
      </c>
      <c r="F126" s="5">
        <f t="shared" si="30"/>
        <v>184252.65054838566</v>
      </c>
      <c r="G126" s="31">
        <f t="shared" si="27"/>
        <v>0.03</v>
      </c>
      <c r="H126" s="18">
        <f t="shared" si="33"/>
        <v>350</v>
      </c>
      <c r="I126" s="5">
        <f t="shared" si="34"/>
        <v>212.59921217121422</v>
      </c>
      <c r="J126" s="18">
        <f t="shared" si="28"/>
        <v>137.40078782878578</v>
      </c>
      <c r="K126" s="32">
        <f t="shared" si="35"/>
        <v>184115.24976055688</v>
      </c>
      <c r="M126" s="30">
        <v>248</v>
      </c>
      <c r="N126" s="22">
        <f t="shared" si="32"/>
        <v>5</v>
      </c>
      <c r="O126" s="5">
        <f t="shared" si="31"/>
        <v>183171.38229554883</v>
      </c>
      <c r="P126" s="38">
        <v>0.03</v>
      </c>
      <c r="Q126" s="18">
        <f t="shared" si="36"/>
        <v>350</v>
      </c>
      <c r="R126" s="5">
        <f t="shared" si="37"/>
        <v>211.35159495640249</v>
      </c>
      <c r="S126" s="18">
        <f t="shared" si="29"/>
        <v>138.64840504359751</v>
      </c>
      <c r="T126" s="32">
        <f t="shared" si="38"/>
        <v>183032.73389050522</v>
      </c>
    </row>
    <row r="127" spans="4:20" x14ac:dyDescent="0.25">
      <c r="D127" s="30">
        <v>250</v>
      </c>
      <c r="E127" s="22">
        <f t="shared" si="26"/>
        <v>5</v>
      </c>
      <c r="F127" s="5">
        <f t="shared" si="30"/>
        <v>184115.24976055688</v>
      </c>
      <c r="G127" s="31">
        <f t="shared" si="27"/>
        <v>0.03</v>
      </c>
      <c r="H127" s="18">
        <f t="shared" si="33"/>
        <v>350</v>
      </c>
      <c r="I127" s="5">
        <f t="shared" si="34"/>
        <v>212.44067280064252</v>
      </c>
      <c r="J127" s="18">
        <f t="shared" si="28"/>
        <v>137.55932719935748</v>
      </c>
      <c r="K127" s="32">
        <f t="shared" si="35"/>
        <v>183977.69043335752</v>
      </c>
      <c r="M127" s="30">
        <v>250</v>
      </c>
      <c r="N127" s="22">
        <f t="shared" si="32"/>
        <v>5</v>
      </c>
      <c r="O127" s="5">
        <f t="shared" si="31"/>
        <v>183032.73389050522</v>
      </c>
      <c r="P127" s="38">
        <v>0.03</v>
      </c>
      <c r="Q127" s="18">
        <f t="shared" si="36"/>
        <v>350</v>
      </c>
      <c r="R127" s="5">
        <f t="shared" si="37"/>
        <v>211.19161602750603</v>
      </c>
      <c r="S127" s="18">
        <f t="shared" si="29"/>
        <v>138.80838397249397</v>
      </c>
      <c r="T127" s="32">
        <f t="shared" si="38"/>
        <v>182893.92550653272</v>
      </c>
    </row>
    <row r="128" spans="4:20" x14ac:dyDescent="0.25">
      <c r="D128" s="30">
        <v>252</v>
      </c>
      <c r="E128" s="22">
        <f t="shared" si="26"/>
        <v>5</v>
      </c>
      <c r="F128" s="5">
        <f t="shared" si="30"/>
        <v>183977.69043335752</v>
      </c>
      <c r="G128" s="31">
        <f t="shared" si="27"/>
        <v>0.03</v>
      </c>
      <c r="H128" s="18">
        <f t="shared" si="33"/>
        <v>350</v>
      </c>
      <c r="I128" s="5">
        <f t="shared" si="34"/>
        <v>212.2819505000279</v>
      </c>
      <c r="J128" s="18">
        <f t="shared" si="28"/>
        <v>137.7180494999721</v>
      </c>
      <c r="K128" s="32">
        <f t="shared" si="35"/>
        <v>183839.97238385756</v>
      </c>
      <c r="M128" s="30">
        <v>252</v>
      </c>
      <c r="N128" s="22">
        <f t="shared" si="32"/>
        <v>5</v>
      </c>
      <c r="O128" s="5">
        <f t="shared" si="31"/>
        <v>182893.92550653272</v>
      </c>
      <c r="P128" s="38">
        <v>0.03</v>
      </c>
      <c r="Q128" s="18">
        <f t="shared" si="36"/>
        <v>350</v>
      </c>
      <c r="R128" s="5">
        <f t="shared" si="37"/>
        <v>211.03145250753775</v>
      </c>
      <c r="S128" s="18">
        <f t="shared" si="29"/>
        <v>138.96854749246225</v>
      </c>
      <c r="T128" s="32">
        <f t="shared" si="38"/>
        <v>182754.95695904025</v>
      </c>
    </row>
    <row r="129" spans="2:20" x14ac:dyDescent="0.25">
      <c r="D129" s="30">
        <v>254</v>
      </c>
      <c r="E129" s="22">
        <f t="shared" si="26"/>
        <v>5</v>
      </c>
      <c r="F129" s="5">
        <f t="shared" si="30"/>
        <v>183839.97238385756</v>
      </c>
      <c r="G129" s="31">
        <f t="shared" si="27"/>
        <v>0.03</v>
      </c>
      <c r="H129" s="18">
        <f t="shared" si="33"/>
        <v>350</v>
      </c>
      <c r="I129" s="5">
        <f t="shared" si="34"/>
        <v>212.12304505829718</v>
      </c>
      <c r="J129" s="18">
        <f t="shared" si="28"/>
        <v>137.87695494170282</v>
      </c>
      <c r="K129" s="32">
        <f t="shared" si="35"/>
        <v>183702.09542891587</v>
      </c>
      <c r="M129" s="30">
        <v>254</v>
      </c>
      <c r="N129" s="22">
        <f t="shared" si="32"/>
        <v>5</v>
      </c>
      <c r="O129" s="5">
        <f t="shared" si="31"/>
        <v>182754.95695904025</v>
      </c>
      <c r="P129" s="38">
        <v>0.03</v>
      </c>
      <c r="Q129" s="18">
        <f t="shared" si="36"/>
        <v>350</v>
      </c>
      <c r="R129" s="5">
        <f t="shared" si="37"/>
        <v>210.87110418350798</v>
      </c>
      <c r="S129" s="18">
        <f t="shared" si="29"/>
        <v>139.12889581649202</v>
      </c>
      <c r="T129" s="32">
        <f t="shared" si="38"/>
        <v>182615.82806322377</v>
      </c>
    </row>
    <row r="130" spans="2:20" x14ac:dyDescent="0.25">
      <c r="D130" s="30">
        <v>256</v>
      </c>
      <c r="E130" s="22">
        <f t="shared" si="26"/>
        <v>5</v>
      </c>
      <c r="F130" s="5">
        <f t="shared" si="30"/>
        <v>183702.09542891587</v>
      </c>
      <c r="G130" s="31">
        <f t="shared" si="27"/>
        <v>0.03</v>
      </c>
      <c r="H130" s="18">
        <f t="shared" si="33"/>
        <v>350</v>
      </c>
      <c r="I130" s="5">
        <f t="shared" si="34"/>
        <v>211.96395626413369</v>
      </c>
      <c r="J130" s="18">
        <f t="shared" si="28"/>
        <v>138.03604373586631</v>
      </c>
      <c r="K130" s="32">
        <f t="shared" si="35"/>
        <v>183564.05938518001</v>
      </c>
      <c r="M130" s="30">
        <v>256</v>
      </c>
      <c r="N130" s="22">
        <f t="shared" si="32"/>
        <v>5</v>
      </c>
      <c r="O130" s="5">
        <f t="shared" si="31"/>
        <v>182615.82806322377</v>
      </c>
      <c r="P130" s="38">
        <v>0.03</v>
      </c>
      <c r="Q130" s="18">
        <f t="shared" si="36"/>
        <v>350</v>
      </c>
      <c r="R130" s="5">
        <f t="shared" si="37"/>
        <v>210.71057084218126</v>
      </c>
      <c r="S130" s="18">
        <f t="shared" si="29"/>
        <v>139.28942915781874</v>
      </c>
      <c r="T130" s="32">
        <f t="shared" si="38"/>
        <v>182476.53863406595</v>
      </c>
    </row>
    <row r="131" spans="2:20" x14ac:dyDescent="0.25">
      <c r="D131" s="30">
        <v>258</v>
      </c>
      <c r="E131" s="22">
        <f t="shared" si="26"/>
        <v>5</v>
      </c>
      <c r="F131" s="5">
        <f t="shared" si="30"/>
        <v>183564.05938518001</v>
      </c>
      <c r="G131" s="31">
        <f t="shared" si="27"/>
        <v>0.03</v>
      </c>
      <c r="H131" s="18">
        <f t="shared" si="33"/>
        <v>350</v>
      </c>
      <c r="I131" s="5">
        <f t="shared" si="34"/>
        <v>211.80468390597693</v>
      </c>
      <c r="J131" s="18">
        <f t="shared" si="28"/>
        <v>138.19531609402307</v>
      </c>
      <c r="K131" s="32">
        <f t="shared" si="35"/>
        <v>183425.86406908598</v>
      </c>
      <c r="M131" s="30">
        <v>258</v>
      </c>
      <c r="N131" s="22">
        <f t="shared" si="32"/>
        <v>5</v>
      </c>
      <c r="O131" s="5">
        <f t="shared" si="31"/>
        <v>182476.53863406595</v>
      </c>
      <c r="P131" s="38">
        <v>0.03</v>
      </c>
      <c r="Q131" s="18">
        <f t="shared" si="36"/>
        <v>350</v>
      </c>
      <c r="R131" s="5">
        <f t="shared" si="37"/>
        <v>210.54985227007609</v>
      </c>
      <c r="S131" s="18">
        <f t="shared" si="29"/>
        <v>139.45014772992391</v>
      </c>
      <c r="T131" s="32">
        <f t="shared" si="38"/>
        <v>182337.08848633603</v>
      </c>
    </row>
    <row r="132" spans="2:20" x14ac:dyDescent="0.25">
      <c r="B132" s="22"/>
      <c r="D132" s="33">
        <v>260</v>
      </c>
      <c r="E132" s="34">
        <f>INT(D132/52)+1</f>
        <v>6</v>
      </c>
      <c r="F132" s="35">
        <f t="shared" si="30"/>
        <v>183425.86406908598</v>
      </c>
      <c r="G132" s="36">
        <f t="shared" ref="G132" si="39">$B$4</f>
        <v>0.03</v>
      </c>
      <c r="H132" s="20">
        <f t="shared" si="33"/>
        <v>350</v>
      </c>
      <c r="I132" s="35">
        <f t="shared" si="34"/>
        <v>211.64522777202228</v>
      </c>
      <c r="J132" s="20">
        <f t="shared" ref="J132" si="40">H132-I132</f>
        <v>138.35477222797772</v>
      </c>
      <c r="K132" s="37">
        <f t="shared" si="35"/>
        <v>183287.50929685798</v>
      </c>
      <c r="M132" s="33">
        <v>260</v>
      </c>
      <c r="N132" s="34">
        <f>INT(M132/52)+1</f>
        <v>6</v>
      </c>
      <c r="O132" s="35">
        <f t="shared" si="31"/>
        <v>182337.08848633603</v>
      </c>
      <c r="P132" s="38">
        <v>0.03</v>
      </c>
      <c r="Q132" s="20">
        <f t="shared" si="36"/>
        <v>350</v>
      </c>
      <c r="R132" s="35">
        <f t="shared" si="37"/>
        <v>210.38894825346463</v>
      </c>
      <c r="S132" s="20">
        <f t="shared" ref="S132" si="41">Q132-R132</f>
        <v>139.61105174653537</v>
      </c>
      <c r="T132" s="37">
        <f t="shared" si="38"/>
        <v>182197.4774345895</v>
      </c>
    </row>
    <row r="133" spans="2:20" x14ac:dyDescent="0.25">
      <c r="B133" s="22"/>
    </row>
    <row r="134" spans="2:20" x14ac:dyDescent="0.25">
      <c r="B134" s="22"/>
      <c r="F134" s="5"/>
      <c r="O134" s="5"/>
    </row>
    <row r="135" spans="2:20" x14ac:dyDescent="0.25">
      <c r="B135" s="22"/>
      <c r="D135" s="23"/>
      <c r="F135" s="5"/>
      <c r="M135" s="23"/>
      <c r="O135" s="5"/>
    </row>
    <row r="136" spans="2:20" x14ac:dyDescent="0.25">
      <c r="F136" s="5"/>
      <c r="O136" s="5"/>
    </row>
  </sheetData>
  <mergeCells count="7">
    <mergeCell ref="A26:B33"/>
    <mergeCell ref="D1:K1"/>
    <mergeCell ref="M1:T1"/>
    <mergeCell ref="A7:B7"/>
    <mergeCell ref="A13:B13"/>
    <mergeCell ref="A19:B19"/>
    <mergeCell ref="A25:B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4169C-2268-4CBA-8100-C43946689138}">
  <dimension ref="A1:V136"/>
  <sheetViews>
    <sheetView workbookViewId="0">
      <selection activeCell="H11" sqref="H11:H17"/>
    </sheetView>
  </sheetViews>
  <sheetFormatPr defaultRowHeight="15" x14ac:dyDescent="0.25"/>
  <cols>
    <col min="1" max="1" width="27.85546875" customWidth="1"/>
    <col min="2" max="2" width="12.5703125" customWidth="1"/>
    <col min="3" max="3" width="3" customWidth="1"/>
    <col min="6" max="6" width="13.7109375" customWidth="1"/>
    <col min="7" max="7" width="9.28515625" customWidth="1"/>
    <col min="8" max="8" width="12" customWidth="1"/>
    <col min="9" max="10" width="11.42578125" customWidth="1"/>
    <col min="11" max="11" width="14.5703125" customWidth="1"/>
    <col min="12" max="12" width="4.85546875" customWidth="1"/>
    <col min="15" max="15" width="13.7109375" customWidth="1"/>
    <col min="16" max="16" width="9.28515625" customWidth="1"/>
    <col min="17" max="17" width="10.42578125" customWidth="1"/>
    <col min="18" max="19" width="11.42578125" customWidth="1"/>
    <col min="20" max="20" width="14.5703125" customWidth="1"/>
    <col min="21" max="21" width="11.5703125" bestFit="1" customWidth="1"/>
    <col min="22" max="22" width="10.5703125" bestFit="1" customWidth="1"/>
  </cols>
  <sheetData>
    <row r="1" spans="1:20" x14ac:dyDescent="0.25">
      <c r="D1" s="150" t="s">
        <v>77</v>
      </c>
      <c r="E1" s="151"/>
      <c r="F1" s="151"/>
      <c r="G1" s="151"/>
      <c r="H1" s="151"/>
      <c r="I1" s="151"/>
      <c r="J1" s="151"/>
      <c r="K1" s="152"/>
      <c r="M1" s="150" t="s">
        <v>68</v>
      </c>
      <c r="N1" s="151"/>
      <c r="O1" s="151"/>
      <c r="P1" s="151"/>
      <c r="Q1" s="151"/>
      <c r="R1" s="151"/>
      <c r="S1" s="151"/>
      <c r="T1" s="152"/>
    </row>
    <row r="2" spans="1:20" x14ac:dyDescent="0.25">
      <c r="D2" s="26" t="s">
        <v>12</v>
      </c>
      <c r="E2" s="27" t="s">
        <v>11</v>
      </c>
      <c r="F2" s="28" t="s">
        <v>60</v>
      </c>
      <c r="G2" s="28" t="s">
        <v>61</v>
      </c>
      <c r="H2" s="28" t="s">
        <v>63</v>
      </c>
      <c r="I2" s="28" t="s">
        <v>62</v>
      </c>
      <c r="J2" s="28" t="s">
        <v>89</v>
      </c>
      <c r="K2" s="29" t="s">
        <v>64</v>
      </c>
      <c r="M2" s="26" t="s">
        <v>59</v>
      </c>
      <c r="N2" s="27" t="s">
        <v>11</v>
      </c>
      <c r="O2" s="28" t="s">
        <v>60</v>
      </c>
      <c r="P2" s="28" t="s">
        <v>61</v>
      </c>
      <c r="Q2" s="28" t="s">
        <v>63</v>
      </c>
      <c r="R2" s="28" t="s">
        <v>62</v>
      </c>
      <c r="S2" s="28" t="s">
        <v>89</v>
      </c>
      <c r="T2" s="29" t="s">
        <v>64</v>
      </c>
    </row>
    <row r="3" spans="1:20" x14ac:dyDescent="0.25">
      <c r="A3" t="s">
        <v>66</v>
      </c>
      <c r="B3" s="24">
        <v>200000</v>
      </c>
      <c r="D3" s="30">
        <v>1</v>
      </c>
      <c r="E3" s="22">
        <f>INT(D3/12)+1</f>
        <v>1</v>
      </c>
      <c r="F3" s="18">
        <f>B3</f>
        <v>200000</v>
      </c>
      <c r="G3" s="31">
        <f>$B$4</f>
        <v>3.5000000000000003E-2</v>
      </c>
      <c r="H3" s="18">
        <f t="shared" ref="H3:H66" si="0">$B$5</f>
        <v>700</v>
      </c>
      <c r="I3" s="5">
        <f>(F3*G3/12)</f>
        <v>583.33333333333337</v>
      </c>
      <c r="J3" s="18">
        <f>H3-I3</f>
        <v>116.66666666666663</v>
      </c>
      <c r="K3" s="32">
        <f t="shared" ref="K3:K66" si="1">F3+I3-H3</f>
        <v>199883.33333333334</v>
      </c>
      <c r="M3" s="30">
        <v>2</v>
      </c>
      <c r="N3" s="22">
        <f>INT(M3/52)+1</f>
        <v>1</v>
      </c>
      <c r="O3" s="18">
        <f>B3</f>
        <v>200000</v>
      </c>
      <c r="P3" s="38">
        <v>0.03</v>
      </c>
      <c r="Q3" s="18">
        <f t="shared" ref="Q3:Q66" si="2">$B$5</f>
        <v>700</v>
      </c>
      <c r="R3" s="5">
        <f>(O3*P3/12)</f>
        <v>500</v>
      </c>
      <c r="S3" s="18">
        <f>Q3-R3</f>
        <v>200</v>
      </c>
      <c r="T3" s="32">
        <f t="shared" ref="T3:T66" si="3">O3+R3-Q3</f>
        <v>199800</v>
      </c>
    </row>
    <row r="4" spans="1:20" x14ac:dyDescent="0.25">
      <c r="A4" t="s">
        <v>78</v>
      </c>
      <c r="B4" s="25">
        <v>3.5000000000000003E-2</v>
      </c>
      <c r="C4" s="8"/>
      <c r="D4" s="30">
        <v>2</v>
      </c>
      <c r="E4" s="22">
        <f t="shared" ref="E4:E67" si="4">INT(D4/12)+1</f>
        <v>1</v>
      </c>
      <c r="F4" s="5">
        <f>K3</f>
        <v>199883.33333333334</v>
      </c>
      <c r="G4" s="31">
        <f t="shared" ref="G4:G67" si="5">$B$4</f>
        <v>3.5000000000000003E-2</v>
      </c>
      <c r="H4" s="18">
        <f t="shared" si="0"/>
        <v>700</v>
      </c>
      <c r="I4" s="5">
        <f t="shared" ref="I4:I67" si="6">(F4*G4/12)</f>
        <v>582.99305555555566</v>
      </c>
      <c r="J4" s="18">
        <f t="shared" ref="J4:J67" si="7">H4-I4</f>
        <v>117.00694444444434</v>
      </c>
      <c r="K4" s="32">
        <f t="shared" si="1"/>
        <v>199766.32638888891</v>
      </c>
      <c r="M4" s="30">
        <v>4</v>
      </c>
      <c r="N4" s="22">
        <f t="shared" ref="N4:N25" si="8">INT(M4/52)+1</f>
        <v>1</v>
      </c>
      <c r="O4" s="5">
        <f>T3</f>
        <v>199800</v>
      </c>
      <c r="P4" s="38">
        <v>0.03</v>
      </c>
      <c r="Q4" s="18">
        <f t="shared" si="2"/>
        <v>700</v>
      </c>
      <c r="R4" s="5">
        <f t="shared" ref="R4:R67" si="9">(O4*P4/12)</f>
        <v>499.5</v>
      </c>
      <c r="S4" s="18">
        <f t="shared" ref="S4:S67" si="10">Q4-R4</f>
        <v>200.5</v>
      </c>
      <c r="T4" s="32">
        <f t="shared" si="3"/>
        <v>199599.5</v>
      </c>
    </row>
    <row r="5" spans="1:20" x14ac:dyDescent="0.25">
      <c r="A5" t="s">
        <v>150</v>
      </c>
      <c r="B5" s="10">
        <v>700</v>
      </c>
      <c r="C5" s="8"/>
      <c r="D5" s="30">
        <v>3</v>
      </c>
      <c r="E5" s="22">
        <f t="shared" si="4"/>
        <v>1</v>
      </c>
      <c r="F5" s="5">
        <f>K4</f>
        <v>199766.32638888891</v>
      </c>
      <c r="G5" s="31">
        <f t="shared" si="5"/>
        <v>3.5000000000000003E-2</v>
      </c>
      <c r="H5" s="18">
        <f t="shared" si="0"/>
        <v>700</v>
      </c>
      <c r="I5" s="5">
        <f t="shared" si="6"/>
        <v>582.65178530092601</v>
      </c>
      <c r="J5" s="18">
        <f t="shared" si="7"/>
        <v>117.34821469907399</v>
      </c>
      <c r="K5" s="32">
        <f t="shared" si="1"/>
        <v>199648.97817418983</v>
      </c>
      <c r="M5" s="30">
        <v>6</v>
      </c>
      <c r="N5" s="22">
        <f t="shared" si="8"/>
        <v>1</v>
      </c>
      <c r="O5" s="5">
        <f>T4</f>
        <v>199599.5</v>
      </c>
      <c r="P5" s="38">
        <v>0.03</v>
      </c>
      <c r="Q5" s="18">
        <f t="shared" si="2"/>
        <v>700</v>
      </c>
      <c r="R5" s="5">
        <f t="shared" si="9"/>
        <v>498.99874999999997</v>
      </c>
      <c r="S5" s="18">
        <f t="shared" si="10"/>
        <v>201.00125000000003</v>
      </c>
      <c r="T5" s="32">
        <f t="shared" si="3"/>
        <v>199398.49875</v>
      </c>
    </row>
    <row r="6" spans="1:20" x14ac:dyDescent="0.25">
      <c r="C6" s="7"/>
      <c r="D6" s="30">
        <v>4</v>
      </c>
      <c r="E6" s="22">
        <f t="shared" si="4"/>
        <v>1</v>
      </c>
      <c r="F6" s="5">
        <f>K5</f>
        <v>199648.97817418983</v>
      </c>
      <c r="G6" s="31">
        <f t="shared" si="5"/>
        <v>3.5000000000000003E-2</v>
      </c>
      <c r="H6" s="18">
        <f t="shared" si="0"/>
        <v>700</v>
      </c>
      <c r="I6" s="5">
        <f t="shared" si="6"/>
        <v>582.30951967472038</v>
      </c>
      <c r="J6" s="18">
        <f t="shared" si="7"/>
        <v>117.69048032527962</v>
      </c>
      <c r="K6" s="32">
        <f t="shared" si="1"/>
        <v>199531.28769386455</v>
      </c>
      <c r="M6" s="30">
        <v>8</v>
      </c>
      <c r="N6" s="22">
        <f t="shared" si="8"/>
        <v>1</v>
      </c>
      <c r="O6" s="5">
        <f>T5</f>
        <v>199398.49875</v>
      </c>
      <c r="P6" s="38">
        <v>0.03</v>
      </c>
      <c r="Q6" s="18">
        <f t="shared" si="2"/>
        <v>700</v>
      </c>
      <c r="R6" s="5">
        <f t="shared" si="9"/>
        <v>498.496246875</v>
      </c>
      <c r="S6" s="18">
        <f t="shared" si="10"/>
        <v>201.503753125</v>
      </c>
      <c r="T6" s="32">
        <f t="shared" si="3"/>
        <v>199196.994996875</v>
      </c>
    </row>
    <row r="7" spans="1:20" x14ac:dyDescent="0.25">
      <c r="A7" s="137" t="s">
        <v>69</v>
      </c>
      <c r="B7" s="137"/>
      <c r="D7" s="30">
        <v>5</v>
      </c>
      <c r="E7" s="22">
        <f t="shared" si="4"/>
        <v>1</v>
      </c>
      <c r="F7" s="5">
        <f>K6</f>
        <v>199531.28769386455</v>
      </c>
      <c r="G7" s="31">
        <f t="shared" si="5"/>
        <v>3.5000000000000003E-2</v>
      </c>
      <c r="H7" s="18">
        <f t="shared" si="0"/>
        <v>700</v>
      </c>
      <c r="I7" s="5">
        <f t="shared" si="6"/>
        <v>581.96625577377165</v>
      </c>
      <c r="J7" s="18">
        <f t="shared" si="7"/>
        <v>118.03374422622835</v>
      </c>
      <c r="K7" s="32">
        <f t="shared" si="1"/>
        <v>199413.25394963831</v>
      </c>
      <c r="M7" s="30">
        <v>10</v>
      </c>
      <c r="N7" s="22">
        <f t="shared" si="8"/>
        <v>1</v>
      </c>
      <c r="O7" s="5">
        <f>T6</f>
        <v>199196.994996875</v>
      </c>
      <c r="P7" s="38">
        <v>0.03</v>
      </c>
      <c r="Q7" s="18">
        <f t="shared" si="2"/>
        <v>700</v>
      </c>
      <c r="R7" s="5">
        <f t="shared" si="9"/>
        <v>497.99248749218754</v>
      </c>
      <c r="S7" s="18">
        <f t="shared" si="10"/>
        <v>202.00751250781246</v>
      </c>
      <c r="T7" s="32">
        <f t="shared" si="3"/>
        <v>198994.98748436719</v>
      </c>
    </row>
    <row r="8" spans="1:20" x14ac:dyDescent="0.25">
      <c r="A8" t="s">
        <v>70</v>
      </c>
      <c r="B8" s="5">
        <f>K$132</f>
        <v>181589.58329127802</v>
      </c>
      <c r="C8" s="5"/>
      <c r="D8" s="30">
        <v>6</v>
      </c>
      <c r="E8" s="22">
        <f t="shared" si="4"/>
        <v>1</v>
      </c>
      <c r="F8" s="5">
        <f t="shared" ref="F8:F71" si="11">K7</f>
        <v>199413.25394963831</v>
      </c>
      <c r="G8" s="31">
        <f t="shared" si="5"/>
        <v>3.5000000000000003E-2</v>
      </c>
      <c r="H8" s="18">
        <f t="shared" si="0"/>
        <v>700</v>
      </c>
      <c r="I8" s="5">
        <f t="shared" si="6"/>
        <v>581.6219906864452</v>
      </c>
      <c r="J8" s="18">
        <f t="shared" si="7"/>
        <v>118.3780093135548</v>
      </c>
      <c r="K8" s="32">
        <f t="shared" si="1"/>
        <v>199294.87594032477</v>
      </c>
      <c r="M8" s="30">
        <v>12</v>
      </c>
      <c r="N8" s="22">
        <f t="shared" si="8"/>
        <v>1</v>
      </c>
      <c r="O8" s="5">
        <f t="shared" ref="O8:O71" si="12">T7</f>
        <v>198994.98748436719</v>
      </c>
      <c r="P8" s="38">
        <v>0.03</v>
      </c>
      <c r="Q8" s="18">
        <f t="shared" si="2"/>
        <v>700</v>
      </c>
      <c r="R8" s="5">
        <f t="shared" si="9"/>
        <v>497.48746871091794</v>
      </c>
      <c r="S8" s="18">
        <f t="shared" si="10"/>
        <v>202.51253128908206</v>
      </c>
      <c r="T8" s="32">
        <f t="shared" si="3"/>
        <v>198792.47495307811</v>
      </c>
    </row>
    <row r="9" spans="1:20" x14ac:dyDescent="0.25">
      <c r="A9" t="s">
        <v>88</v>
      </c>
      <c r="B9" s="5">
        <f>SUM(J$3:J$132)</f>
        <v>18410.416708721994</v>
      </c>
      <c r="C9" s="5"/>
      <c r="D9" s="30">
        <v>7</v>
      </c>
      <c r="E9" s="22">
        <f t="shared" si="4"/>
        <v>1</v>
      </c>
      <c r="F9" s="5">
        <f t="shared" si="11"/>
        <v>199294.87594032477</v>
      </c>
      <c r="G9" s="31">
        <f t="shared" si="5"/>
        <v>3.5000000000000003E-2</v>
      </c>
      <c r="H9" s="18">
        <f t="shared" si="0"/>
        <v>700</v>
      </c>
      <c r="I9" s="5">
        <f t="shared" si="6"/>
        <v>581.276721492614</v>
      </c>
      <c r="J9" s="18">
        <f t="shared" si="7"/>
        <v>118.723278507386</v>
      </c>
      <c r="K9" s="32">
        <f t="shared" si="1"/>
        <v>199176.15266181738</v>
      </c>
      <c r="M9" s="30">
        <v>14</v>
      </c>
      <c r="N9" s="22">
        <f t="shared" si="8"/>
        <v>1</v>
      </c>
      <c r="O9" s="5">
        <f t="shared" si="12"/>
        <v>198792.47495307811</v>
      </c>
      <c r="P9" s="38">
        <v>0.03</v>
      </c>
      <c r="Q9" s="18">
        <f t="shared" si="2"/>
        <v>700</v>
      </c>
      <c r="R9" s="5">
        <f t="shared" si="9"/>
        <v>496.98118738269523</v>
      </c>
      <c r="S9" s="18">
        <f t="shared" si="10"/>
        <v>203.01881261730477</v>
      </c>
      <c r="T9" s="32">
        <f t="shared" si="3"/>
        <v>198589.4561404608</v>
      </c>
    </row>
    <row r="10" spans="1:20" x14ac:dyDescent="0.25">
      <c r="A10" t="s">
        <v>65</v>
      </c>
      <c r="B10" s="5">
        <f>SUM(I$3:I$132)</f>
        <v>72589.583291278046</v>
      </c>
      <c r="C10" s="5"/>
      <c r="D10" s="30">
        <v>8</v>
      </c>
      <c r="E10" s="22">
        <f t="shared" si="4"/>
        <v>1</v>
      </c>
      <c r="F10" s="5">
        <f t="shared" si="11"/>
        <v>199176.15266181738</v>
      </c>
      <c r="G10" s="31">
        <f t="shared" si="5"/>
        <v>3.5000000000000003E-2</v>
      </c>
      <c r="H10" s="18">
        <f t="shared" si="0"/>
        <v>700</v>
      </c>
      <c r="I10" s="5">
        <f t="shared" si="6"/>
        <v>580.93044526363406</v>
      </c>
      <c r="J10" s="18">
        <f t="shared" si="7"/>
        <v>119.06955473636594</v>
      </c>
      <c r="K10" s="32">
        <f t="shared" si="1"/>
        <v>199057.08310708101</v>
      </c>
      <c r="M10" s="30">
        <v>16</v>
      </c>
      <c r="N10" s="22">
        <f t="shared" si="8"/>
        <v>1</v>
      </c>
      <c r="O10" s="5">
        <f t="shared" si="12"/>
        <v>198589.4561404608</v>
      </c>
      <c r="P10" s="38">
        <v>0.03</v>
      </c>
      <c r="Q10" s="18">
        <f t="shared" si="2"/>
        <v>700</v>
      </c>
      <c r="R10" s="5">
        <f t="shared" si="9"/>
        <v>496.47364035115197</v>
      </c>
      <c r="S10" s="18">
        <f t="shared" si="10"/>
        <v>203.52635964884803</v>
      </c>
      <c r="T10" s="32">
        <f t="shared" si="3"/>
        <v>198385.92978081194</v>
      </c>
    </row>
    <row r="11" spans="1:20" x14ac:dyDescent="0.25">
      <c r="A11" t="s">
        <v>71</v>
      </c>
      <c r="B11" s="5">
        <f>SUM(H3:H132)</f>
        <v>91000</v>
      </c>
      <c r="D11" s="30">
        <v>9</v>
      </c>
      <c r="E11" s="22">
        <f t="shared" si="4"/>
        <v>1</v>
      </c>
      <c r="F11" s="5">
        <f t="shared" si="11"/>
        <v>199057.08310708101</v>
      </c>
      <c r="G11" s="31">
        <f t="shared" si="5"/>
        <v>3.5000000000000003E-2</v>
      </c>
      <c r="H11" s="18">
        <f t="shared" si="0"/>
        <v>700</v>
      </c>
      <c r="I11" s="5">
        <f t="shared" si="6"/>
        <v>580.58315906231962</v>
      </c>
      <c r="J11" s="18">
        <f t="shared" si="7"/>
        <v>119.41684093768038</v>
      </c>
      <c r="K11" s="32">
        <f t="shared" si="1"/>
        <v>198937.66626614332</v>
      </c>
      <c r="M11" s="30">
        <v>18</v>
      </c>
      <c r="N11" s="22">
        <f t="shared" si="8"/>
        <v>1</v>
      </c>
      <c r="O11" s="5">
        <f t="shared" si="12"/>
        <v>198385.92978081194</v>
      </c>
      <c r="P11" s="38">
        <v>0.03</v>
      </c>
      <c r="Q11" s="18">
        <f t="shared" si="2"/>
        <v>700</v>
      </c>
      <c r="R11" s="5">
        <f t="shared" si="9"/>
        <v>495.96482445202986</v>
      </c>
      <c r="S11" s="18">
        <f t="shared" si="10"/>
        <v>204.03517554797014</v>
      </c>
      <c r="T11" s="32">
        <f t="shared" si="3"/>
        <v>198181.89460526398</v>
      </c>
    </row>
    <row r="12" spans="1:20" x14ac:dyDescent="0.25">
      <c r="C12" s="5"/>
      <c r="D12" s="30">
        <v>10</v>
      </c>
      <c r="E12" s="22">
        <f t="shared" si="4"/>
        <v>1</v>
      </c>
      <c r="F12" s="5">
        <f t="shared" si="11"/>
        <v>198937.66626614332</v>
      </c>
      <c r="G12" s="31">
        <f t="shared" si="5"/>
        <v>3.5000000000000003E-2</v>
      </c>
      <c r="H12" s="18">
        <f t="shared" si="0"/>
        <v>700</v>
      </c>
      <c r="I12" s="5">
        <f t="shared" si="6"/>
        <v>580.23485994291809</v>
      </c>
      <c r="J12" s="18">
        <f t="shared" si="7"/>
        <v>119.76514005708191</v>
      </c>
      <c r="K12" s="32">
        <f t="shared" si="1"/>
        <v>198817.90112608625</v>
      </c>
      <c r="M12" s="30">
        <v>20</v>
      </c>
      <c r="N12" s="22">
        <f t="shared" si="8"/>
        <v>1</v>
      </c>
      <c r="O12" s="5">
        <f t="shared" si="12"/>
        <v>198181.89460526398</v>
      </c>
      <c r="P12" s="38">
        <v>0.03</v>
      </c>
      <c r="Q12" s="18">
        <f t="shared" si="2"/>
        <v>700</v>
      </c>
      <c r="R12" s="5">
        <f t="shared" si="9"/>
        <v>495.45473651315996</v>
      </c>
      <c r="S12" s="18">
        <f t="shared" si="10"/>
        <v>204.54526348684004</v>
      </c>
      <c r="T12" s="32">
        <f t="shared" si="3"/>
        <v>197977.34934177715</v>
      </c>
    </row>
    <row r="13" spans="1:20" x14ac:dyDescent="0.25">
      <c r="A13" s="137" t="s">
        <v>72</v>
      </c>
      <c r="B13" s="137"/>
      <c r="C13" s="5"/>
      <c r="D13" s="30">
        <v>11</v>
      </c>
      <c r="E13" s="22">
        <f t="shared" si="4"/>
        <v>1</v>
      </c>
      <c r="F13" s="5">
        <f t="shared" si="11"/>
        <v>198817.90112608625</v>
      </c>
      <c r="G13" s="31">
        <f t="shared" si="5"/>
        <v>3.5000000000000003E-2</v>
      </c>
      <c r="H13" s="18">
        <f t="shared" si="0"/>
        <v>700</v>
      </c>
      <c r="I13" s="5">
        <f t="shared" si="6"/>
        <v>579.88554495108497</v>
      </c>
      <c r="J13" s="18">
        <f t="shared" si="7"/>
        <v>120.11445504891503</v>
      </c>
      <c r="K13" s="32">
        <f t="shared" si="1"/>
        <v>198697.78667103732</v>
      </c>
      <c r="M13" s="30">
        <v>22</v>
      </c>
      <c r="N13" s="22">
        <f t="shared" si="8"/>
        <v>1</v>
      </c>
      <c r="O13" s="5">
        <f t="shared" si="12"/>
        <v>197977.34934177715</v>
      </c>
      <c r="P13" s="38">
        <v>0.03</v>
      </c>
      <c r="Q13" s="18">
        <f t="shared" si="2"/>
        <v>700</v>
      </c>
      <c r="R13" s="5">
        <f t="shared" si="9"/>
        <v>494.94337335444288</v>
      </c>
      <c r="S13" s="18">
        <f t="shared" si="10"/>
        <v>205.05662664555712</v>
      </c>
      <c r="T13" s="32">
        <f t="shared" si="3"/>
        <v>197772.2927151316</v>
      </c>
    </row>
    <row r="14" spans="1:20" x14ac:dyDescent="0.25">
      <c r="A14" t="s">
        <v>70</v>
      </c>
      <c r="B14" s="5">
        <f>T$132</f>
        <v>169322.44538433247</v>
      </c>
      <c r="C14" s="5"/>
      <c r="D14" s="30">
        <v>12</v>
      </c>
      <c r="E14" s="22">
        <f t="shared" si="4"/>
        <v>2</v>
      </c>
      <c r="F14" s="5">
        <f t="shared" si="11"/>
        <v>198697.78667103732</v>
      </c>
      <c r="G14" s="31">
        <f t="shared" si="5"/>
        <v>3.5000000000000003E-2</v>
      </c>
      <c r="H14" s="18">
        <f t="shared" si="0"/>
        <v>700</v>
      </c>
      <c r="I14" s="5">
        <f t="shared" si="6"/>
        <v>579.53521112385886</v>
      </c>
      <c r="J14" s="18">
        <f t="shared" si="7"/>
        <v>120.46478887614114</v>
      </c>
      <c r="K14" s="32">
        <f t="shared" si="1"/>
        <v>198577.32188216117</v>
      </c>
      <c r="M14" s="30">
        <v>24</v>
      </c>
      <c r="N14" s="22">
        <f t="shared" si="8"/>
        <v>1</v>
      </c>
      <c r="O14" s="5">
        <f t="shared" si="12"/>
        <v>197772.2927151316</v>
      </c>
      <c r="P14" s="38">
        <v>0.03</v>
      </c>
      <c r="Q14" s="18">
        <f t="shared" si="2"/>
        <v>700</v>
      </c>
      <c r="R14" s="5">
        <f t="shared" si="9"/>
        <v>494.43073178782896</v>
      </c>
      <c r="S14" s="18">
        <f t="shared" si="10"/>
        <v>205.56926821217104</v>
      </c>
      <c r="T14" s="32">
        <f t="shared" si="3"/>
        <v>197566.72344691944</v>
      </c>
    </row>
    <row r="15" spans="1:20" x14ac:dyDescent="0.25">
      <c r="A15" t="s">
        <v>88</v>
      </c>
      <c r="B15" s="5">
        <f>SUM(S$3:S$132)</f>
        <v>30677.554615667559</v>
      </c>
      <c r="D15" s="30">
        <v>13</v>
      </c>
      <c r="E15" s="22">
        <f t="shared" si="4"/>
        <v>2</v>
      </c>
      <c r="F15" s="5">
        <f t="shared" si="11"/>
        <v>198577.32188216117</v>
      </c>
      <c r="G15" s="31">
        <f t="shared" si="5"/>
        <v>3.5000000000000003E-2</v>
      </c>
      <c r="H15" s="18">
        <f t="shared" si="0"/>
        <v>700</v>
      </c>
      <c r="I15" s="5">
        <f t="shared" si="6"/>
        <v>579.18385548963681</v>
      </c>
      <c r="J15" s="18">
        <f t="shared" si="7"/>
        <v>120.81614451036319</v>
      </c>
      <c r="K15" s="32">
        <f t="shared" si="1"/>
        <v>198456.50573765079</v>
      </c>
      <c r="M15" s="30">
        <v>26</v>
      </c>
      <c r="N15" s="22">
        <f t="shared" si="8"/>
        <v>1</v>
      </c>
      <c r="O15" s="5">
        <f t="shared" si="12"/>
        <v>197566.72344691944</v>
      </c>
      <c r="P15" s="38">
        <v>0.03</v>
      </c>
      <c r="Q15" s="18">
        <f t="shared" si="2"/>
        <v>700</v>
      </c>
      <c r="R15" s="5">
        <f t="shared" si="9"/>
        <v>493.91680861729856</v>
      </c>
      <c r="S15" s="18">
        <f t="shared" si="10"/>
        <v>206.08319138270144</v>
      </c>
      <c r="T15" s="32">
        <f t="shared" si="3"/>
        <v>197360.64025553674</v>
      </c>
    </row>
    <row r="16" spans="1:20" x14ac:dyDescent="0.25">
      <c r="A16" t="s">
        <v>65</v>
      </c>
      <c r="B16" s="5">
        <f>SUM(R$3:R$132)</f>
        <v>60322.445384332423</v>
      </c>
      <c r="D16" s="30">
        <v>14</v>
      </c>
      <c r="E16" s="22">
        <f t="shared" si="4"/>
        <v>2</v>
      </c>
      <c r="F16" s="5">
        <f t="shared" si="11"/>
        <v>198456.50573765079</v>
      </c>
      <c r="G16" s="31">
        <f t="shared" si="5"/>
        <v>3.5000000000000003E-2</v>
      </c>
      <c r="H16" s="18">
        <f t="shared" si="0"/>
        <v>700</v>
      </c>
      <c r="I16" s="5">
        <f t="shared" si="6"/>
        <v>578.83147506814817</v>
      </c>
      <c r="J16" s="18">
        <f t="shared" si="7"/>
        <v>121.16852493185183</v>
      </c>
      <c r="K16" s="32">
        <f t="shared" si="1"/>
        <v>198335.33721271894</v>
      </c>
      <c r="M16" s="30">
        <v>28</v>
      </c>
      <c r="N16" s="22">
        <f t="shared" si="8"/>
        <v>1</v>
      </c>
      <c r="O16" s="5">
        <f t="shared" si="12"/>
        <v>197360.64025553674</v>
      </c>
      <c r="P16" s="38">
        <v>0.03</v>
      </c>
      <c r="Q16" s="18">
        <f t="shared" si="2"/>
        <v>700</v>
      </c>
      <c r="R16" s="5">
        <f t="shared" si="9"/>
        <v>493.40160063884178</v>
      </c>
      <c r="S16" s="18">
        <f t="shared" si="10"/>
        <v>206.59839936115822</v>
      </c>
      <c r="T16" s="32">
        <f t="shared" si="3"/>
        <v>197154.04185617558</v>
      </c>
    </row>
    <row r="17" spans="1:20" x14ac:dyDescent="0.25">
      <c r="A17" t="s">
        <v>71</v>
      </c>
      <c r="B17" s="5">
        <f>SUM(H9:H138)</f>
        <v>86800</v>
      </c>
      <c r="D17" s="30">
        <v>15</v>
      </c>
      <c r="E17" s="22">
        <f t="shared" si="4"/>
        <v>2</v>
      </c>
      <c r="F17" s="5">
        <f t="shared" si="11"/>
        <v>198335.33721271894</v>
      </c>
      <c r="G17" s="31">
        <f t="shared" si="5"/>
        <v>3.5000000000000003E-2</v>
      </c>
      <c r="H17" s="18">
        <f t="shared" si="0"/>
        <v>700</v>
      </c>
      <c r="I17" s="5">
        <f t="shared" si="6"/>
        <v>578.47806687043033</v>
      </c>
      <c r="J17" s="18">
        <f t="shared" si="7"/>
        <v>121.52193312956967</v>
      </c>
      <c r="K17" s="32">
        <f t="shared" si="1"/>
        <v>198213.81527958935</v>
      </c>
      <c r="M17" s="30">
        <v>30</v>
      </c>
      <c r="N17" s="22">
        <f t="shared" si="8"/>
        <v>1</v>
      </c>
      <c r="O17" s="5">
        <f t="shared" si="12"/>
        <v>197154.04185617558</v>
      </c>
      <c r="P17" s="38">
        <v>0.03</v>
      </c>
      <c r="Q17" s="18">
        <f t="shared" si="2"/>
        <v>700</v>
      </c>
      <c r="R17" s="5">
        <f t="shared" si="9"/>
        <v>492.8851046404389</v>
      </c>
      <c r="S17" s="18">
        <f t="shared" si="10"/>
        <v>207.1148953595611</v>
      </c>
      <c r="T17" s="32">
        <f t="shared" si="3"/>
        <v>196946.92696081602</v>
      </c>
    </row>
    <row r="18" spans="1:20" x14ac:dyDescent="0.25">
      <c r="D18" s="30">
        <v>16</v>
      </c>
      <c r="E18" s="22">
        <f t="shared" si="4"/>
        <v>2</v>
      </c>
      <c r="F18" s="5">
        <f t="shared" si="11"/>
        <v>198213.81527958935</v>
      </c>
      <c r="G18" s="31">
        <f t="shared" si="5"/>
        <v>3.5000000000000003E-2</v>
      </c>
      <c r="H18" s="18">
        <f t="shared" si="0"/>
        <v>700</v>
      </c>
      <c r="I18" s="5">
        <f t="shared" si="6"/>
        <v>578.12362789880228</v>
      </c>
      <c r="J18" s="18">
        <f t="shared" si="7"/>
        <v>121.87637210119772</v>
      </c>
      <c r="K18" s="32">
        <f t="shared" si="1"/>
        <v>198091.93890748816</v>
      </c>
      <c r="M18" s="30">
        <v>32</v>
      </c>
      <c r="N18" s="22">
        <f t="shared" si="8"/>
        <v>1</v>
      </c>
      <c r="O18" s="5">
        <f t="shared" si="12"/>
        <v>196946.92696081602</v>
      </c>
      <c r="P18" s="38">
        <v>0.03</v>
      </c>
      <c r="Q18" s="18">
        <f t="shared" si="2"/>
        <v>700</v>
      </c>
      <c r="R18" s="5">
        <f t="shared" si="9"/>
        <v>492.36731740204004</v>
      </c>
      <c r="S18" s="18">
        <f t="shared" si="10"/>
        <v>207.63268259795996</v>
      </c>
      <c r="T18" s="32">
        <f t="shared" si="3"/>
        <v>196739.29427821806</v>
      </c>
    </row>
    <row r="19" spans="1:20" x14ac:dyDescent="0.25">
      <c r="A19" s="137" t="s">
        <v>73</v>
      </c>
      <c r="B19" s="137"/>
      <c r="D19" s="30">
        <v>17</v>
      </c>
      <c r="E19" s="22">
        <f t="shared" si="4"/>
        <v>2</v>
      </c>
      <c r="F19" s="5">
        <f t="shared" si="11"/>
        <v>198091.93890748816</v>
      </c>
      <c r="G19" s="31">
        <f t="shared" si="5"/>
        <v>3.5000000000000003E-2</v>
      </c>
      <c r="H19" s="18">
        <f t="shared" si="0"/>
        <v>700</v>
      </c>
      <c r="I19" s="5">
        <f t="shared" si="6"/>
        <v>577.76815514684051</v>
      </c>
      <c r="J19" s="18">
        <f t="shared" si="7"/>
        <v>122.23184485315949</v>
      </c>
      <c r="K19" s="32">
        <f t="shared" si="1"/>
        <v>197969.70706263499</v>
      </c>
      <c r="M19" s="30">
        <v>34</v>
      </c>
      <c r="N19" s="22">
        <f t="shared" si="8"/>
        <v>1</v>
      </c>
      <c r="O19" s="5">
        <f t="shared" si="12"/>
        <v>196739.29427821806</v>
      </c>
      <c r="P19" s="38">
        <v>0.03</v>
      </c>
      <c r="Q19" s="18">
        <f t="shared" si="2"/>
        <v>700</v>
      </c>
      <c r="R19" s="5">
        <f t="shared" si="9"/>
        <v>491.8482356955451</v>
      </c>
      <c r="S19" s="18">
        <f t="shared" si="10"/>
        <v>208.1517643044549</v>
      </c>
      <c r="T19" s="32">
        <f t="shared" si="3"/>
        <v>196531.1425139136</v>
      </c>
    </row>
    <row r="20" spans="1:20" x14ac:dyDescent="0.25">
      <c r="A20" t="s">
        <v>70</v>
      </c>
      <c r="B20" s="5">
        <f>B8-B14</f>
        <v>12267.137906945543</v>
      </c>
      <c r="D20" s="30">
        <v>18</v>
      </c>
      <c r="E20" s="22">
        <f t="shared" si="4"/>
        <v>2</v>
      </c>
      <c r="F20" s="5">
        <f t="shared" si="11"/>
        <v>197969.70706263499</v>
      </c>
      <c r="G20" s="31">
        <f t="shared" si="5"/>
        <v>3.5000000000000003E-2</v>
      </c>
      <c r="H20" s="18">
        <f t="shared" si="0"/>
        <v>700</v>
      </c>
      <c r="I20" s="5">
        <f t="shared" si="6"/>
        <v>577.41164559935214</v>
      </c>
      <c r="J20" s="18">
        <f t="shared" si="7"/>
        <v>122.58835440064786</v>
      </c>
      <c r="K20" s="32">
        <f t="shared" si="1"/>
        <v>197847.11870823434</v>
      </c>
      <c r="M20" s="30">
        <v>36</v>
      </c>
      <c r="N20" s="22">
        <f t="shared" si="8"/>
        <v>1</v>
      </c>
      <c r="O20" s="5">
        <f t="shared" si="12"/>
        <v>196531.1425139136</v>
      </c>
      <c r="P20" s="38">
        <v>0.03</v>
      </c>
      <c r="Q20" s="18">
        <f t="shared" si="2"/>
        <v>700</v>
      </c>
      <c r="R20" s="5">
        <f t="shared" si="9"/>
        <v>491.32785628478399</v>
      </c>
      <c r="S20" s="18">
        <f t="shared" si="10"/>
        <v>208.67214371521601</v>
      </c>
      <c r="T20" s="32">
        <f t="shared" si="3"/>
        <v>196322.47037019837</v>
      </c>
    </row>
    <row r="21" spans="1:20" x14ac:dyDescent="0.25">
      <c r="A21" t="s">
        <v>88</v>
      </c>
      <c r="B21" s="5">
        <f>B15-B9</f>
        <v>12267.137906945565</v>
      </c>
      <c r="D21" s="30">
        <v>19</v>
      </c>
      <c r="E21" s="22">
        <f t="shared" si="4"/>
        <v>2</v>
      </c>
      <c r="F21" s="5">
        <f t="shared" si="11"/>
        <v>197847.11870823434</v>
      </c>
      <c r="G21" s="31">
        <f t="shared" si="5"/>
        <v>3.5000000000000003E-2</v>
      </c>
      <c r="H21" s="18">
        <f t="shared" si="0"/>
        <v>700</v>
      </c>
      <c r="I21" s="5">
        <f t="shared" si="6"/>
        <v>577.05409623235016</v>
      </c>
      <c r="J21" s="18">
        <f t="shared" si="7"/>
        <v>122.94590376764984</v>
      </c>
      <c r="K21" s="32">
        <f t="shared" si="1"/>
        <v>197724.17280446668</v>
      </c>
      <c r="M21" s="30">
        <v>38</v>
      </c>
      <c r="N21" s="22">
        <f t="shared" si="8"/>
        <v>1</v>
      </c>
      <c r="O21" s="5">
        <f t="shared" si="12"/>
        <v>196322.47037019837</v>
      </c>
      <c r="P21" s="38">
        <v>0.03</v>
      </c>
      <c r="Q21" s="18">
        <f t="shared" si="2"/>
        <v>700</v>
      </c>
      <c r="R21" s="5">
        <f t="shared" si="9"/>
        <v>490.80617592549589</v>
      </c>
      <c r="S21" s="18">
        <f t="shared" si="10"/>
        <v>209.19382407450411</v>
      </c>
      <c r="T21" s="32">
        <f t="shared" si="3"/>
        <v>196113.27654612387</v>
      </c>
    </row>
    <row r="22" spans="1:20" x14ac:dyDescent="0.25">
      <c r="A22" t="s">
        <v>65</v>
      </c>
      <c r="B22" s="5">
        <f>B16-B10</f>
        <v>-12267.137906945623</v>
      </c>
      <c r="D22" s="30">
        <v>20</v>
      </c>
      <c r="E22" s="22">
        <f t="shared" si="4"/>
        <v>2</v>
      </c>
      <c r="F22" s="5">
        <f t="shared" si="11"/>
        <v>197724.17280446668</v>
      </c>
      <c r="G22" s="31">
        <f t="shared" si="5"/>
        <v>3.5000000000000003E-2</v>
      </c>
      <c r="H22" s="18">
        <f t="shared" si="0"/>
        <v>700</v>
      </c>
      <c r="I22" s="5">
        <f t="shared" si="6"/>
        <v>576.69550401302786</v>
      </c>
      <c r="J22" s="18">
        <f t="shared" si="7"/>
        <v>123.30449598697214</v>
      </c>
      <c r="K22" s="32">
        <f t="shared" si="1"/>
        <v>197600.86830847972</v>
      </c>
      <c r="M22" s="30">
        <v>40</v>
      </c>
      <c r="N22" s="22">
        <f t="shared" si="8"/>
        <v>1</v>
      </c>
      <c r="O22" s="5">
        <f t="shared" si="12"/>
        <v>196113.27654612387</v>
      </c>
      <c r="P22" s="38">
        <v>0.03</v>
      </c>
      <c r="Q22" s="18">
        <f t="shared" si="2"/>
        <v>700</v>
      </c>
      <c r="R22" s="5">
        <f t="shared" si="9"/>
        <v>490.28319136530968</v>
      </c>
      <c r="S22" s="18">
        <f t="shared" si="10"/>
        <v>209.71680863469032</v>
      </c>
      <c r="T22" s="32">
        <f t="shared" si="3"/>
        <v>195903.55973748918</v>
      </c>
    </row>
    <row r="23" spans="1:20" x14ac:dyDescent="0.25">
      <c r="A23" t="s">
        <v>71</v>
      </c>
      <c r="B23" s="5">
        <f>B17-B11</f>
        <v>-4200</v>
      </c>
      <c r="D23" s="30">
        <v>21</v>
      </c>
      <c r="E23" s="22">
        <f t="shared" si="4"/>
        <v>2</v>
      </c>
      <c r="F23" s="5">
        <f t="shared" si="11"/>
        <v>197600.86830847972</v>
      </c>
      <c r="G23" s="31">
        <f t="shared" si="5"/>
        <v>3.5000000000000003E-2</v>
      </c>
      <c r="H23" s="18">
        <f t="shared" si="0"/>
        <v>700</v>
      </c>
      <c r="I23" s="5">
        <f t="shared" si="6"/>
        <v>576.33586589973254</v>
      </c>
      <c r="J23" s="18">
        <f t="shared" si="7"/>
        <v>123.66413410026746</v>
      </c>
      <c r="K23" s="32">
        <f t="shared" si="1"/>
        <v>197477.20417437947</v>
      </c>
      <c r="M23" s="30">
        <v>42</v>
      </c>
      <c r="N23" s="22">
        <f t="shared" si="8"/>
        <v>1</v>
      </c>
      <c r="O23" s="5">
        <f t="shared" si="12"/>
        <v>195903.55973748918</v>
      </c>
      <c r="P23" s="38">
        <v>0.03</v>
      </c>
      <c r="Q23" s="18">
        <f t="shared" si="2"/>
        <v>700</v>
      </c>
      <c r="R23" s="5">
        <f t="shared" si="9"/>
        <v>489.75889934372293</v>
      </c>
      <c r="S23" s="18">
        <f t="shared" si="10"/>
        <v>210.24110065627707</v>
      </c>
      <c r="T23" s="32">
        <f t="shared" si="3"/>
        <v>195693.3186368329</v>
      </c>
    </row>
    <row r="24" spans="1:20" x14ac:dyDescent="0.25">
      <c r="D24" s="30">
        <v>22</v>
      </c>
      <c r="E24" s="22">
        <f t="shared" si="4"/>
        <v>2</v>
      </c>
      <c r="F24" s="5">
        <f t="shared" si="11"/>
        <v>197477.20417437947</v>
      </c>
      <c r="G24" s="31">
        <f t="shared" si="5"/>
        <v>3.5000000000000003E-2</v>
      </c>
      <c r="H24" s="18">
        <f t="shared" si="0"/>
        <v>700</v>
      </c>
      <c r="I24" s="5">
        <f t="shared" si="6"/>
        <v>575.97517884194019</v>
      </c>
      <c r="J24" s="18">
        <f t="shared" si="7"/>
        <v>124.02482115805981</v>
      </c>
      <c r="K24" s="32">
        <f t="shared" si="1"/>
        <v>197353.17935322141</v>
      </c>
      <c r="M24" s="30">
        <v>44</v>
      </c>
      <c r="N24" s="22">
        <f t="shared" si="8"/>
        <v>1</v>
      </c>
      <c r="O24" s="5">
        <f t="shared" si="12"/>
        <v>195693.3186368329</v>
      </c>
      <c r="P24" s="38">
        <v>0.03</v>
      </c>
      <c r="Q24" s="18">
        <f t="shared" si="2"/>
        <v>700</v>
      </c>
      <c r="R24" s="5">
        <f t="shared" si="9"/>
        <v>489.23329659208224</v>
      </c>
      <c r="S24" s="18">
        <f t="shared" si="10"/>
        <v>210.76670340791776</v>
      </c>
      <c r="T24" s="32">
        <f t="shared" si="3"/>
        <v>195482.55193342498</v>
      </c>
    </row>
    <row r="25" spans="1:20" x14ac:dyDescent="0.25">
      <c r="A25" s="137" t="s">
        <v>74</v>
      </c>
      <c r="B25" s="137"/>
      <c r="D25" s="30">
        <v>23</v>
      </c>
      <c r="E25" s="22">
        <f t="shared" si="4"/>
        <v>2</v>
      </c>
      <c r="F25" s="5">
        <f t="shared" si="11"/>
        <v>197353.17935322141</v>
      </c>
      <c r="G25" s="31">
        <f t="shared" si="5"/>
        <v>3.5000000000000003E-2</v>
      </c>
      <c r="H25" s="18">
        <f t="shared" si="0"/>
        <v>700</v>
      </c>
      <c r="I25" s="5">
        <f t="shared" si="6"/>
        <v>575.61343978022921</v>
      </c>
      <c r="J25" s="18">
        <f t="shared" si="7"/>
        <v>124.38656021977079</v>
      </c>
      <c r="K25" s="32">
        <f t="shared" si="1"/>
        <v>197228.79279300163</v>
      </c>
      <c r="M25" s="30">
        <v>46</v>
      </c>
      <c r="N25" s="22">
        <f t="shared" si="8"/>
        <v>1</v>
      </c>
      <c r="O25" s="5">
        <f t="shared" si="12"/>
        <v>195482.55193342498</v>
      </c>
      <c r="P25" s="38">
        <v>0.03</v>
      </c>
      <c r="Q25" s="18">
        <f t="shared" si="2"/>
        <v>700</v>
      </c>
      <c r="R25" s="5">
        <f t="shared" si="9"/>
        <v>488.70637983356249</v>
      </c>
      <c r="S25" s="18">
        <f t="shared" si="10"/>
        <v>211.29362016643751</v>
      </c>
      <c r="T25" s="32">
        <f t="shared" si="3"/>
        <v>195271.25831325856</v>
      </c>
    </row>
    <row r="26" spans="1:20" ht="15" customHeight="1" x14ac:dyDescent="0.25">
      <c r="A26" s="146" t="s">
        <v>79</v>
      </c>
      <c r="B26" s="146"/>
      <c r="D26" s="30">
        <v>24</v>
      </c>
      <c r="E26" s="22">
        <f t="shared" si="4"/>
        <v>3</v>
      </c>
      <c r="F26" s="5">
        <f t="shared" si="11"/>
        <v>197228.79279300163</v>
      </c>
      <c r="G26" s="31">
        <f t="shared" si="5"/>
        <v>3.5000000000000003E-2</v>
      </c>
      <c r="H26" s="18">
        <f t="shared" si="0"/>
        <v>700</v>
      </c>
      <c r="I26" s="5">
        <f t="shared" si="6"/>
        <v>575.25064564625484</v>
      </c>
      <c r="J26" s="18">
        <f t="shared" si="7"/>
        <v>124.74935435374516</v>
      </c>
      <c r="K26" s="32">
        <f t="shared" si="1"/>
        <v>197104.04343864787</v>
      </c>
      <c r="M26" s="30">
        <v>48</v>
      </c>
      <c r="N26" s="22">
        <f>INT(M26/52)+1</f>
        <v>1</v>
      </c>
      <c r="O26" s="5">
        <f t="shared" si="12"/>
        <v>195271.25831325856</v>
      </c>
      <c r="P26" s="38">
        <v>0.03</v>
      </c>
      <c r="Q26" s="18">
        <f t="shared" si="2"/>
        <v>700</v>
      </c>
      <c r="R26" s="5">
        <f t="shared" si="9"/>
        <v>488.17814578314636</v>
      </c>
      <c r="S26" s="18">
        <f t="shared" si="10"/>
        <v>211.82185421685364</v>
      </c>
      <c r="T26" s="32">
        <f t="shared" si="3"/>
        <v>195059.4364590417</v>
      </c>
    </row>
    <row r="27" spans="1:20" x14ac:dyDescent="0.25">
      <c r="A27" s="146"/>
      <c r="B27" s="146"/>
      <c r="D27" s="30">
        <v>25</v>
      </c>
      <c r="E27" s="22">
        <f t="shared" si="4"/>
        <v>3</v>
      </c>
      <c r="F27" s="5">
        <f t="shared" si="11"/>
        <v>197104.04343864787</v>
      </c>
      <c r="G27" s="31">
        <f t="shared" si="5"/>
        <v>3.5000000000000003E-2</v>
      </c>
      <c r="H27" s="18">
        <f t="shared" si="0"/>
        <v>700</v>
      </c>
      <c r="I27" s="5">
        <f t="shared" si="6"/>
        <v>574.88679336272298</v>
      </c>
      <c r="J27" s="18">
        <f t="shared" si="7"/>
        <v>125.11320663727702</v>
      </c>
      <c r="K27" s="32">
        <f t="shared" si="1"/>
        <v>196978.93023201061</v>
      </c>
      <c r="M27" s="30">
        <v>50</v>
      </c>
      <c r="N27" s="22">
        <f t="shared" ref="N27:N90" si="13">INT(M27/52)+1</f>
        <v>1</v>
      </c>
      <c r="O27" s="5">
        <f t="shared" si="12"/>
        <v>195059.4364590417</v>
      </c>
      <c r="P27" s="38">
        <v>0.03</v>
      </c>
      <c r="Q27" s="18">
        <f t="shared" si="2"/>
        <v>700</v>
      </c>
      <c r="R27" s="5">
        <f t="shared" si="9"/>
        <v>487.64859114760424</v>
      </c>
      <c r="S27" s="18">
        <f t="shared" si="10"/>
        <v>212.35140885239576</v>
      </c>
      <c r="T27" s="32">
        <f t="shared" si="3"/>
        <v>194847.08505018929</v>
      </c>
    </row>
    <row r="28" spans="1:20" x14ac:dyDescent="0.25">
      <c r="A28" s="146"/>
      <c r="B28" s="146"/>
      <c r="D28" s="30">
        <v>26</v>
      </c>
      <c r="E28" s="22">
        <f t="shared" si="4"/>
        <v>3</v>
      </c>
      <c r="F28" s="5">
        <f t="shared" si="11"/>
        <v>196978.93023201061</v>
      </c>
      <c r="G28" s="31">
        <f t="shared" si="5"/>
        <v>3.5000000000000003E-2</v>
      </c>
      <c r="H28" s="18">
        <f t="shared" si="0"/>
        <v>700</v>
      </c>
      <c r="I28" s="5">
        <f t="shared" si="6"/>
        <v>574.52187984336433</v>
      </c>
      <c r="J28" s="18">
        <f t="shared" si="7"/>
        <v>125.47812015663567</v>
      </c>
      <c r="K28" s="32">
        <f t="shared" si="1"/>
        <v>196853.45211185399</v>
      </c>
      <c r="M28" s="30">
        <v>52</v>
      </c>
      <c r="N28" s="22">
        <f t="shared" si="13"/>
        <v>2</v>
      </c>
      <c r="O28" s="5">
        <f t="shared" si="12"/>
        <v>194847.08505018929</v>
      </c>
      <c r="P28" s="38">
        <v>0.03</v>
      </c>
      <c r="Q28" s="18">
        <f t="shared" si="2"/>
        <v>700</v>
      </c>
      <c r="R28" s="5">
        <f t="shared" si="9"/>
        <v>487.11771262547319</v>
      </c>
      <c r="S28" s="18">
        <f t="shared" si="10"/>
        <v>212.88228737452681</v>
      </c>
      <c r="T28" s="32">
        <f t="shared" si="3"/>
        <v>194634.20276281476</v>
      </c>
    </row>
    <row r="29" spans="1:20" x14ac:dyDescent="0.25">
      <c r="A29" s="146"/>
      <c r="B29" s="146"/>
      <c r="D29" s="30">
        <v>27</v>
      </c>
      <c r="E29" s="22">
        <f t="shared" si="4"/>
        <v>3</v>
      </c>
      <c r="F29" s="5">
        <f t="shared" si="11"/>
        <v>196853.45211185399</v>
      </c>
      <c r="G29" s="31">
        <f t="shared" si="5"/>
        <v>3.5000000000000003E-2</v>
      </c>
      <c r="H29" s="18">
        <f t="shared" si="0"/>
        <v>700</v>
      </c>
      <c r="I29" s="5">
        <f t="shared" si="6"/>
        <v>574.1559019929075</v>
      </c>
      <c r="J29" s="18">
        <f t="shared" si="7"/>
        <v>125.8440980070925</v>
      </c>
      <c r="K29" s="32">
        <f t="shared" si="1"/>
        <v>196727.60801384688</v>
      </c>
      <c r="M29" s="30">
        <v>54</v>
      </c>
      <c r="N29" s="22">
        <f t="shared" si="13"/>
        <v>2</v>
      </c>
      <c r="O29" s="5">
        <f t="shared" si="12"/>
        <v>194634.20276281476</v>
      </c>
      <c r="P29" s="38">
        <v>0.03</v>
      </c>
      <c r="Q29" s="18">
        <f t="shared" si="2"/>
        <v>700</v>
      </c>
      <c r="R29" s="5">
        <f t="shared" si="9"/>
        <v>486.58550690703692</v>
      </c>
      <c r="S29" s="18">
        <f t="shared" si="10"/>
        <v>213.41449309296308</v>
      </c>
      <c r="T29" s="32">
        <f t="shared" si="3"/>
        <v>194420.78826972179</v>
      </c>
    </row>
    <row r="30" spans="1:20" x14ac:dyDescent="0.25">
      <c r="A30" s="149"/>
      <c r="B30" s="149"/>
      <c r="D30" s="30">
        <v>28</v>
      </c>
      <c r="E30" s="22">
        <f t="shared" si="4"/>
        <v>3</v>
      </c>
      <c r="F30" s="5">
        <f t="shared" si="11"/>
        <v>196727.60801384688</v>
      </c>
      <c r="G30" s="31">
        <f t="shared" si="5"/>
        <v>3.5000000000000003E-2</v>
      </c>
      <c r="H30" s="18">
        <f t="shared" si="0"/>
        <v>700</v>
      </c>
      <c r="I30" s="5">
        <f t="shared" si="6"/>
        <v>573.78885670705347</v>
      </c>
      <c r="J30" s="18">
        <f t="shared" si="7"/>
        <v>126.21114329294653</v>
      </c>
      <c r="K30" s="32">
        <f t="shared" si="1"/>
        <v>196601.39687055393</v>
      </c>
      <c r="M30" s="30">
        <v>56</v>
      </c>
      <c r="N30" s="22">
        <f t="shared" si="13"/>
        <v>2</v>
      </c>
      <c r="O30" s="5">
        <f t="shared" si="12"/>
        <v>194420.78826972179</v>
      </c>
      <c r="P30" s="38">
        <v>0.03</v>
      </c>
      <c r="Q30" s="18">
        <f t="shared" si="2"/>
        <v>700</v>
      </c>
      <c r="R30" s="5">
        <f t="shared" si="9"/>
        <v>486.05197067430441</v>
      </c>
      <c r="S30" s="18">
        <f t="shared" si="10"/>
        <v>213.94802932569559</v>
      </c>
      <c r="T30" s="32">
        <f t="shared" si="3"/>
        <v>194206.84024039609</v>
      </c>
    </row>
    <row r="31" spans="1:20" x14ac:dyDescent="0.25">
      <c r="A31" s="149"/>
      <c r="B31" s="149"/>
      <c r="D31" s="30">
        <v>29</v>
      </c>
      <c r="E31" s="22">
        <f t="shared" si="4"/>
        <v>3</v>
      </c>
      <c r="F31" s="5">
        <f t="shared" si="11"/>
        <v>196601.39687055393</v>
      </c>
      <c r="G31" s="31">
        <f t="shared" si="5"/>
        <v>3.5000000000000003E-2</v>
      </c>
      <c r="H31" s="18">
        <f t="shared" si="0"/>
        <v>700</v>
      </c>
      <c r="I31" s="5">
        <f t="shared" si="6"/>
        <v>573.42074087244907</v>
      </c>
      <c r="J31" s="18">
        <f t="shared" si="7"/>
        <v>126.57925912755093</v>
      </c>
      <c r="K31" s="32">
        <f t="shared" si="1"/>
        <v>196474.81761142638</v>
      </c>
      <c r="M31" s="30">
        <v>58</v>
      </c>
      <c r="N31" s="22">
        <f t="shared" si="13"/>
        <v>2</v>
      </c>
      <c r="O31" s="5">
        <f t="shared" si="12"/>
        <v>194206.84024039609</v>
      </c>
      <c r="P31" s="38">
        <v>0.03</v>
      </c>
      <c r="Q31" s="18">
        <f t="shared" si="2"/>
        <v>700</v>
      </c>
      <c r="R31" s="5">
        <f t="shared" si="9"/>
        <v>485.5171006009902</v>
      </c>
      <c r="S31" s="18">
        <f t="shared" si="10"/>
        <v>214.4828993990098</v>
      </c>
      <c r="T31" s="32">
        <f t="shared" si="3"/>
        <v>193992.35734099708</v>
      </c>
    </row>
    <row r="32" spans="1:20" x14ac:dyDescent="0.25">
      <c r="A32" s="149"/>
      <c r="B32" s="149"/>
      <c r="D32" s="30">
        <v>30</v>
      </c>
      <c r="E32" s="22">
        <f t="shared" si="4"/>
        <v>3</v>
      </c>
      <c r="F32" s="5">
        <f t="shared" si="11"/>
        <v>196474.81761142638</v>
      </c>
      <c r="G32" s="31">
        <f t="shared" si="5"/>
        <v>3.5000000000000003E-2</v>
      </c>
      <c r="H32" s="18">
        <f t="shared" si="0"/>
        <v>700</v>
      </c>
      <c r="I32" s="5">
        <f t="shared" si="6"/>
        <v>573.05155136666031</v>
      </c>
      <c r="J32" s="18">
        <f t="shared" si="7"/>
        <v>126.94844863333969</v>
      </c>
      <c r="K32" s="32">
        <f t="shared" si="1"/>
        <v>196347.86916279304</v>
      </c>
      <c r="M32" s="30">
        <v>60</v>
      </c>
      <c r="N32" s="22">
        <f t="shared" si="13"/>
        <v>2</v>
      </c>
      <c r="O32" s="5">
        <f t="shared" si="12"/>
        <v>193992.35734099708</v>
      </c>
      <c r="P32" s="38">
        <v>0.03</v>
      </c>
      <c r="Q32" s="18">
        <f t="shared" si="2"/>
        <v>700</v>
      </c>
      <c r="R32" s="5">
        <f t="shared" si="9"/>
        <v>484.98089335249273</v>
      </c>
      <c r="S32" s="18">
        <f t="shared" si="10"/>
        <v>215.01910664750727</v>
      </c>
      <c r="T32" s="32">
        <f t="shared" si="3"/>
        <v>193777.33823434959</v>
      </c>
    </row>
    <row r="33" spans="1:20" x14ac:dyDescent="0.25">
      <c r="A33" s="149"/>
      <c r="B33" s="149"/>
      <c r="D33" s="30">
        <v>31</v>
      </c>
      <c r="E33" s="22">
        <f t="shared" si="4"/>
        <v>3</v>
      </c>
      <c r="F33" s="5">
        <f t="shared" si="11"/>
        <v>196347.86916279304</v>
      </c>
      <c r="G33" s="31">
        <f t="shared" si="5"/>
        <v>3.5000000000000003E-2</v>
      </c>
      <c r="H33" s="18">
        <f t="shared" si="0"/>
        <v>700</v>
      </c>
      <c r="I33" s="5">
        <f t="shared" si="6"/>
        <v>572.68128505814639</v>
      </c>
      <c r="J33" s="18">
        <f t="shared" si="7"/>
        <v>127.31871494185361</v>
      </c>
      <c r="K33" s="32">
        <f t="shared" si="1"/>
        <v>196220.55044785119</v>
      </c>
      <c r="M33" s="30">
        <v>62</v>
      </c>
      <c r="N33" s="22">
        <f t="shared" si="13"/>
        <v>2</v>
      </c>
      <c r="O33" s="5">
        <f t="shared" si="12"/>
        <v>193777.33823434959</v>
      </c>
      <c r="P33" s="38">
        <v>0.03</v>
      </c>
      <c r="Q33" s="18">
        <f t="shared" si="2"/>
        <v>700</v>
      </c>
      <c r="R33" s="5">
        <f t="shared" si="9"/>
        <v>484.44334558587394</v>
      </c>
      <c r="S33" s="18">
        <f t="shared" si="10"/>
        <v>215.55665441412606</v>
      </c>
      <c r="T33" s="32">
        <f t="shared" si="3"/>
        <v>193561.78157993546</v>
      </c>
    </row>
    <row r="34" spans="1:20" x14ac:dyDescent="0.25">
      <c r="D34" s="30">
        <v>32</v>
      </c>
      <c r="E34" s="22">
        <f t="shared" si="4"/>
        <v>3</v>
      </c>
      <c r="F34" s="5">
        <f t="shared" si="11"/>
        <v>196220.55044785119</v>
      </c>
      <c r="G34" s="31">
        <f t="shared" si="5"/>
        <v>3.5000000000000003E-2</v>
      </c>
      <c r="H34" s="18">
        <f t="shared" si="0"/>
        <v>700</v>
      </c>
      <c r="I34" s="5">
        <f t="shared" si="6"/>
        <v>572.30993880623271</v>
      </c>
      <c r="J34" s="18">
        <f t="shared" si="7"/>
        <v>127.69006119376729</v>
      </c>
      <c r="K34" s="32">
        <f t="shared" si="1"/>
        <v>196092.86038665741</v>
      </c>
      <c r="M34" s="30">
        <v>64</v>
      </c>
      <c r="N34" s="22">
        <f t="shared" si="13"/>
        <v>2</v>
      </c>
      <c r="O34" s="5">
        <f t="shared" si="12"/>
        <v>193561.78157993546</v>
      </c>
      <c r="P34" s="38">
        <v>0.03</v>
      </c>
      <c r="Q34" s="18">
        <f t="shared" si="2"/>
        <v>700</v>
      </c>
      <c r="R34" s="5">
        <f t="shared" si="9"/>
        <v>483.90445394983863</v>
      </c>
      <c r="S34" s="18">
        <f t="shared" si="10"/>
        <v>216.09554605016137</v>
      </c>
      <c r="T34" s="32">
        <f t="shared" si="3"/>
        <v>193345.68603388529</v>
      </c>
    </row>
    <row r="35" spans="1:20" x14ac:dyDescent="0.25">
      <c r="D35" s="30">
        <v>33</v>
      </c>
      <c r="E35" s="22">
        <f t="shared" si="4"/>
        <v>3</v>
      </c>
      <c r="F35" s="5">
        <f t="shared" si="11"/>
        <v>196092.86038665741</v>
      </c>
      <c r="G35" s="31">
        <f t="shared" si="5"/>
        <v>3.5000000000000003E-2</v>
      </c>
      <c r="H35" s="18">
        <f t="shared" si="0"/>
        <v>700</v>
      </c>
      <c r="I35" s="5">
        <f t="shared" si="6"/>
        <v>571.93750946108423</v>
      </c>
      <c r="J35" s="18">
        <f t="shared" si="7"/>
        <v>128.06249053891577</v>
      </c>
      <c r="K35" s="32">
        <f t="shared" si="1"/>
        <v>195964.79789611849</v>
      </c>
      <c r="M35" s="30">
        <v>66</v>
      </c>
      <c r="N35" s="22">
        <f t="shared" si="13"/>
        <v>2</v>
      </c>
      <c r="O35" s="5">
        <f t="shared" si="12"/>
        <v>193345.68603388529</v>
      </c>
      <c r="P35" s="38">
        <v>0.03</v>
      </c>
      <c r="Q35" s="18">
        <f t="shared" si="2"/>
        <v>700</v>
      </c>
      <c r="R35" s="5">
        <f t="shared" si="9"/>
        <v>483.36421508471318</v>
      </c>
      <c r="S35" s="18">
        <f t="shared" si="10"/>
        <v>216.63578491528682</v>
      </c>
      <c r="T35" s="32">
        <f t="shared" si="3"/>
        <v>193129.05024896999</v>
      </c>
    </row>
    <row r="36" spans="1:20" x14ac:dyDescent="0.25">
      <c r="D36" s="30">
        <v>34</v>
      </c>
      <c r="E36" s="22">
        <f t="shared" si="4"/>
        <v>3</v>
      </c>
      <c r="F36" s="5">
        <f t="shared" si="11"/>
        <v>195964.79789611849</v>
      </c>
      <c r="G36" s="31">
        <f t="shared" si="5"/>
        <v>3.5000000000000003E-2</v>
      </c>
      <c r="H36" s="18">
        <f t="shared" si="0"/>
        <v>700</v>
      </c>
      <c r="I36" s="5">
        <f t="shared" si="6"/>
        <v>571.563993863679</v>
      </c>
      <c r="J36" s="18">
        <f t="shared" si="7"/>
        <v>128.436006136321</v>
      </c>
      <c r="K36" s="32">
        <f t="shared" si="1"/>
        <v>195836.36188998216</v>
      </c>
      <c r="M36" s="30">
        <v>68</v>
      </c>
      <c r="N36" s="22">
        <f t="shared" si="13"/>
        <v>2</v>
      </c>
      <c r="O36" s="5">
        <f t="shared" si="12"/>
        <v>193129.05024896999</v>
      </c>
      <c r="P36" s="38">
        <v>0.03</v>
      </c>
      <c r="Q36" s="18">
        <f t="shared" si="2"/>
        <v>700</v>
      </c>
      <c r="R36" s="5">
        <f t="shared" si="9"/>
        <v>482.82262562242494</v>
      </c>
      <c r="S36" s="18">
        <f t="shared" si="10"/>
        <v>217.17737437757506</v>
      </c>
      <c r="T36" s="32">
        <f t="shared" si="3"/>
        <v>192911.8728745924</v>
      </c>
    </row>
    <row r="37" spans="1:20" x14ac:dyDescent="0.25">
      <c r="D37" s="30">
        <v>35</v>
      </c>
      <c r="E37" s="22">
        <f t="shared" si="4"/>
        <v>3</v>
      </c>
      <c r="F37" s="5">
        <f t="shared" si="11"/>
        <v>195836.36188998216</v>
      </c>
      <c r="G37" s="31">
        <f t="shared" si="5"/>
        <v>3.5000000000000003E-2</v>
      </c>
      <c r="H37" s="18">
        <f t="shared" si="0"/>
        <v>700</v>
      </c>
      <c r="I37" s="5">
        <f t="shared" si="6"/>
        <v>571.18938884578131</v>
      </c>
      <c r="J37" s="18">
        <f t="shared" si="7"/>
        <v>128.81061115421869</v>
      </c>
      <c r="K37" s="32">
        <f t="shared" si="1"/>
        <v>195707.55127882794</v>
      </c>
      <c r="M37" s="30">
        <v>70</v>
      </c>
      <c r="N37" s="22">
        <f t="shared" si="13"/>
        <v>2</v>
      </c>
      <c r="O37" s="5">
        <f t="shared" si="12"/>
        <v>192911.8728745924</v>
      </c>
      <c r="P37" s="38">
        <v>0.03</v>
      </c>
      <c r="Q37" s="18">
        <f t="shared" si="2"/>
        <v>700</v>
      </c>
      <c r="R37" s="5">
        <f t="shared" si="9"/>
        <v>482.27968218648101</v>
      </c>
      <c r="S37" s="18">
        <f t="shared" si="10"/>
        <v>217.72031781351899</v>
      </c>
      <c r="T37" s="32">
        <f t="shared" si="3"/>
        <v>192694.15255677889</v>
      </c>
    </row>
    <row r="38" spans="1:20" x14ac:dyDescent="0.25">
      <c r="D38" s="30">
        <v>36</v>
      </c>
      <c r="E38" s="22">
        <f t="shared" si="4"/>
        <v>4</v>
      </c>
      <c r="F38" s="5">
        <f t="shared" si="11"/>
        <v>195707.55127882794</v>
      </c>
      <c r="G38" s="31">
        <f t="shared" si="5"/>
        <v>3.5000000000000003E-2</v>
      </c>
      <c r="H38" s="18">
        <f t="shared" si="0"/>
        <v>700</v>
      </c>
      <c r="I38" s="5">
        <f t="shared" si="6"/>
        <v>570.81369122991487</v>
      </c>
      <c r="J38" s="18">
        <f t="shared" si="7"/>
        <v>129.18630877008513</v>
      </c>
      <c r="K38" s="32">
        <f t="shared" si="1"/>
        <v>195578.36497005785</v>
      </c>
      <c r="M38" s="30">
        <v>72</v>
      </c>
      <c r="N38" s="22">
        <f t="shared" si="13"/>
        <v>2</v>
      </c>
      <c r="O38" s="5">
        <f t="shared" si="12"/>
        <v>192694.15255677889</v>
      </c>
      <c r="P38" s="38">
        <v>0.03</v>
      </c>
      <c r="Q38" s="18">
        <f t="shared" si="2"/>
        <v>700</v>
      </c>
      <c r="R38" s="5">
        <f t="shared" si="9"/>
        <v>481.73538139194721</v>
      </c>
      <c r="S38" s="18">
        <f t="shared" si="10"/>
        <v>218.26461860805279</v>
      </c>
      <c r="T38" s="32">
        <f t="shared" si="3"/>
        <v>192475.88793817084</v>
      </c>
    </row>
    <row r="39" spans="1:20" x14ac:dyDescent="0.25">
      <c r="D39" s="30">
        <v>37</v>
      </c>
      <c r="E39" s="22">
        <f t="shared" si="4"/>
        <v>4</v>
      </c>
      <c r="F39" s="5">
        <f t="shared" si="11"/>
        <v>195578.36497005785</v>
      </c>
      <c r="G39" s="31">
        <f t="shared" si="5"/>
        <v>3.5000000000000003E-2</v>
      </c>
      <c r="H39" s="18">
        <f t="shared" si="0"/>
        <v>700</v>
      </c>
      <c r="I39" s="5">
        <f t="shared" si="6"/>
        <v>570.43689782933541</v>
      </c>
      <c r="J39" s="18">
        <f t="shared" si="7"/>
        <v>129.56310217066459</v>
      </c>
      <c r="K39" s="32">
        <f t="shared" si="1"/>
        <v>195448.8018678872</v>
      </c>
      <c r="M39" s="30">
        <v>74</v>
      </c>
      <c r="N39" s="22">
        <f t="shared" si="13"/>
        <v>2</v>
      </c>
      <c r="O39" s="5">
        <f t="shared" si="12"/>
        <v>192475.88793817084</v>
      </c>
      <c r="P39" s="38">
        <v>0.03</v>
      </c>
      <c r="Q39" s="18">
        <f t="shared" si="2"/>
        <v>700</v>
      </c>
      <c r="R39" s="5">
        <f t="shared" si="9"/>
        <v>481.18971984542708</v>
      </c>
      <c r="S39" s="18">
        <f t="shared" si="10"/>
        <v>218.81028015457292</v>
      </c>
      <c r="T39" s="32">
        <f t="shared" si="3"/>
        <v>192257.07765801626</v>
      </c>
    </row>
    <row r="40" spans="1:20" x14ac:dyDescent="0.25">
      <c r="D40" s="30">
        <v>38</v>
      </c>
      <c r="E40" s="22">
        <f t="shared" si="4"/>
        <v>4</v>
      </c>
      <c r="F40" s="5">
        <f t="shared" si="11"/>
        <v>195448.8018678872</v>
      </c>
      <c r="G40" s="31">
        <f t="shared" si="5"/>
        <v>3.5000000000000003E-2</v>
      </c>
      <c r="H40" s="18">
        <f t="shared" si="0"/>
        <v>700</v>
      </c>
      <c r="I40" s="5">
        <f t="shared" si="6"/>
        <v>570.05900544800443</v>
      </c>
      <c r="J40" s="18">
        <f t="shared" si="7"/>
        <v>129.94099455199557</v>
      </c>
      <c r="K40" s="32">
        <f t="shared" si="1"/>
        <v>195318.86087333522</v>
      </c>
      <c r="M40" s="30">
        <v>76</v>
      </c>
      <c r="N40" s="22">
        <f t="shared" si="13"/>
        <v>2</v>
      </c>
      <c r="O40" s="5">
        <f t="shared" si="12"/>
        <v>192257.07765801626</v>
      </c>
      <c r="P40" s="38">
        <v>0.03</v>
      </c>
      <c r="Q40" s="18">
        <f t="shared" si="2"/>
        <v>700</v>
      </c>
      <c r="R40" s="5">
        <f t="shared" si="9"/>
        <v>480.64269414504065</v>
      </c>
      <c r="S40" s="18">
        <f t="shared" si="10"/>
        <v>219.35730585495935</v>
      </c>
      <c r="T40" s="32">
        <f t="shared" si="3"/>
        <v>192037.7203521613</v>
      </c>
    </row>
    <row r="41" spans="1:20" x14ac:dyDescent="0.25">
      <c r="D41" s="30">
        <v>39</v>
      </c>
      <c r="E41" s="22">
        <f t="shared" si="4"/>
        <v>4</v>
      </c>
      <c r="F41" s="5">
        <f t="shared" si="11"/>
        <v>195318.86087333522</v>
      </c>
      <c r="G41" s="31">
        <f t="shared" si="5"/>
        <v>3.5000000000000003E-2</v>
      </c>
      <c r="H41" s="18">
        <f t="shared" si="0"/>
        <v>700</v>
      </c>
      <c r="I41" s="5">
        <f t="shared" si="6"/>
        <v>569.6800108805611</v>
      </c>
      <c r="J41" s="18">
        <f t="shared" si="7"/>
        <v>130.3199891194389</v>
      </c>
      <c r="K41" s="32">
        <f t="shared" si="1"/>
        <v>195188.54088421576</v>
      </c>
      <c r="M41" s="30">
        <v>78</v>
      </c>
      <c r="N41" s="22">
        <f t="shared" si="13"/>
        <v>2</v>
      </c>
      <c r="O41" s="5">
        <f t="shared" si="12"/>
        <v>192037.7203521613</v>
      </c>
      <c r="P41" s="38">
        <v>0.03</v>
      </c>
      <c r="Q41" s="18">
        <f t="shared" si="2"/>
        <v>700</v>
      </c>
      <c r="R41" s="5">
        <f t="shared" si="9"/>
        <v>480.09430088040318</v>
      </c>
      <c r="S41" s="18">
        <f t="shared" si="10"/>
        <v>219.90569911959682</v>
      </c>
      <c r="T41" s="32">
        <f t="shared" si="3"/>
        <v>191817.81465304171</v>
      </c>
    </row>
    <row r="42" spans="1:20" x14ac:dyDescent="0.25">
      <c r="D42" s="30">
        <v>40</v>
      </c>
      <c r="E42" s="22">
        <f t="shared" si="4"/>
        <v>4</v>
      </c>
      <c r="F42" s="5">
        <f t="shared" si="11"/>
        <v>195188.54088421576</v>
      </c>
      <c r="G42" s="31">
        <f t="shared" si="5"/>
        <v>3.5000000000000003E-2</v>
      </c>
      <c r="H42" s="18">
        <f t="shared" si="0"/>
        <v>700</v>
      </c>
      <c r="I42" s="5">
        <f t="shared" si="6"/>
        <v>569.29991091229601</v>
      </c>
      <c r="J42" s="18">
        <f t="shared" si="7"/>
        <v>130.70008908770399</v>
      </c>
      <c r="K42" s="32">
        <f t="shared" si="1"/>
        <v>195057.84079512805</v>
      </c>
      <c r="M42" s="30">
        <v>80</v>
      </c>
      <c r="N42" s="22">
        <f t="shared" si="13"/>
        <v>2</v>
      </c>
      <c r="O42" s="5">
        <f t="shared" si="12"/>
        <v>191817.81465304171</v>
      </c>
      <c r="P42" s="38">
        <v>0.03</v>
      </c>
      <c r="Q42" s="18">
        <f t="shared" si="2"/>
        <v>700</v>
      </c>
      <c r="R42" s="5">
        <f t="shared" si="9"/>
        <v>479.54453663260432</v>
      </c>
      <c r="S42" s="18">
        <f t="shared" si="10"/>
        <v>220.45546336739568</v>
      </c>
      <c r="T42" s="32">
        <f t="shared" si="3"/>
        <v>191597.35918967432</v>
      </c>
    </row>
    <row r="43" spans="1:20" x14ac:dyDescent="0.25">
      <c r="D43" s="30">
        <v>41</v>
      </c>
      <c r="E43" s="22">
        <f t="shared" si="4"/>
        <v>4</v>
      </c>
      <c r="F43" s="5">
        <f t="shared" si="11"/>
        <v>195057.84079512805</v>
      </c>
      <c r="G43" s="31">
        <f t="shared" si="5"/>
        <v>3.5000000000000003E-2</v>
      </c>
      <c r="H43" s="18">
        <f t="shared" si="0"/>
        <v>700</v>
      </c>
      <c r="I43" s="5">
        <f t="shared" si="6"/>
        <v>568.91870231912355</v>
      </c>
      <c r="J43" s="18">
        <f t="shared" si="7"/>
        <v>131.08129768087645</v>
      </c>
      <c r="K43" s="32">
        <f t="shared" si="1"/>
        <v>194926.75949744717</v>
      </c>
      <c r="M43" s="30">
        <v>82</v>
      </c>
      <c r="N43" s="22">
        <f t="shared" si="13"/>
        <v>2</v>
      </c>
      <c r="O43" s="5">
        <f t="shared" si="12"/>
        <v>191597.35918967432</v>
      </c>
      <c r="P43" s="38">
        <v>0.03</v>
      </c>
      <c r="Q43" s="18">
        <f t="shared" si="2"/>
        <v>700</v>
      </c>
      <c r="R43" s="5">
        <f t="shared" si="9"/>
        <v>478.99339797418583</v>
      </c>
      <c r="S43" s="18">
        <f t="shared" si="10"/>
        <v>221.00660202581417</v>
      </c>
      <c r="T43" s="32">
        <f t="shared" si="3"/>
        <v>191376.35258764849</v>
      </c>
    </row>
    <row r="44" spans="1:20" x14ac:dyDescent="0.25">
      <c r="D44" s="30">
        <v>42</v>
      </c>
      <c r="E44" s="22">
        <f t="shared" si="4"/>
        <v>4</v>
      </c>
      <c r="F44" s="5">
        <f t="shared" si="11"/>
        <v>194926.75949744717</v>
      </c>
      <c r="G44" s="31">
        <f t="shared" si="5"/>
        <v>3.5000000000000003E-2</v>
      </c>
      <c r="H44" s="18">
        <f t="shared" si="0"/>
        <v>700</v>
      </c>
      <c r="I44" s="5">
        <f t="shared" si="6"/>
        <v>568.53638186755427</v>
      </c>
      <c r="J44" s="18">
        <f t="shared" si="7"/>
        <v>131.46361813244573</v>
      </c>
      <c r="K44" s="32">
        <f t="shared" si="1"/>
        <v>194795.29587931474</v>
      </c>
      <c r="M44" s="30">
        <v>84</v>
      </c>
      <c r="N44" s="22">
        <f t="shared" si="13"/>
        <v>2</v>
      </c>
      <c r="O44" s="5">
        <f t="shared" si="12"/>
        <v>191376.35258764849</v>
      </c>
      <c r="P44" s="38">
        <v>0.03</v>
      </c>
      <c r="Q44" s="18">
        <f t="shared" si="2"/>
        <v>700</v>
      </c>
      <c r="R44" s="5">
        <f t="shared" si="9"/>
        <v>478.44088146912122</v>
      </c>
      <c r="S44" s="18">
        <f t="shared" si="10"/>
        <v>221.55911853087878</v>
      </c>
      <c r="T44" s="32">
        <f t="shared" si="3"/>
        <v>191154.79346911761</v>
      </c>
    </row>
    <row r="45" spans="1:20" x14ac:dyDescent="0.25">
      <c r="D45" s="30">
        <v>43</v>
      </c>
      <c r="E45" s="22">
        <f t="shared" si="4"/>
        <v>4</v>
      </c>
      <c r="F45" s="5">
        <f t="shared" si="11"/>
        <v>194795.29587931474</v>
      </c>
      <c r="G45" s="31">
        <f t="shared" si="5"/>
        <v>3.5000000000000003E-2</v>
      </c>
      <c r="H45" s="18">
        <f t="shared" si="0"/>
        <v>700</v>
      </c>
      <c r="I45" s="5">
        <f t="shared" si="6"/>
        <v>568.15294631466804</v>
      </c>
      <c r="J45" s="18">
        <f t="shared" si="7"/>
        <v>131.84705368533196</v>
      </c>
      <c r="K45" s="32">
        <f t="shared" si="1"/>
        <v>194663.4488256294</v>
      </c>
      <c r="M45" s="30">
        <v>86</v>
      </c>
      <c r="N45" s="22">
        <f t="shared" si="13"/>
        <v>2</v>
      </c>
      <c r="O45" s="5">
        <f t="shared" si="12"/>
        <v>191154.79346911761</v>
      </c>
      <c r="P45" s="38">
        <v>0.03</v>
      </c>
      <c r="Q45" s="18">
        <f t="shared" si="2"/>
        <v>700</v>
      </c>
      <c r="R45" s="5">
        <f t="shared" si="9"/>
        <v>477.88698367279403</v>
      </c>
      <c r="S45" s="18">
        <f t="shared" si="10"/>
        <v>222.11301632720597</v>
      </c>
      <c r="T45" s="32">
        <f t="shared" si="3"/>
        <v>190932.6804527904</v>
      </c>
    </row>
    <row r="46" spans="1:20" x14ac:dyDescent="0.25">
      <c r="D46" s="30">
        <v>44</v>
      </c>
      <c r="E46" s="22">
        <f t="shared" si="4"/>
        <v>4</v>
      </c>
      <c r="F46" s="5">
        <f t="shared" si="11"/>
        <v>194663.4488256294</v>
      </c>
      <c r="G46" s="31">
        <f t="shared" si="5"/>
        <v>3.5000000000000003E-2</v>
      </c>
      <c r="H46" s="18">
        <f t="shared" si="0"/>
        <v>700</v>
      </c>
      <c r="I46" s="5">
        <f t="shared" si="6"/>
        <v>567.76839240808579</v>
      </c>
      <c r="J46" s="18">
        <f t="shared" si="7"/>
        <v>132.23160759191421</v>
      </c>
      <c r="K46" s="32">
        <f t="shared" si="1"/>
        <v>194531.21721803749</v>
      </c>
      <c r="M46" s="30">
        <v>88</v>
      </c>
      <c r="N46" s="22">
        <f t="shared" si="13"/>
        <v>2</v>
      </c>
      <c r="O46" s="5">
        <f t="shared" si="12"/>
        <v>190932.6804527904</v>
      </c>
      <c r="P46" s="38">
        <v>0.03</v>
      </c>
      <c r="Q46" s="18">
        <f t="shared" si="2"/>
        <v>700</v>
      </c>
      <c r="R46" s="5">
        <f t="shared" si="9"/>
        <v>477.33170113197599</v>
      </c>
      <c r="S46" s="18">
        <f t="shared" si="10"/>
        <v>222.66829886802401</v>
      </c>
      <c r="T46" s="32">
        <f t="shared" si="3"/>
        <v>190710.01215392238</v>
      </c>
    </row>
    <row r="47" spans="1:20" x14ac:dyDescent="0.25">
      <c r="D47" s="30">
        <v>45</v>
      </c>
      <c r="E47" s="22">
        <f t="shared" si="4"/>
        <v>4</v>
      </c>
      <c r="F47" s="5">
        <f t="shared" si="11"/>
        <v>194531.21721803749</v>
      </c>
      <c r="G47" s="31">
        <f t="shared" si="5"/>
        <v>3.5000000000000003E-2</v>
      </c>
      <c r="H47" s="18">
        <f t="shared" si="0"/>
        <v>700</v>
      </c>
      <c r="I47" s="5">
        <f t="shared" si="6"/>
        <v>567.38271688594273</v>
      </c>
      <c r="J47" s="18">
        <f t="shared" si="7"/>
        <v>132.61728311405727</v>
      </c>
      <c r="K47" s="32">
        <f t="shared" si="1"/>
        <v>194398.59993492343</v>
      </c>
      <c r="M47" s="30">
        <v>90</v>
      </c>
      <c r="N47" s="22">
        <f t="shared" si="13"/>
        <v>2</v>
      </c>
      <c r="O47" s="5">
        <f t="shared" si="12"/>
        <v>190710.01215392238</v>
      </c>
      <c r="P47" s="38">
        <v>0.03</v>
      </c>
      <c r="Q47" s="18">
        <f t="shared" si="2"/>
        <v>700</v>
      </c>
      <c r="R47" s="5">
        <f t="shared" si="9"/>
        <v>476.77503038480592</v>
      </c>
      <c r="S47" s="18">
        <f t="shared" si="10"/>
        <v>223.22496961519408</v>
      </c>
      <c r="T47" s="32">
        <f t="shared" si="3"/>
        <v>190486.78718430718</v>
      </c>
    </row>
    <row r="48" spans="1:20" x14ac:dyDescent="0.25">
      <c r="D48" s="30">
        <v>46</v>
      </c>
      <c r="E48" s="22">
        <f t="shared" si="4"/>
        <v>4</v>
      </c>
      <c r="F48" s="5">
        <f t="shared" si="11"/>
        <v>194398.59993492343</v>
      </c>
      <c r="G48" s="31">
        <f t="shared" si="5"/>
        <v>3.5000000000000003E-2</v>
      </c>
      <c r="H48" s="18">
        <f t="shared" si="0"/>
        <v>700</v>
      </c>
      <c r="I48" s="5">
        <f t="shared" si="6"/>
        <v>566.99591647686009</v>
      </c>
      <c r="J48" s="18">
        <f t="shared" si="7"/>
        <v>133.00408352313991</v>
      </c>
      <c r="K48" s="32">
        <f t="shared" si="1"/>
        <v>194265.59585140029</v>
      </c>
      <c r="M48" s="30">
        <v>92</v>
      </c>
      <c r="N48" s="22">
        <f t="shared" si="13"/>
        <v>2</v>
      </c>
      <c r="O48" s="5">
        <f t="shared" si="12"/>
        <v>190486.78718430718</v>
      </c>
      <c r="P48" s="38">
        <v>0.03</v>
      </c>
      <c r="Q48" s="18">
        <f t="shared" si="2"/>
        <v>700</v>
      </c>
      <c r="R48" s="5">
        <f t="shared" si="9"/>
        <v>476.21696796076793</v>
      </c>
      <c r="S48" s="18">
        <f t="shared" si="10"/>
        <v>223.78303203923207</v>
      </c>
      <c r="T48" s="32">
        <f t="shared" si="3"/>
        <v>190263.00415226794</v>
      </c>
    </row>
    <row r="49" spans="4:20" x14ac:dyDescent="0.25">
      <c r="D49" s="30">
        <v>47</v>
      </c>
      <c r="E49" s="22">
        <f t="shared" si="4"/>
        <v>4</v>
      </c>
      <c r="F49" s="5">
        <f t="shared" si="11"/>
        <v>194265.59585140029</v>
      </c>
      <c r="G49" s="31">
        <f t="shared" si="5"/>
        <v>3.5000000000000003E-2</v>
      </c>
      <c r="H49" s="18">
        <f t="shared" si="0"/>
        <v>700</v>
      </c>
      <c r="I49" s="5">
        <f t="shared" si="6"/>
        <v>566.60798789991759</v>
      </c>
      <c r="J49" s="18">
        <f t="shared" si="7"/>
        <v>133.39201210008241</v>
      </c>
      <c r="K49" s="32">
        <f t="shared" si="1"/>
        <v>194132.2038393002</v>
      </c>
      <c r="M49" s="30">
        <v>94</v>
      </c>
      <c r="N49" s="22">
        <f t="shared" si="13"/>
        <v>2</v>
      </c>
      <c r="O49" s="5">
        <f t="shared" si="12"/>
        <v>190263.00415226794</v>
      </c>
      <c r="P49" s="38">
        <v>0.03</v>
      </c>
      <c r="Q49" s="18">
        <f t="shared" si="2"/>
        <v>700</v>
      </c>
      <c r="R49" s="5">
        <f t="shared" si="9"/>
        <v>475.65751038066986</v>
      </c>
      <c r="S49" s="18">
        <f t="shared" si="10"/>
        <v>224.34248961933014</v>
      </c>
      <c r="T49" s="32">
        <f t="shared" si="3"/>
        <v>190038.66166264861</v>
      </c>
    </row>
    <row r="50" spans="4:20" x14ac:dyDescent="0.25">
      <c r="D50" s="30">
        <v>48</v>
      </c>
      <c r="E50" s="22">
        <f t="shared" si="4"/>
        <v>5</v>
      </c>
      <c r="F50" s="5">
        <f t="shared" si="11"/>
        <v>194132.2038393002</v>
      </c>
      <c r="G50" s="31">
        <f t="shared" si="5"/>
        <v>3.5000000000000003E-2</v>
      </c>
      <c r="H50" s="18">
        <f t="shared" si="0"/>
        <v>700</v>
      </c>
      <c r="I50" s="5">
        <f t="shared" si="6"/>
        <v>566.2189278646257</v>
      </c>
      <c r="J50" s="18">
        <f t="shared" si="7"/>
        <v>133.7810721353743</v>
      </c>
      <c r="K50" s="32">
        <f t="shared" si="1"/>
        <v>193998.42276716483</v>
      </c>
      <c r="M50" s="30">
        <v>96</v>
      </c>
      <c r="N50" s="22">
        <f t="shared" si="13"/>
        <v>2</v>
      </c>
      <c r="O50" s="5">
        <f t="shared" si="12"/>
        <v>190038.66166264861</v>
      </c>
      <c r="P50" s="38">
        <v>0.03</v>
      </c>
      <c r="Q50" s="18">
        <f t="shared" si="2"/>
        <v>700</v>
      </c>
      <c r="R50" s="5">
        <f t="shared" si="9"/>
        <v>475.09665415662153</v>
      </c>
      <c r="S50" s="18">
        <f t="shared" si="10"/>
        <v>224.90334584337847</v>
      </c>
      <c r="T50" s="32">
        <f t="shared" si="3"/>
        <v>189813.75831680524</v>
      </c>
    </row>
    <row r="51" spans="4:20" x14ac:dyDescent="0.25">
      <c r="D51" s="30">
        <v>49</v>
      </c>
      <c r="E51" s="22">
        <f t="shared" si="4"/>
        <v>5</v>
      </c>
      <c r="F51" s="5">
        <f t="shared" si="11"/>
        <v>193998.42276716483</v>
      </c>
      <c r="G51" s="31">
        <f t="shared" si="5"/>
        <v>3.5000000000000003E-2</v>
      </c>
      <c r="H51" s="18">
        <f t="shared" si="0"/>
        <v>700</v>
      </c>
      <c r="I51" s="5">
        <f t="shared" si="6"/>
        <v>565.82873307089744</v>
      </c>
      <c r="J51" s="18">
        <f t="shared" si="7"/>
        <v>134.17126692910256</v>
      </c>
      <c r="K51" s="32">
        <f t="shared" si="1"/>
        <v>193864.25150023572</v>
      </c>
      <c r="M51" s="30">
        <v>98</v>
      </c>
      <c r="N51" s="22">
        <f t="shared" si="13"/>
        <v>2</v>
      </c>
      <c r="O51" s="5">
        <f t="shared" si="12"/>
        <v>189813.75831680524</v>
      </c>
      <c r="P51" s="38">
        <v>0.03</v>
      </c>
      <c r="Q51" s="18">
        <f t="shared" si="2"/>
        <v>700</v>
      </c>
      <c r="R51" s="5">
        <f t="shared" si="9"/>
        <v>474.53439579201307</v>
      </c>
      <c r="S51" s="18">
        <f t="shared" si="10"/>
        <v>225.46560420798693</v>
      </c>
      <c r="T51" s="32">
        <f t="shared" si="3"/>
        <v>189588.29271259726</v>
      </c>
    </row>
    <row r="52" spans="4:20" x14ac:dyDescent="0.25">
      <c r="D52" s="30">
        <v>50</v>
      </c>
      <c r="E52" s="22">
        <f t="shared" si="4"/>
        <v>5</v>
      </c>
      <c r="F52" s="5">
        <f t="shared" si="11"/>
        <v>193864.25150023572</v>
      </c>
      <c r="G52" s="31">
        <f t="shared" si="5"/>
        <v>3.5000000000000003E-2</v>
      </c>
      <c r="H52" s="18">
        <f t="shared" si="0"/>
        <v>700</v>
      </c>
      <c r="I52" s="5">
        <f t="shared" si="6"/>
        <v>565.43740020902089</v>
      </c>
      <c r="J52" s="18">
        <f t="shared" si="7"/>
        <v>134.56259979097911</v>
      </c>
      <c r="K52" s="32">
        <f t="shared" si="1"/>
        <v>193729.68890044474</v>
      </c>
      <c r="M52" s="30">
        <v>100</v>
      </c>
      <c r="N52" s="22">
        <f t="shared" si="13"/>
        <v>2</v>
      </c>
      <c r="O52" s="5">
        <f t="shared" si="12"/>
        <v>189588.29271259726</v>
      </c>
      <c r="P52" s="38">
        <v>0.03</v>
      </c>
      <c r="Q52" s="18">
        <f t="shared" si="2"/>
        <v>700</v>
      </c>
      <c r="R52" s="5">
        <f t="shared" si="9"/>
        <v>473.97073178149316</v>
      </c>
      <c r="S52" s="18">
        <f t="shared" si="10"/>
        <v>226.02926821850684</v>
      </c>
      <c r="T52" s="32">
        <f t="shared" si="3"/>
        <v>189362.26344437877</v>
      </c>
    </row>
    <row r="53" spans="4:20" x14ac:dyDescent="0.25">
      <c r="D53" s="30">
        <v>51</v>
      </c>
      <c r="E53" s="22">
        <f t="shared" si="4"/>
        <v>5</v>
      </c>
      <c r="F53" s="5">
        <f t="shared" si="11"/>
        <v>193729.68890044474</v>
      </c>
      <c r="G53" s="31">
        <f t="shared" si="5"/>
        <v>3.5000000000000003E-2</v>
      </c>
      <c r="H53" s="18">
        <f t="shared" si="0"/>
        <v>700</v>
      </c>
      <c r="I53" s="5">
        <f t="shared" si="6"/>
        <v>565.04492595963063</v>
      </c>
      <c r="J53" s="18">
        <f t="shared" si="7"/>
        <v>134.95507404036937</v>
      </c>
      <c r="K53" s="32">
        <f t="shared" si="1"/>
        <v>193594.73382640438</v>
      </c>
      <c r="M53" s="30">
        <v>102</v>
      </c>
      <c r="N53" s="22">
        <f t="shared" si="13"/>
        <v>2</v>
      </c>
      <c r="O53" s="5">
        <f t="shared" si="12"/>
        <v>189362.26344437877</v>
      </c>
      <c r="P53" s="38">
        <v>0.03</v>
      </c>
      <c r="Q53" s="18">
        <f t="shared" si="2"/>
        <v>700</v>
      </c>
      <c r="R53" s="5">
        <f t="shared" si="9"/>
        <v>473.40565861094689</v>
      </c>
      <c r="S53" s="18">
        <f t="shared" si="10"/>
        <v>226.59434138905311</v>
      </c>
      <c r="T53" s="32">
        <f t="shared" si="3"/>
        <v>189135.66910298972</v>
      </c>
    </row>
    <row r="54" spans="4:20" x14ac:dyDescent="0.25">
      <c r="D54" s="30">
        <v>52</v>
      </c>
      <c r="E54" s="22">
        <f t="shared" si="4"/>
        <v>5</v>
      </c>
      <c r="F54" s="5">
        <f t="shared" si="11"/>
        <v>193594.73382640438</v>
      </c>
      <c r="G54" s="31">
        <f t="shared" si="5"/>
        <v>3.5000000000000003E-2</v>
      </c>
      <c r="H54" s="18">
        <f t="shared" si="0"/>
        <v>700</v>
      </c>
      <c r="I54" s="5">
        <f t="shared" si="6"/>
        <v>564.65130699367944</v>
      </c>
      <c r="J54" s="18">
        <f t="shared" si="7"/>
        <v>135.34869300632056</v>
      </c>
      <c r="K54" s="32">
        <f t="shared" si="1"/>
        <v>193459.38513339806</v>
      </c>
      <c r="M54" s="30">
        <v>104</v>
      </c>
      <c r="N54" s="22">
        <f t="shared" si="13"/>
        <v>3</v>
      </c>
      <c r="O54" s="5">
        <f t="shared" si="12"/>
        <v>189135.66910298972</v>
      </c>
      <c r="P54" s="38">
        <v>0.03</v>
      </c>
      <c r="Q54" s="18">
        <f t="shared" si="2"/>
        <v>700</v>
      </c>
      <c r="R54" s="5">
        <f t="shared" si="9"/>
        <v>472.83917275747427</v>
      </c>
      <c r="S54" s="18">
        <f t="shared" si="10"/>
        <v>227.16082724252573</v>
      </c>
      <c r="T54" s="32">
        <f t="shared" si="3"/>
        <v>188908.50827574718</v>
      </c>
    </row>
    <row r="55" spans="4:20" x14ac:dyDescent="0.25">
      <c r="D55" s="30">
        <v>53</v>
      </c>
      <c r="E55" s="22">
        <f t="shared" si="4"/>
        <v>5</v>
      </c>
      <c r="F55" s="5">
        <f t="shared" si="11"/>
        <v>193459.38513339806</v>
      </c>
      <c r="G55" s="31">
        <f t="shared" si="5"/>
        <v>3.5000000000000003E-2</v>
      </c>
      <c r="H55" s="18">
        <f t="shared" si="0"/>
        <v>700</v>
      </c>
      <c r="I55" s="5">
        <f t="shared" si="6"/>
        <v>564.25653997241102</v>
      </c>
      <c r="J55" s="18">
        <f t="shared" si="7"/>
        <v>135.74346002758898</v>
      </c>
      <c r="K55" s="32">
        <f t="shared" si="1"/>
        <v>193323.64167337047</v>
      </c>
      <c r="M55" s="30">
        <v>106</v>
      </c>
      <c r="N55" s="22">
        <f t="shared" si="13"/>
        <v>3</v>
      </c>
      <c r="O55" s="5">
        <f t="shared" si="12"/>
        <v>188908.50827574718</v>
      </c>
      <c r="P55" s="38">
        <v>0.03</v>
      </c>
      <c r="Q55" s="18">
        <f t="shared" si="2"/>
        <v>700</v>
      </c>
      <c r="R55" s="5">
        <f t="shared" si="9"/>
        <v>472.2712706893679</v>
      </c>
      <c r="S55" s="18">
        <f t="shared" si="10"/>
        <v>227.7287293106321</v>
      </c>
      <c r="T55" s="32">
        <f t="shared" si="3"/>
        <v>188680.77954643656</v>
      </c>
    </row>
    <row r="56" spans="4:20" x14ac:dyDescent="0.25">
      <c r="D56" s="30">
        <v>54</v>
      </c>
      <c r="E56" s="22">
        <f t="shared" si="4"/>
        <v>5</v>
      </c>
      <c r="F56" s="5">
        <f t="shared" si="11"/>
        <v>193323.64167337047</v>
      </c>
      <c r="G56" s="31">
        <f t="shared" si="5"/>
        <v>3.5000000000000003E-2</v>
      </c>
      <c r="H56" s="18">
        <f t="shared" si="0"/>
        <v>700</v>
      </c>
      <c r="I56" s="5">
        <f t="shared" si="6"/>
        <v>563.86062154733065</v>
      </c>
      <c r="J56" s="18">
        <f t="shared" si="7"/>
        <v>136.13937845266935</v>
      </c>
      <c r="K56" s="32">
        <f t="shared" si="1"/>
        <v>193187.50229491779</v>
      </c>
      <c r="M56" s="30">
        <v>108</v>
      </c>
      <c r="N56" s="22">
        <f t="shared" si="13"/>
        <v>3</v>
      </c>
      <c r="O56" s="5">
        <f t="shared" si="12"/>
        <v>188680.77954643656</v>
      </c>
      <c r="P56" s="38">
        <v>0.03</v>
      </c>
      <c r="Q56" s="18">
        <f t="shared" si="2"/>
        <v>700</v>
      </c>
      <c r="R56" s="5">
        <f t="shared" si="9"/>
        <v>471.70194886609141</v>
      </c>
      <c r="S56" s="18">
        <f t="shared" si="10"/>
        <v>228.29805113390859</v>
      </c>
      <c r="T56" s="32">
        <f t="shared" si="3"/>
        <v>188452.48149530267</v>
      </c>
    </row>
    <row r="57" spans="4:20" x14ac:dyDescent="0.25">
      <c r="D57" s="30">
        <v>55</v>
      </c>
      <c r="E57" s="22">
        <f t="shared" si="4"/>
        <v>5</v>
      </c>
      <c r="F57" s="5">
        <f t="shared" si="11"/>
        <v>193187.50229491779</v>
      </c>
      <c r="G57" s="31">
        <f t="shared" si="5"/>
        <v>3.5000000000000003E-2</v>
      </c>
      <c r="H57" s="18">
        <f t="shared" si="0"/>
        <v>700</v>
      </c>
      <c r="I57" s="5">
        <f t="shared" si="6"/>
        <v>563.46354836017701</v>
      </c>
      <c r="J57" s="18">
        <f t="shared" si="7"/>
        <v>136.53645163982299</v>
      </c>
      <c r="K57" s="32">
        <f t="shared" si="1"/>
        <v>193050.96584327798</v>
      </c>
      <c r="M57" s="30">
        <v>110</v>
      </c>
      <c r="N57" s="22">
        <f t="shared" si="13"/>
        <v>3</v>
      </c>
      <c r="O57" s="5">
        <f t="shared" si="12"/>
        <v>188452.48149530267</v>
      </c>
      <c r="P57" s="38">
        <v>0.03</v>
      </c>
      <c r="Q57" s="18">
        <f t="shared" si="2"/>
        <v>700</v>
      </c>
      <c r="R57" s="5">
        <f t="shared" si="9"/>
        <v>471.1312037382566</v>
      </c>
      <c r="S57" s="18">
        <f t="shared" si="10"/>
        <v>228.8687962617434</v>
      </c>
      <c r="T57" s="32">
        <f t="shared" si="3"/>
        <v>188223.61269904091</v>
      </c>
    </row>
    <row r="58" spans="4:20" x14ac:dyDescent="0.25">
      <c r="D58" s="30">
        <v>56</v>
      </c>
      <c r="E58" s="22">
        <f t="shared" si="4"/>
        <v>5</v>
      </c>
      <c r="F58" s="5">
        <f t="shared" si="11"/>
        <v>193050.96584327798</v>
      </c>
      <c r="G58" s="31">
        <f t="shared" si="5"/>
        <v>3.5000000000000003E-2</v>
      </c>
      <c r="H58" s="18">
        <f t="shared" si="0"/>
        <v>700</v>
      </c>
      <c r="I58" s="5">
        <f t="shared" si="6"/>
        <v>563.06531704289421</v>
      </c>
      <c r="J58" s="18">
        <f t="shared" si="7"/>
        <v>136.93468295710579</v>
      </c>
      <c r="K58" s="32">
        <f t="shared" si="1"/>
        <v>192914.03116032088</v>
      </c>
      <c r="M58" s="30">
        <v>112</v>
      </c>
      <c r="N58" s="22">
        <f t="shared" si="13"/>
        <v>3</v>
      </c>
      <c r="O58" s="5">
        <f t="shared" si="12"/>
        <v>188223.61269904091</v>
      </c>
      <c r="P58" s="38">
        <v>0.03</v>
      </c>
      <c r="Q58" s="18">
        <f t="shared" si="2"/>
        <v>700</v>
      </c>
      <c r="R58" s="5">
        <f t="shared" si="9"/>
        <v>470.55903174760221</v>
      </c>
      <c r="S58" s="18">
        <f t="shared" si="10"/>
        <v>229.44096825239779</v>
      </c>
      <c r="T58" s="32">
        <f t="shared" si="3"/>
        <v>187994.17173078851</v>
      </c>
    </row>
    <row r="59" spans="4:20" x14ac:dyDescent="0.25">
      <c r="D59" s="30">
        <v>57</v>
      </c>
      <c r="E59" s="22">
        <f t="shared" si="4"/>
        <v>5</v>
      </c>
      <c r="F59" s="5">
        <f t="shared" si="11"/>
        <v>192914.03116032088</v>
      </c>
      <c r="G59" s="31">
        <f t="shared" si="5"/>
        <v>3.5000000000000003E-2</v>
      </c>
      <c r="H59" s="18">
        <f t="shared" si="0"/>
        <v>700</v>
      </c>
      <c r="I59" s="5">
        <f t="shared" si="6"/>
        <v>562.66592421760265</v>
      </c>
      <c r="J59" s="18">
        <f t="shared" si="7"/>
        <v>137.33407578239735</v>
      </c>
      <c r="K59" s="32">
        <f t="shared" si="1"/>
        <v>192776.69708453849</v>
      </c>
      <c r="M59" s="30">
        <v>114</v>
      </c>
      <c r="N59" s="22">
        <f t="shared" si="13"/>
        <v>3</v>
      </c>
      <c r="O59" s="5">
        <f t="shared" si="12"/>
        <v>187994.17173078851</v>
      </c>
      <c r="P59" s="38">
        <v>0.03</v>
      </c>
      <c r="Q59" s="18">
        <f t="shared" si="2"/>
        <v>700</v>
      </c>
      <c r="R59" s="5">
        <f t="shared" si="9"/>
        <v>469.98542932697131</v>
      </c>
      <c r="S59" s="18">
        <f t="shared" si="10"/>
        <v>230.01457067302869</v>
      </c>
      <c r="T59" s="32">
        <f t="shared" si="3"/>
        <v>187764.15716011549</v>
      </c>
    </row>
    <row r="60" spans="4:20" x14ac:dyDescent="0.25">
      <c r="D60" s="30">
        <v>58</v>
      </c>
      <c r="E60" s="22">
        <f t="shared" si="4"/>
        <v>5</v>
      </c>
      <c r="F60" s="5">
        <f t="shared" si="11"/>
        <v>192776.69708453849</v>
      </c>
      <c r="G60" s="31">
        <f t="shared" si="5"/>
        <v>3.5000000000000003E-2</v>
      </c>
      <c r="H60" s="18">
        <f t="shared" si="0"/>
        <v>700</v>
      </c>
      <c r="I60" s="5">
        <f t="shared" si="6"/>
        <v>562.26536649657066</v>
      </c>
      <c r="J60" s="18">
        <f t="shared" si="7"/>
        <v>137.73463350342934</v>
      </c>
      <c r="K60" s="32">
        <f t="shared" si="1"/>
        <v>192638.96245103507</v>
      </c>
      <c r="M60" s="30">
        <v>116</v>
      </c>
      <c r="N60" s="22">
        <f t="shared" si="13"/>
        <v>3</v>
      </c>
      <c r="O60" s="5">
        <f t="shared" si="12"/>
        <v>187764.15716011549</v>
      </c>
      <c r="P60" s="38">
        <v>0.03</v>
      </c>
      <c r="Q60" s="18">
        <f t="shared" si="2"/>
        <v>700</v>
      </c>
      <c r="R60" s="5">
        <f t="shared" si="9"/>
        <v>469.41039290028874</v>
      </c>
      <c r="S60" s="18">
        <f t="shared" si="10"/>
        <v>230.58960709971126</v>
      </c>
      <c r="T60" s="32">
        <f t="shared" si="3"/>
        <v>187533.56755301578</v>
      </c>
    </row>
    <row r="61" spans="4:20" x14ac:dyDescent="0.25">
      <c r="D61" s="30">
        <v>59</v>
      </c>
      <c r="E61" s="22">
        <f t="shared" si="4"/>
        <v>5</v>
      </c>
      <c r="F61" s="5">
        <f t="shared" si="11"/>
        <v>192638.96245103507</v>
      </c>
      <c r="G61" s="31">
        <f t="shared" si="5"/>
        <v>3.5000000000000003E-2</v>
      </c>
      <c r="H61" s="18">
        <f t="shared" si="0"/>
        <v>700</v>
      </c>
      <c r="I61" s="5">
        <f t="shared" si="6"/>
        <v>561.8636404821857</v>
      </c>
      <c r="J61" s="18">
        <f t="shared" si="7"/>
        <v>138.1363595178143</v>
      </c>
      <c r="K61" s="32">
        <f t="shared" si="1"/>
        <v>192500.82609151726</v>
      </c>
      <c r="M61" s="30">
        <v>118</v>
      </c>
      <c r="N61" s="22">
        <f t="shared" si="13"/>
        <v>3</v>
      </c>
      <c r="O61" s="5">
        <f t="shared" si="12"/>
        <v>187533.56755301578</v>
      </c>
      <c r="P61" s="38">
        <v>0.03</v>
      </c>
      <c r="Q61" s="18">
        <f t="shared" si="2"/>
        <v>700</v>
      </c>
      <c r="R61" s="5">
        <f t="shared" si="9"/>
        <v>468.83391888253942</v>
      </c>
      <c r="S61" s="18">
        <f t="shared" si="10"/>
        <v>231.16608111746058</v>
      </c>
      <c r="T61" s="32">
        <f t="shared" si="3"/>
        <v>187302.40147189831</v>
      </c>
    </row>
    <row r="62" spans="4:20" x14ac:dyDescent="0.25">
      <c r="D62" s="30">
        <v>60</v>
      </c>
      <c r="E62" s="22">
        <f t="shared" si="4"/>
        <v>6</v>
      </c>
      <c r="F62" s="5">
        <f t="shared" si="11"/>
        <v>192500.82609151726</v>
      </c>
      <c r="G62" s="31">
        <f t="shared" si="5"/>
        <v>3.5000000000000003E-2</v>
      </c>
      <c r="H62" s="18">
        <f t="shared" si="0"/>
        <v>700</v>
      </c>
      <c r="I62" s="5">
        <f t="shared" si="6"/>
        <v>561.46074276692536</v>
      </c>
      <c r="J62" s="18">
        <f t="shared" si="7"/>
        <v>138.53925723307464</v>
      </c>
      <c r="K62" s="32">
        <f t="shared" si="1"/>
        <v>192362.2868342842</v>
      </c>
      <c r="M62" s="30">
        <v>120</v>
      </c>
      <c r="N62" s="22">
        <f t="shared" si="13"/>
        <v>3</v>
      </c>
      <c r="O62" s="5">
        <f t="shared" si="12"/>
        <v>187302.40147189831</v>
      </c>
      <c r="P62" s="38">
        <v>0.03</v>
      </c>
      <c r="Q62" s="18">
        <f t="shared" si="2"/>
        <v>700</v>
      </c>
      <c r="R62" s="5">
        <f t="shared" si="9"/>
        <v>468.25600367974579</v>
      </c>
      <c r="S62" s="18">
        <f t="shared" si="10"/>
        <v>231.74399632025421</v>
      </c>
      <c r="T62" s="32">
        <f t="shared" si="3"/>
        <v>187070.65747557805</v>
      </c>
    </row>
    <row r="63" spans="4:20" x14ac:dyDescent="0.25">
      <c r="D63" s="30">
        <v>61</v>
      </c>
      <c r="E63" s="22">
        <f t="shared" si="4"/>
        <v>6</v>
      </c>
      <c r="F63" s="5">
        <f t="shared" si="11"/>
        <v>192362.2868342842</v>
      </c>
      <c r="G63" s="31">
        <f t="shared" si="5"/>
        <v>3.5000000000000003E-2</v>
      </c>
      <c r="H63" s="18">
        <f t="shared" si="0"/>
        <v>700</v>
      </c>
      <c r="I63" s="5">
        <f t="shared" si="6"/>
        <v>561.05666993332898</v>
      </c>
      <c r="J63" s="18">
        <f t="shared" si="7"/>
        <v>138.94333006667102</v>
      </c>
      <c r="K63" s="32">
        <f t="shared" si="1"/>
        <v>192223.34350421754</v>
      </c>
      <c r="M63" s="30">
        <v>122</v>
      </c>
      <c r="N63" s="22">
        <f t="shared" si="13"/>
        <v>3</v>
      </c>
      <c r="O63" s="5">
        <f t="shared" si="12"/>
        <v>187070.65747557805</v>
      </c>
      <c r="P63" s="38">
        <v>0.03</v>
      </c>
      <c r="Q63" s="18">
        <f t="shared" si="2"/>
        <v>700</v>
      </c>
      <c r="R63" s="5">
        <f t="shared" si="9"/>
        <v>467.67664368894515</v>
      </c>
      <c r="S63" s="18">
        <f t="shared" si="10"/>
        <v>232.32335631105485</v>
      </c>
      <c r="T63" s="32">
        <f t="shared" si="3"/>
        <v>186838.33411926701</v>
      </c>
    </row>
    <row r="64" spans="4:20" x14ac:dyDescent="0.25">
      <c r="D64" s="30">
        <v>62</v>
      </c>
      <c r="E64" s="22">
        <f t="shared" si="4"/>
        <v>6</v>
      </c>
      <c r="F64" s="5">
        <f t="shared" si="11"/>
        <v>192223.34350421754</v>
      </c>
      <c r="G64" s="31">
        <f t="shared" si="5"/>
        <v>3.5000000000000003E-2</v>
      </c>
      <c r="H64" s="18">
        <f t="shared" si="0"/>
        <v>700</v>
      </c>
      <c r="I64" s="5">
        <f t="shared" si="6"/>
        <v>560.65141855396791</v>
      </c>
      <c r="J64" s="18">
        <f t="shared" si="7"/>
        <v>139.34858144603209</v>
      </c>
      <c r="K64" s="32">
        <f t="shared" si="1"/>
        <v>192083.9949227715</v>
      </c>
      <c r="M64" s="30">
        <v>124</v>
      </c>
      <c r="N64" s="22">
        <f t="shared" si="13"/>
        <v>3</v>
      </c>
      <c r="O64" s="5">
        <f t="shared" si="12"/>
        <v>186838.33411926701</v>
      </c>
      <c r="P64" s="38">
        <v>0.03</v>
      </c>
      <c r="Q64" s="18">
        <f t="shared" si="2"/>
        <v>700</v>
      </c>
      <c r="R64" s="5">
        <f t="shared" si="9"/>
        <v>467.09583529816746</v>
      </c>
      <c r="S64" s="18">
        <f t="shared" si="10"/>
        <v>232.90416470183254</v>
      </c>
      <c r="T64" s="32">
        <f t="shared" si="3"/>
        <v>186605.42995456516</v>
      </c>
    </row>
    <row r="65" spans="4:20" x14ac:dyDescent="0.25">
      <c r="D65" s="30">
        <v>63</v>
      </c>
      <c r="E65" s="22">
        <f t="shared" si="4"/>
        <v>6</v>
      </c>
      <c r="F65" s="5">
        <f t="shared" si="11"/>
        <v>192083.9949227715</v>
      </c>
      <c r="G65" s="31">
        <f t="shared" si="5"/>
        <v>3.5000000000000003E-2</v>
      </c>
      <c r="H65" s="18">
        <f t="shared" si="0"/>
        <v>700</v>
      </c>
      <c r="I65" s="5">
        <f t="shared" si="6"/>
        <v>560.24498519141696</v>
      </c>
      <c r="J65" s="18">
        <f t="shared" si="7"/>
        <v>139.75501480858304</v>
      </c>
      <c r="K65" s="32">
        <f t="shared" si="1"/>
        <v>191944.23990796291</v>
      </c>
      <c r="M65" s="30">
        <v>126</v>
      </c>
      <c r="N65" s="22">
        <f t="shared" si="13"/>
        <v>3</v>
      </c>
      <c r="O65" s="5">
        <f t="shared" si="12"/>
        <v>186605.42995456516</v>
      </c>
      <c r="P65" s="38">
        <v>0.03</v>
      </c>
      <c r="Q65" s="18">
        <f t="shared" si="2"/>
        <v>700</v>
      </c>
      <c r="R65" s="5">
        <f t="shared" si="9"/>
        <v>466.51357488641287</v>
      </c>
      <c r="S65" s="18">
        <f t="shared" si="10"/>
        <v>233.48642511358713</v>
      </c>
      <c r="T65" s="32">
        <f t="shared" si="3"/>
        <v>186371.94352945159</v>
      </c>
    </row>
    <row r="66" spans="4:20" x14ac:dyDescent="0.25">
      <c r="D66" s="30">
        <v>64</v>
      </c>
      <c r="E66" s="22">
        <f t="shared" si="4"/>
        <v>6</v>
      </c>
      <c r="F66" s="5">
        <f t="shared" si="11"/>
        <v>191944.23990796291</v>
      </c>
      <c r="G66" s="31">
        <f t="shared" si="5"/>
        <v>3.5000000000000003E-2</v>
      </c>
      <c r="H66" s="18">
        <f t="shared" si="0"/>
        <v>700</v>
      </c>
      <c r="I66" s="5">
        <f t="shared" si="6"/>
        <v>559.83736639822519</v>
      </c>
      <c r="J66" s="18">
        <f t="shared" si="7"/>
        <v>140.16263360177481</v>
      </c>
      <c r="K66" s="32">
        <f t="shared" si="1"/>
        <v>191804.07727436113</v>
      </c>
      <c r="M66" s="30">
        <v>128</v>
      </c>
      <c r="N66" s="22">
        <f t="shared" si="13"/>
        <v>3</v>
      </c>
      <c r="O66" s="5">
        <f t="shared" si="12"/>
        <v>186371.94352945159</v>
      </c>
      <c r="P66" s="38">
        <v>0.03</v>
      </c>
      <c r="Q66" s="18">
        <f t="shared" si="2"/>
        <v>700</v>
      </c>
      <c r="R66" s="5">
        <f t="shared" si="9"/>
        <v>465.92985882362899</v>
      </c>
      <c r="S66" s="18">
        <f t="shared" si="10"/>
        <v>234.07014117637101</v>
      </c>
      <c r="T66" s="32">
        <f t="shared" si="3"/>
        <v>186137.87338827521</v>
      </c>
    </row>
    <row r="67" spans="4:20" x14ac:dyDescent="0.25">
      <c r="D67" s="30">
        <v>65</v>
      </c>
      <c r="E67" s="22">
        <f t="shared" si="4"/>
        <v>6</v>
      </c>
      <c r="F67" s="5">
        <f t="shared" si="11"/>
        <v>191804.07727436113</v>
      </c>
      <c r="G67" s="31">
        <f t="shared" si="5"/>
        <v>3.5000000000000003E-2</v>
      </c>
      <c r="H67" s="18">
        <f t="shared" ref="H67:H130" si="14">$B$5</f>
        <v>700</v>
      </c>
      <c r="I67" s="5">
        <f t="shared" si="6"/>
        <v>559.42855871688664</v>
      </c>
      <c r="J67" s="18">
        <f t="shared" si="7"/>
        <v>140.57144128311336</v>
      </c>
      <c r="K67" s="32">
        <f t="shared" ref="K67:K130" si="15">F67+I67-H67</f>
        <v>191663.50583307803</v>
      </c>
      <c r="M67" s="30">
        <v>130</v>
      </c>
      <c r="N67" s="22">
        <f t="shared" si="13"/>
        <v>3</v>
      </c>
      <c r="O67" s="5">
        <f t="shared" si="12"/>
        <v>186137.87338827521</v>
      </c>
      <c r="P67" s="38">
        <v>0.03</v>
      </c>
      <c r="Q67" s="18">
        <f t="shared" ref="Q67:Q130" si="16">$B$5</f>
        <v>700</v>
      </c>
      <c r="R67" s="5">
        <f t="shared" si="9"/>
        <v>465.34468347068804</v>
      </c>
      <c r="S67" s="18">
        <f t="shared" si="10"/>
        <v>234.65531652931196</v>
      </c>
      <c r="T67" s="32">
        <f t="shared" ref="T67:T130" si="17">O67+R67-Q67</f>
        <v>185903.21807174591</v>
      </c>
    </row>
    <row r="68" spans="4:20" x14ac:dyDescent="0.25">
      <c r="D68" s="30">
        <v>66</v>
      </c>
      <c r="E68" s="22">
        <f t="shared" ref="E68:E131" si="18">INT(D68/12)+1</f>
        <v>6</v>
      </c>
      <c r="F68" s="5">
        <f t="shared" si="11"/>
        <v>191663.50583307803</v>
      </c>
      <c r="G68" s="31">
        <f t="shared" ref="G68:G131" si="19">$B$4</f>
        <v>3.5000000000000003E-2</v>
      </c>
      <c r="H68" s="18">
        <f t="shared" si="14"/>
        <v>700</v>
      </c>
      <c r="I68" s="5">
        <f t="shared" ref="I68:I131" si="20">(F68*G68/12)</f>
        <v>559.01855867981101</v>
      </c>
      <c r="J68" s="18">
        <f t="shared" ref="J68:J131" si="21">H68-I68</f>
        <v>140.98144132018899</v>
      </c>
      <c r="K68" s="32">
        <f t="shared" si="15"/>
        <v>191522.52439175785</v>
      </c>
      <c r="M68" s="30">
        <v>132</v>
      </c>
      <c r="N68" s="22">
        <f t="shared" si="13"/>
        <v>3</v>
      </c>
      <c r="O68" s="5">
        <f t="shared" si="12"/>
        <v>185903.21807174591</v>
      </c>
      <c r="P68" s="38">
        <v>0.03</v>
      </c>
      <c r="Q68" s="18">
        <f t="shared" si="16"/>
        <v>700</v>
      </c>
      <c r="R68" s="5">
        <f t="shared" ref="R68:R131" si="22">(O68*P68/12)</f>
        <v>464.75804517936473</v>
      </c>
      <c r="S68" s="18">
        <f t="shared" ref="S68:S131" si="23">Q68-R68</f>
        <v>235.24195482063527</v>
      </c>
      <c r="T68" s="32">
        <f t="shared" si="17"/>
        <v>185667.97611692527</v>
      </c>
    </row>
    <row r="69" spans="4:20" x14ac:dyDescent="0.25">
      <c r="D69" s="30">
        <v>67</v>
      </c>
      <c r="E69" s="22">
        <f t="shared" si="18"/>
        <v>6</v>
      </c>
      <c r="F69" s="5">
        <f t="shared" si="11"/>
        <v>191522.52439175785</v>
      </c>
      <c r="G69" s="31">
        <f t="shared" si="19"/>
        <v>3.5000000000000003E-2</v>
      </c>
      <c r="H69" s="18">
        <f t="shared" si="14"/>
        <v>700</v>
      </c>
      <c r="I69" s="5">
        <f t="shared" si="20"/>
        <v>558.6073628092937</v>
      </c>
      <c r="J69" s="18">
        <f t="shared" si="21"/>
        <v>141.3926371907063</v>
      </c>
      <c r="K69" s="32">
        <f t="shared" si="15"/>
        <v>191381.13175456715</v>
      </c>
      <c r="M69" s="30">
        <v>134</v>
      </c>
      <c r="N69" s="22">
        <f t="shared" si="13"/>
        <v>3</v>
      </c>
      <c r="O69" s="5">
        <f t="shared" si="12"/>
        <v>185667.97611692527</v>
      </c>
      <c r="P69" s="38">
        <v>0.03</v>
      </c>
      <c r="Q69" s="18">
        <f t="shared" si="16"/>
        <v>700</v>
      </c>
      <c r="R69" s="5">
        <f t="shared" si="22"/>
        <v>464.16994029231319</v>
      </c>
      <c r="S69" s="18">
        <f t="shared" si="23"/>
        <v>235.83005970768681</v>
      </c>
      <c r="T69" s="32">
        <f t="shared" si="17"/>
        <v>185432.14605721759</v>
      </c>
    </row>
    <row r="70" spans="4:20" x14ac:dyDescent="0.25">
      <c r="D70" s="30">
        <v>68</v>
      </c>
      <c r="E70" s="22">
        <f t="shared" si="18"/>
        <v>6</v>
      </c>
      <c r="F70" s="5">
        <f t="shared" si="11"/>
        <v>191381.13175456715</v>
      </c>
      <c r="G70" s="31">
        <f t="shared" si="19"/>
        <v>3.5000000000000003E-2</v>
      </c>
      <c r="H70" s="18">
        <f t="shared" si="14"/>
        <v>700</v>
      </c>
      <c r="I70" s="5">
        <f t="shared" si="20"/>
        <v>558.19496761748758</v>
      </c>
      <c r="J70" s="18">
        <f t="shared" si="21"/>
        <v>141.80503238251242</v>
      </c>
      <c r="K70" s="32">
        <f t="shared" si="15"/>
        <v>191239.32672218463</v>
      </c>
      <c r="M70" s="30">
        <v>136</v>
      </c>
      <c r="N70" s="22">
        <f t="shared" si="13"/>
        <v>3</v>
      </c>
      <c r="O70" s="5">
        <f t="shared" si="12"/>
        <v>185432.14605721759</v>
      </c>
      <c r="P70" s="38">
        <v>0.03</v>
      </c>
      <c r="Q70" s="18">
        <f t="shared" si="16"/>
        <v>700</v>
      </c>
      <c r="R70" s="5">
        <f t="shared" si="22"/>
        <v>463.58036514304393</v>
      </c>
      <c r="S70" s="18">
        <f t="shared" si="23"/>
        <v>236.41963485695607</v>
      </c>
      <c r="T70" s="32">
        <f t="shared" si="17"/>
        <v>185195.72642236063</v>
      </c>
    </row>
    <row r="71" spans="4:20" x14ac:dyDescent="0.25">
      <c r="D71" s="30">
        <v>69</v>
      </c>
      <c r="E71" s="22">
        <f t="shared" si="18"/>
        <v>6</v>
      </c>
      <c r="F71" s="5">
        <f t="shared" si="11"/>
        <v>191239.32672218463</v>
      </c>
      <c r="G71" s="31">
        <f t="shared" si="19"/>
        <v>3.5000000000000003E-2</v>
      </c>
      <c r="H71" s="18">
        <f t="shared" si="14"/>
        <v>700</v>
      </c>
      <c r="I71" s="5">
        <f t="shared" si="20"/>
        <v>557.78136960637187</v>
      </c>
      <c r="J71" s="18">
        <f t="shared" si="21"/>
        <v>142.21863039362813</v>
      </c>
      <c r="K71" s="32">
        <f t="shared" si="15"/>
        <v>191097.10809179101</v>
      </c>
      <c r="M71" s="30">
        <v>138</v>
      </c>
      <c r="N71" s="22">
        <f t="shared" si="13"/>
        <v>3</v>
      </c>
      <c r="O71" s="5">
        <f t="shared" si="12"/>
        <v>185195.72642236063</v>
      </c>
      <c r="P71" s="38">
        <v>0.03</v>
      </c>
      <c r="Q71" s="18">
        <f t="shared" si="16"/>
        <v>700</v>
      </c>
      <c r="R71" s="5">
        <f t="shared" si="22"/>
        <v>462.98931605590155</v>
      </c>
      <c r="S71" s="18">
        <f t="shared" si="23"/>
        <v>237.01068394409845</v>
      </c>
      <c r="T71" s="32">
        <f t="shared" si="17"/>
        <v>184958.71573841653</v>
      </c>
    </row>
    <row r="72" spans="4:20" x14ac:dyDescent="0.25">
      <c r="D72" s="30">
        <v>70</v>
      </c>
      <c r="E72" s="22">
        <f t="shared" si="18"/>
        <v>6</v>
      </c>
      <c r="F72" s="5">
        <f t="shared" ref="F72:F132" si="24">K71</f>
        <v>191097.10809179101</v>
      </c>
      <c r="G72" s="31">
        <f t="shared" si="19"/>
        <v>3.5000000000000003E-2</v>
      </c>
      <c r="H72" s="18">
        <f t="shared" si="14"/>
        <v>700</v>
      </c>
      <c r="I72" s="5">
        <f t="shared" si="20"/>
        <v>557.36656526772379</v>
      </c>
      <c r="J72" s="18">
        <f t="shared" si="21"/>
        <v>142.63343473227621</v>
      </c>
      <c r="K72" s="32">
        <f t="shared" si="15"/>
        <v>190954.47465705874</v>
      </c>
      <c r="M72" s="30">
        <v>140</v>
      </c>
      <c r="N72" s="22">
        <f t="shared" si="13"/>
        <v>3</v>
      </c>
      <c r="O72" s="5">
        <f t="shared" ref="O72:O132" si="25">T71</f>
        <v>184958.71573841653</v>
      </c>
      <c r="P72" s="38">
        <v>0.03</v>
      </c>
      <c r="Q72" s="18">
        <f t="shared" si="16"/>
        <v>700</v>
      </c>
      <c r="R72" s="5">
        <f t="shared" si="22"/>
        <v>462.39678934604132</v>
      </c>
      <c r="S72" s="18">
        <f t="shared" si="23"/>
        <v>237.60321065395868</v>
      </c>
      <c r="T72" s="32">
        <f t="shared" si="17"/>
        <v>184721.11252776257</v>
      </c>
    </row>
    <row r="73" spans="4:20" x14ac:dyDescent="0.25">
      <c r="D73" s="30">
        <v>71</v>
      </c>
      <c r="E73" s="22">
        <f t="shared" si="18"/>
        <v>6</v>
      </c>
      <c r="F73" s="5">
        <f t="shared" si="24"/>
        <v>190954.47465705874</v>
      </c>
      <c r="G73" s="31">
        <f t="shared" si="19"/>
        <v>3.5000000000000003E-2</v>
      </c>
      <c r="H73" s="18">
        <f t="shared" si="14"/>
        <v>700</v>
      </c>
      <c r="I73" s="5">
        <f t="shared" si="20"/>
        <v>556.95055108308804</v>
      </c>
      <c r="J73" s="18">
        <f t="shared" si="21"/>
        <v>143.04944891691196</v>
      </c>
      <c r="K73" s="32">
        <f t="shared" si="15"/>
        <v>190811.42520814182</v>
      </c>
      <c r="M73" s="30">
        <v>142</v>
      </c>
      <c r="N73" s="22">
        <f t="shared" si="13"/>
        <v>3</v>
      </c>
      <c r="O73" s="5">
        <f t="shared" si="25"/>
        <v>184721.11252776257</v>
      </c>
      <c r="P73" s="38">
        <v>0.03</v>
      </c>
      <c r="Q73" s="18">
        <f t="shared" si="16"/>
        <v>700</v>
      </c>
      <c r="R73" s="5">
        <f t="shared" si="22"/>
        <v>461.80278131940639</v>
      </c>
      <c r="S73" s="18">
        <f t="shared" si="23"/>
        <v>238.19721868059361</v>
      </c>
      <c r="T73" s="32">
        <f t="shared" si="17"/>
        <v>184482.91530908199</v>
      </c>
    </row>
    <row r="74" spans="4:20" x14ac:dyDescent="0.25">
      <c r="D74" s="30">
        <v>72</v>
      </c>
      <c r="E74" s="22">
        <f t="shared" si="18"/>
        <v>7</v>
      </c>
      <c r="F74" s="5">
        <f t="shared" si="24"/>
        <v>190811.42520814182</v>
      </c>
      <c r="G74" s="31">
        <f t="shared" si="19"/>
        <v>3.5000000000000003E-2</v>
      </c>
      <c r="H74" s="18">
        <f t="shared" si="14"/>
        <v>700</v>
      </c>
      <c r="I74" s="5">
        <f t="shared" si="20"/>
        <v>556.53332352374707</v>
      </c>
      <c r="J74" s="18">
        <f t="shared" si="21"/>
        <v>143.46667647625293</v>
      </c>
      <c r="K74" s="32">
        <f t="shared" si="15"/>
        <v>190667.95853166556</v>
      </c>
      <c r="M74" s="30">
        <v>144</v>
      </c>
      <c r="N74" s="22">
        <f t="shared" si="13"/>
        <v>3</v>
      </c>
      <c r="O74" s="5">
        <f t="shared" si="25"/>
        <v>184482.91530908199</v>
      </c>
      <c r="P74" s="38">
        <v>0.03</v>
      </c>
      <c r="Q74" s="18">
        <f t="shared" si="16"/>
        <v>700</v>
      </c>
      <c r="R74" s="5">
        <f t="shared" si="22"/>
        <v>461.20728827270494</v>
      </c>
      <c r="S74" s="18">
        <f t="shared" si="23"/>
        <v>238.79271172729506</v>
      </c>
      <c r="T74" s="32">
        <f t="shared" si="17"/>
        <v>184244.1225973547</v>
      </c>
    </row>
    <row r="75" spans="4:20" x14ac:dyDescent="0.25">
      <c r="D75" s="30">
        <v>73</v>
      </c>
      <c r="E75" s="22">
        <f t="shared" si="18"/>
        <v>7</v>
      </c>
      <c r="F75" s="5">
        <f t="shared" si="24"/>
        <v>190667.95853166556</v>
      </c>
      <c r="G75" s="31">
        <f t="shared" si="19"/>
        <v>3.5000000000000003E-2</v>
      </c>
      <c r="H75" s="18">
        <f t="shared" si="14"/>
        <v>700</v>
      </c>
      <c r="I75" s="5">
        <f t="shared" si="20"/>
        <v>556.11487905069123</v>
      </c>
      <c r="J75" s="18">
        <f t="shared" si="21"/>
        <v>143.88512094930877</v>
      </c>
      <c r="K75" s="32">
        <f t="shared" si="15"/>
        <v>190524.07341071626</v>
      </c>
      <c r="M75" s="30">
        <v>146</v>
      </c>
      <c r="N75" s="22">
        <f t="shared" si="13"/>
        <v>3</v>
      </c>
      <c r="O75" s="5">
        <f t="shared" si="25"/>
        <v>184244.1225973547</v>
      </c>
      <c r="P75" s="38">
        <v>0.03</v>
      </c>
      <c r="Q75" s="18">
        <f t="shared" si="16"/>
        <v>700</v>
      </c>
      <c r="R75" s="5">
        <f t="shared" si="22"/>
        <v>460.61030649338676</v>
      </c>
      <c r="S75" s="18">
        <f t="shared" si="23"/>
        <v>239.38969350661324</v>
      </c>
      <c r="T75" s="32">
        <f t="shared" si="17"/>
        <v>184004.73290384808</v>
      </c>
    </row>
    <row r="76" spans="4:20" x14ac:dyDescent="0.25">
      <c r="D76" s="30">
        <v>74</v>
      </c>
      <c r="E76" s="22">
        <f t="shared" si="18"/>
        <v>7</v>
      </c>
      <c r="F76" s="5">
        <f t="shared" si="24"/>
        <v>190524.07341071626</v>
      </c>
      <c r="G76" s="31">
        <f t="shared" si="19"/>
        <v>3.5000000000000003E-2</v>
      </c>
      <c r="H76" s="18">
        <f t="shared" si="14"/>
        <v>700</v>
      </c>
      <c r="I76" s="5">
        <f t="shared" si="20"/>
        <v>555.69521411458913</v>
      </c>
      <c r="J76" s="18">
        <f t="shared" si="21"/>
        <v>144.30478588541087</v>
      </c>
      <c r="K76" s="32">
        <f t="shared" si="15"/>
        <v>190379.76862483085</v>
      </c>
      <c r="M76" s="30">
        <v>148</v>
      </c>
      <c r="N76" s="22">
        <f t="shared" si="13"/>
        <v>3</v>
      </c>
      <c r="O76" s="5">
        <f t="shared" si="25"/>
        <v>184004.73290384808</v>
      </c>
      <c r="P76" s="38">
        <v>0.03</v>
      </c>
      <c r="Q76" s="18">
        <f t="shared" si="16"/>
        <v>700</v>
      </c>
      <c r="R76" s="5">
        <f t="shared" si="22"/>
        <v>460.01183225962018</v>
      </c>
      <c r="S76" s="18">
        <f t="shared" si="23"/>
        <v>239.98816774037982</v>
      </c>
      <c r="T76" s="32">
        <f t="shared" si="17"/>
        <v>183764.74473610771</v>
      </c>
    </row>
    <row r="77" spans="4:20" x14ac:dyDescent="0.25">
      <c r="D77" s="30">
        <v>75</v>
      </c>
      <c r="E77" s="22">
        <f t="shared" si="18"/>
        <v>7</v>
      </c>
      <c r="F77" s="5">
        <f t="shared" si="24"/>
        <v>190379.76862483085</v>
      </c>
      <c r="G77" s="31">
        <f t="shared" si="19"/>
        <v>3.5000000000000003E-2</v>
      </c>
      <c r="H77" s="18">
        <f t="shared" si="14"/>
        <v>700</v>
      </c>
      <c r="I77" s="5">
        <f t="shared" si="20"/>
        <v>555.27432515575663</v>
      </c>
      <c r="J77" s="18">
        <f t="shared" si="21"/>
        <v>144.72567484424337</v>
      </c>
      <c r="K77" s="32">
        <f t="shared" si="15"/>
        <v>190235.04294998661</v>
      </c>
      <c r="M77" s="30">
        <v>150</v>
      </c>
      <c r="N77" s="22">
        <f t="shared" si="13"/>
        <v>3</v>
      </c>
      <c r="O77" s="5">
        <f t="shared" si="25"/>
        <v>183764.74473610771</v>
      </c>
      <c r="P77" s="38">
        <v>0.03</v>
      </c>
      <c r="Q77" s="18">
        <f t="shared" si="16"/>
        <v>700</v>
      </c>
      <c r="R77" s="5">
        <f t="shared" si="22"/>
        <v>459.41186184026924</v>
      </c>
      <c r="S77" s="18">
        <f t="shared" si="23"/>
        <v>240.58813815973076</v>
      </c>
      <c r="T77" s="32">
        <f t="shared" si="17"/>
        <v>183524.15659794796</v>
      </c>
    </row>
    <row r="78" spans="4:20" x14ac:dyDescent="0.25">
      <c r="D78" s="30">
        <v>76</v>
      </c>
      <c r="E78" s="22">
        <f t="shared" si="18"/>
        <v>7</v>
      </c>
      <c r="F78" s="5">
        <f t="shared" si="24"/>
        <v>190235.04294998661</v>
      </c>
      <c r="G78" s="31">
        <f t="shared" si="19"/>
        <v>3.5000000000000003E-2</v>
      </c>
      <c r="H78" s="18">
        <f t="shared" si="14"/>
        <v>700</v>
      </c>
      <c r="I78" s="5">
        <f t="shared" si="20"/>
        <v>554.85220860412767</v>
      </c>
      <c r="J78" s="18">
        <f t="shared" si="21"/>
        <v>145.14779139587233</v>
      </c>
      <c r="K78" s="32">
        <f t="shared" si="15"/>
        <v>190089.89515859075</v>
      </c>
      <c r="M78" s="30">
        <v>152</v>
      </c>
      <c r="N78" s="22">
        <f t="shared" si="13"/>
        <v>3</v>
      </c>
      <c r="O78" s="5">
        <f t="shared" si="25"/>
        <v>183524.15659794796</v>
      </c>
      <c r="P78" s="38">
        <v>0.03</v>
      </c>
      <c r="Q78" s="18">
        <f t="shared" si="16"/>
        <v>700</v>
      </c>
      <c r="R78" s="5">
        <f t="shared" si="22"/>
        <v>458.81039149486992</v>
      </c>
      <c r="S78" s="18">
        <f t="shared" si="23"/>
        <v>241.18960850513008</v>
      </c>
      <c r="T78" s="32">
        <f t="shared" si="17"/>
        <v>183282.96698944282</v>
      </c>
    </row>
    <row r="79" spans="4:20" x14ac:dyDescent="0.25">
      <c r="D79" s="30">
        <v>77</v>
      </c>
      <c r="E79" s="22">
        <f t="shared" si="18"/>
        <v>7</v>
      </c>
      <c r="F79" s="5">
        <f t="shared" si="24"/>
        <v>190089.89515859075</v>
      </c>
      <c r="G79" s="31">
        <f t="shared" si="19"/>
        <v>3.5000000000000003E-2</v>
      </c>
      <c r="H79" s="18">
        <f t="shared" si="14"/>
        <v>700</v>
      </c>
      <c r="I79" s="5">
        <f t="shared" si="20"/>
        <v>554.42886087922307</v>
      </c>
      <c r="J79" s="18">
        <f t="shared" si="21"/>
        <v>145.57113912077693</v>
      </c>
      <c r="K79" s="32">
        <f t="shared" si="15"/>
        <v>189944.32401946996</v>
      </c>
      <c r="M79" s="30">
        <v>154</v>
      </c>
      <c r="N79" s="22">
        <f t="shared" si="13"/>
        <v>3</v>
      </c>
      <c r="O79" s="5">
        <f t="shared" si="25"/>
        <v>183282.96698944282</v>
      </c>
      <c r="P79" s="38">
        <v>0.03</v>
      </c>
      <c r="Q79" s="18">
        <f t="shared" si="16"/>
        <v>700</v>
      </c>
      <c r="R79" s="5">
        <f t="shared" si="22"/>
        <v>458.20741747360699</v>
      </c>
      <c r="S79" s="18">
        <f t="shared" si="23"/>
        <v>241.79258252639301</v>
      </c>
      <c r="T79" s="32">
        <f t="shared" si="17"/>
        <v>183041.17440691643</v>
      </c>
    </row>
    <row r="80" spans="4:20" x14ac:dyDescent="0.25">
      <c r="D80" s="30">
        <v>78</v>
      </c>
      <c r="E80" s="22">
        <f t="shared" si="18"/>
        <v>7</v>
      </c>
      <c r="F80" s="5">
        <f t="shared" si="24"/>
        <v>189944.32401946996</v>
      </c>
      <c r="G80" s="31">
        <f t="shared" si="19"/>
        <v>3.5000000000000003E-2</v>
      </c>
      <c r="H80" s="18">
        <f t="shared" si="14"/>
        <v>700</v>
      </c>
      <c r="I80" s="5">
        <f t="shared" si="20"/>
        <v>554.0042783901207</v>
      </c>
      <c r="J80" s="18">
        <f t="shared" si="21"/>
        <v>145.9957216098793</v>
      </c>
      <c r="K80" s="32">
        <f t="shared" si="15"/>
        <v>189798.32829786008</v>
      </c>
      <c r="M80" s="30">
        <v>156</v>
      </c>
      <c r="N80" s="22">
        <f t="shared" si="13"/>
        <v>4</v>
      </c>
      <c r="O80" s="5">
        <f t="shared" si="25"/>
        <v>183041.17440691643</v>
      </c>
      <c r="P80" s="38">
        <v>0.03</v>
      </c>
      <c r="Q80" s="18">
        <f t="shared" si="16"/>
        <v>700</v>
      </c>
      <c r="R80" s="5">
        <f t="shared" si="22"/>
        <v>457.60293601729109</v>
      </c>
      <c r="S80" s="18">
        <f t="shared" si="23"/>
        <v>242.39706398270891</v>
      </c>
      <c r="T80" s="32">
        <f t="shared" si="17"/>
        <v>182798.77734293372</v>
      </c>
    </row>
    <row r="81" spans="4:20" x14ac:dyDescent="0.25">
      <c r="D81" s="30">
        <v>79</v>
      </c>
      <c r="E81" s="22">
        <f t="shared" si="18"/>
        <v>7</v>
      </c>
      <c r="F81" s="5">
        <f t="shared" si="24"/>
        <v>189798.32829786008</v>
      </c>
      <c r="G81" s="31">
        <f t="shared" si="19"/>
        <v>3.5000000000000003E-2</v>
      </c>
      <c r="H81" s="18">
        <f t="shared" si="14"/>
        <v>700</v>
      </c>
      <c r="I81" s="5">
        <f t="shared" si="20"/>
        <v>553.57845753542529</v>
      </c>
      <c r="J81" s="18">
        <f t="shared" si="21"/>
        <v>146.42154246457471</v>
      </c>
      <c r="K81" s="32">
        <f t="shared" si="15"/>
        <v>189651.9067553955</v>
      </c>
      <c r="M81" s="30">
        <v>158</v>
      </c>
      <c r="N81" s="22">
        <f t="shared" si="13"/>
        <v>4</v>
      </c>
      <c r="O81" s="5">
        <f t="shared" si="25"/>
        <v>182798.77734293372</v>
      </c>
      <c r="P81" s="38">
        <v>0.03</v>
      </c>
      <c r="Q81" s="18">
        <f t="shared" si="16"/>
        <v>700</v>
      </c>
      <c r="R81" s="5">
        <f t="shared" si="22"/>
        <v>456.99694335733426</v>
      </c>
      <c r="S81" s="18">
        <f t="shared" si="23"/>
        <v>243.00305664266574</v>
      </c>
      <c r="T81" s="32">
        <f t="shared" si="17"/>
        <v>182555.77428629107</v>
      </c>
    </row>
    <row r="82" spans="4:20" x14ac:dyDescent="0.25">
      <c r="D82" s="30">
        <v>80</v>
      </c>
      <c r="E82" s="22">
        <f t="shared" si="18"/>
        <v>7</v>
      </c>
      <c r="F82" s="5">
        <f t="shared" si="24"/>
        <v>189651.9067553955</v>
      </c>
      <c r="G82" s="31">
        <f t="shared" si="19"/>
        <v>3.5000000000000003E-2</v>
      </c>
      <c r="H82" s="18">
        <f t="shared" si="14"/>
        <v>700</v>
      </c>
      <c r="I82" s="5">
        <f t="shared" si="20"/>
        <v>553.15139470323686</v>
      </c>
      <c r="J82" s="18">
        <f t="shared" si="21"/>
        <v>146.84860529676314</v>
      </c>
      <c r="K82" s="32">
        <f t="shared" si="15"/>
        <v>189505.05815009875</v>
      </c>
      <c r="M82" s="30">
        <v>160</v>
      </c>
      <c r="N82" s="22">
        <f t="shared" si="13"/>
        <v>4</v>
      </c>
      <c r="O82" s="5">
        <f t="shared" si="25"/>
        <v>182555.77428629107</v>
      </c>
      <c r="P82" s="38">
        <v>0.03</v>
      </c>
      <c r="Q82" s="18">
        <f t="shared" si="16"/>
        <v>700</v>
      </c>
      <c r="R82" s="5">
        <f t="shared" si="22"/>
        <v>456.38943571572764</v>
      </c>
      <c r="S82" s="18">
        <f t="shared" si="23"/>
        <v>243.61056428427236</v>
      </c>
      <c r="T82" s="32">
        <f t="shared" si="17"/>
        <v>182312.16372200681</v>
      </c>
    </row>
    <row r="83" spans="4:20" x14ac:dyDescent="0.25">
      <c r="D83" s="30">
        <v>81</v>
      </c>
      <c r="E83" s="22">
        <f t="shared" si="18"/>
        <v>7</v>
      </c>
      <c r="F83" s="5">
        <f t="shared" si="24"/>
        <v>189505.05815009875</v>
      </c>
      <c r="G83" s="31">
        <f t="shared" si="19"/>
        <v>3.5000000000000003E-2</v>
      </c>
      <c r="H83" s="18">
        <f t="shared" si="14"/>
        <v>700</v>
      </c>
      <c r="I83" s="5">
        <f t="shared" si="20"/>
        <v>552.72308627112136</v>
      </c>
      <c r="J83" s="18">
        <f t="shared" si="21"/>
        <v>147.27691372887864</v>
      </c>
      <c r="K83" s="32">
        <f t="shared" si="15"/>
        <v>189357.78123636986</v>
      </c>
      <c r="M83" s="30">
        <v>162</v>
      </c>
      <c r="N83" s="22">
        <f t="shared" si="13"/>
        <v>4</v>
      </c>
      <c r="O83" s="5">
        <f t="shared" si="25"/>
        <v>182312.16372200681</v>
      </c>
      <c r="P83" s="38">
        <v>0.03</v>
      </c>
      <c r="Q83" s="18">
        <f t="shared" si="16"/>
        <v>700</v>
      </c>
      <c r="R83" s="5">
        <f t="shared" si="22"/>
        <v>455.78040930501697</v>
      </c>
      <c r="S83" s="18">
        <f t="shared" si="23"/>
        <v>244.21959069498303</v>
      </c>
      <c r="T83" s="32">
        <f t="shared" si="17"/>
        <v>182067.94413131181</v>
      </c>
    </row>
    <row r="84" spans="4:20" x14ac:dyDescent="0.25">
      <c r="D84" s="30">
        <v>82</v>
      </c>
      <c r="E84" s="22">
        <f t="shared" si="18"/>
        <v>7</v>
      </c>
      <c r="F84" s="5">
        <f t="shared" si="24"/>
        <v>189357.78123636986</v>
      </c>
      <c r="G84" s="31">
        <f t="shared" si="19"/>
        <v>3.5000000000000003E-2</v>
      </c>
      <c r="H84" s="18">
        <f t="shared" si="14"/>
        <v>700</v>
      </c>
      <c r="I84" s="5">
        <f t="shared" si="20"/>
        <v>552.29352860607878</v>
      </c>
      <c r="J84" s="18">
        <f t="shared" si="21"/>
        <v>147.70647139392122</v>
      </c>
      <c r="K84" s="32">
        <f t="shared" si="15"/>
        <v>189210.07476497593</v>
      </c>
      <c r="M84" s="30">
        <v>164</v>
      </c>
      <c r="N84" s="22">
        <f t="shared" si="13"/>
        <v>4</v>
      </c>
      <c r="O84" s="5">
        <f t="shared" si="25"/>
        <v>182067.94413131181</v>
      </c>
      <c r="P84" s="38">
        <v>0.03</v>
      </c>
      <c r="Q84" s="18">
        <f t="shared" si="16"/>
        <v>700</v>
      </c>
      <c r="R84" s="5">
        <f t="shared" si="22"/>
        <v>455.16986032827953</v>
      </c>
      <c r="S84" s="18">
        <f t="shared" si="23"/>
        <v>244.83013967172047</v>
      </c>
      <c r="T84" s="32">
        <f t="shared" si="17"/>
        <v>181823.1139916401</v>
      </c>
    </row>
    <row r="85" spans="4:20" x14ac:dyDescent="0.25">
      <c r="D85" s="30">
        <v>83</v>
      </c>
      <c r="E85" s="22">
        <f t="shared" si="18"/>
        <v>7</v>
      </c>
      <c r="F85" s="5">
        <f t="shared" si="24"/>
        <v>189210.07476497593</v>
      </c>
      <c r="G85" s="31">
        <f t="shared" si="19"/>
        <v>3.5000000000000003E-2</v>
      </c>
      <c r="H85" s="18">
        <f t="shared" si="14"/>
        <v>700</v>
      </c>
      <c r="I85" s="5">
        <f t="shared" si="20"/>
        <v>551.86271806451316</v>
      </c>
      <c r="J85" s="18">
        <f t="shared" si="21"/>
        <v>148.13728193548684</v>
      </c>
      <c r="K85" s="32">
        <f t="shared" si="15"/>
        <v>189061.93748304044</v>
      </c>
      <c r="M85" s="30">
        <v>166</v>
      </c>
      <c r="N85" s="22">
        <f t="shared" si="13"/>
        <v>4</v>
      </c>
      <c r="O85" s="5">
        <f t="shared" si="25"/>
        <v>181823.1139916401</v>
      </c>
      <c r="P85" s="38">
        <v>0.03</v>
      </c>
      <c r="Q85" s="18">
        <f t="shared" si="16"/>
        <v>700</v>
      </c>
      <c r="R85" s="5">
        <f t="shared" si="22"/>
        <v>454.55778497910023</v>
      </c>
      <c r="S85" s="18">
        <f t="shared" si="23"/>
        <v>245.44221502089977</v>
      </c>
      <c r="T85" s="32">
        <f t="shared" si="17"/>
        <v>181577.67177661919</v>
      </c>
    </row>
    <row r="86" spans="4:20" x14ac:dyDescent="0.25">
      <c r="D86" s="30">
        <v>84</v>
      </c>
      <c r="E86" s="22">
        <f t="shared" si="18"/>
        <v>8</v>
      </c>
      <c r="F86" s="5">
        <f t="shared" si="24"/>
        <v>189061.93748304044</v>
      </c>
      <c r="G86" s="31">
        <f t="shared" si="19"/>
        <v>3.5000000000000003E-2</v>
      </c>
      <c r="H86" s="18">
        <f t="shared" si="14"/>
        <v>700</v>
      </c>
      <c r="I86" s="5">
        <f t="shared" si="20"/>
        <v>551.43065099220132</v>
      </c>
      <c r="J86" s="18">
        <f t="shared" si="21"/>
        <v>148.56934900779868</v>
      </c>
      <c r="K86" s="32">
        <f t="shared" si="15"/>
        <v>188913.36813403264</v>
      </c>
      <c r="M86" s="30">
        <v>168</v>
      </c>
      <c r="N86" s="22">
        <f t="shared" si="13"/>
        <v>4</v>
      </c>
      <c r="O86" s="5">
        <f t="shared" si="25"/>
        <v>181577.67177661919</v>
      </c>
      <c r="P86" s="38">
        <v>0.03</v>
      </c>
      <c r="Q86" s="18">
        <f t="shared" si="16"/>
        <v>700</v>
      </c>
      <c r="R86" s="5">
        <f t="shared" si="22"/>
        <v>453.94417944154793</v>
      </c>
      <c r="S86" s="18">
        <f t="shared" si="23"/>
        <v>246.05582055845207</v>
      </c>
      <c r="T86" s="32">
        <f t="shared" si="17"/>
        <v>181331.61595606073</v>
      </c>
    </row>
    <row r="87" spans="4:20" x14ac:dyDescent="0.25">
      <c r="D87" s="30">
        <v>85</v>
      </c>
      <c r="E87" s="22">
        <f t="shared" si="18"/>
        <v>8</v>
      </c>
      <c r="F87" s="5">
        <f t="shared" si="24"/>
        <v>188913.36813403264</v>
      </c>
      <c r="G87" s="31">
        <f t="shared" si="19"/>
        <v>3.5000000000000003E-2</v>
      </c>
      <c r="H87" s="18">
        <f t="shared" si="14"/>
        <v>700</v>
      </c>
      <c r="I87" s="5">
        <f t="shared" si="20"/>
        <v>550.99732372426195</v>
      </c>
      <c r="J87" s="18">
        <f t="shared" si="21"/>
        <v>149.00267627573805</v>
      </c>
      <c r="K87" s="32">
        <f t="shared" si="15"/>
        <v>188764.36545775691</v>
      </c>
      <c r="M87" s="30">
        <v>170</v>
      </c>
      <c r="N87" s="22">
        <f t="shared" si="13"/>
        <v>4</v>
      </c>
      <c r="O87" s="5">
        <f t="shared" si="25"/>
        <v>181331.61595606073</v>
      </c>
      <c r="P87" s="38">
        <v>0.03</v>
      </c>
      <c r="Q87" s="18">
        <f t="shared" si="16"/>
        <v>700</v>
      </c>
      <c r="R87" s="5">
        <f t="shared" si="22"/>
        <v>453.32903989015182</v>
      </c>
      <c r="S87" s="18">
        <f t="shared" si="23"/>
        <v>246.67096010984818</v>
      </c>
      <c r="T87" s="32">
        <f t="shared" si="17"/>
        <v>181084.94499595088</v>
      </c>
    </row>
    <row r="88" spans="4:20" x14ac:dyDescent="0.25">
      <c r="D88" s="30">
        <v>86</v>
      </c>
      <c r="E88" s="22">
        <f t="shared" si="18"/>
        <v>8</v>
      </c>
      <c r="F88" s="5">
        <f t="shared" si="24"/>
        <v>188764.36545775691</v>
      </c>
      <c r="G88" s="31">
        <f t="shared" si="19"/>
        <v>3.5000000000000003E-2</v>
      </c>
      <c r="H88" s="18">
        <f t="shared" si="14"/>
        <v>700</v>
      </c>
      <c r="I88" s="5">
        <f t="shared" si="20"/>
        <v>550.56273258512431</v>
      </c>
      <c r="J88" s="18">
        <f t="shared" si="21"/>
        <v>149.43726741487569</v>
      </c>
      <c r="K88" s="32">
        <f t="shared" si="15"/>
        <v>188614.92819034203</v>
      </c>
      <c r="M88" s="30">
        <v>172</v>
      </c>
      <c r="N88" s="22">
        <f t="shared" si="13"/>
        <v>4</v>
      </c>
      <c r="O88" s="5">
        <f t="shared" si="25"/>
        <v>181084.94499595088</v>
      </c>
      <c r="P88" s="38">
        <v>0.03</v>
      </c>
      <c r="Q88" s="18">
        <f t="shared" si="16"/>
        <v>700</v>
      </c>
      <c r="R88" s="5">
        <f t="shared" si="22"/>
        <v>452.71236248987719</v>
      </c>
      <c r="S88" s="18">
        <f t="shared" si="23"/>
        <v>247.28763751012281</v>
      </c>
      <c r="T88" s="32">
        <f t="shared" si="17"/>
        <v>180837.65735844075</v>
      </c>
    </row>
    <row r="89" spans="4:20" x14ac:dyDescent="0.25">
      <c r="D89" s="30">
        <v>87</v>
      </c>
      <c r="E89" s="22">
        <f t="shared" si="18"/>
        <v>8</v>
      </c>
      <c r="F89" s="5">
        <f t="shared" si="24"/>
        <v>188614.92819034203</v>
      </c>
      <c r="G89" s="31">
        <f t="shared" si="19"/>
        <v>3.5000000000000003E-2</v>
      </c>
      <c r="H89" s="18">
        <f t="shared" si="14"/>
        <v>700</v>
      </c>
      <c r="I89" s="5">
        <f t="shared" si="20"/>
        <v>550.1268738884977</v>
      </c>
      <c r="J89" s="18">
        <f t="shared" si="21"/>
        <v>149.8731261115023</v>
      </c>
      <c r="K89" s="32">
        <f t="shared" si="15"/>
        <v>188465.05506423055</v>
      </c>
      <c r="M89" s="30">
        <v>174</v>
      </c>
      <c r="N89" s="22">
        <f t="shared" si="13"/>
        <v>4</v>
      </c>
      <c r="O89" s="5">
        <f t="shared" si="25"/>
        <v>180837.65735844075</v>
      </c>
      <c r="P89" s="38">
        <v>0.03</v>
      </c>
      <c r="Q89" s="18">
        <f t="shared" si="16"/>
        <v>700</v>
      </c>
      <c r="R89" s="5">
        <f t="shared" si="22"/>
        <v>452.09414339610186</v>
      </c>
      <c r="S89" s="18">
        <f t="shared" si="23"/>
        <v>247.90585660389814</v>
      </c>
      <c r="T89" s="32">
        <f t="shared" si="17"/>
        <v>180589.75150183684</v>
      </c>
    </row>
    <row r="90" spans="4:20" x14ac:dyDescent="0.25">
      <c r="D90" s="30">
        <v>88</v>
      </c>
      <c r="E90" s="22">
        <f t="shared" si="18"/>
        <v>8</v>
      </c>
      <c r="F90" s="5">
        <f t="shared" si="24"/>
        <v>188465.05506423055</v>
      </c>
      <c r="G90" s="31">
        <f t="shared" si="19"/>
        <v>3.5000000000000003E-2</v>
      </c>
      <c r="H90" s="18">
        <f t="shared" si="14"/>
        <v>700</v>
      </c>
      <c r="I90" s="5">
        <f t="shared" si="20"/>
        <v>549.68974393733913</v>
      </c>
      <c r="J90" s="18">
        <f t="shared" si="21"/>
        <v>150.31025606266087</v>
      </c>
      <c r="K90" s="32">
        <f t="shared" si="15"/>
        <v>188314.74480816789</v>
      </c>
      <c r="M90" s="30">
        <v>176</v>
      </c>
      <c r="N90" s="22">
        <f t="shared" si="13"/>
        <v>4</v>
      </c>
      <c r="O90" s="5">
        <f t="shared" si="25"/>
        <v>180589.75150183684</v>
      </c>
      <c r="P90" s="38">
        <v>0.03</v>
      </c>
      <c r="Q90" s="18">
        <f t="shared" si="16"/>
        <v>700</v>
      </c>
      <c r="R90" s="5">
        <f t="shared" si="22"/>
        <v>451.47437875459212</v>
      </c>
      <c r="S90" s="18">
        <f t="shared" si="23"/>
        <v>248.52562124540788</v>
      </c>
      <c r="T90" s="32">
        <f t="shared" si="17"/>
        <v>180341.22588059143</v>
      </c>
    </row>
    <row r="91" spans="4:20" x14ac:dyDescent="0.25">
      <c r="D91" s="30">
        <v>89</v>
      </c>
      <c r="E91" s="22">
        <f t="shared" si="18"/>
        <v>8</v>
      </c>
      <c r="F91" s="5">
        <f t="shared" si="24"/>
        <v>188314.74480816789</v>
      </c>
      <c r="G91" s="31">
        <f t="shared" si="19"/>
        <v>3.5000000000000003E-2</v>
      </c>
      <c r="H91" s="18">
        <f t="shared" si="14"/>
        <v>700</v>
      </c>
      <c r="I91" s="5">
        <f t="shared" si="20"/>
        <v>549.25133902382311</v>
      </c>
      <c r="J91" s="18">
        <f t="shared" si="21"/>
        <v>150.74866097617689</v>
      </c>
      <c r="K91" s="32">
        <f t="shared" si="15"/>
        <v>188163.9961471917</v>
      </c>
      <c r="M91" s="30">
        <v>178</v>
      </c>
      <c r="N91" s="22">
        <f t="shared" ref="N91:N131" si="26">INT(M91/52)+1</f>
        <v>4</v>
      </c>
      <c r="O91" s="5">
        <f t="shared" si="25"/>
        <v>180341.22588059143</v>
      </c>
      <c r="P91" s="38">
        <v>0.03</v>
      </c>
      <c r="Q91" s="18">
        <f t="shared" si="16"/>
        <v>700</v>
      </c>
      <c r="R91" s="5">
        <f t="shared" si="22"/>
        <v>450.85306470147856</v>
      </c>
      <c r="S91" s="18">
        <f t="shared" si="23"/>
        <v>249.14693529852144</v>
      </c>
      <c r="T91" s="32">
        <f t="shared" si="17"/>
        <v>180092.07894529292</v>
      </c>
    </row>
    <row r="92" spans="4:20" x14ac:dyDescent="0.25">
      <c r="D92" s="30">
        <v>90</v>
      </c>
      <c r="E92" s="22">
        <f t="shared" si="18"/>
        <v>8</v>
      </c>
      <c r="F92" s="5">
        <f t="shared" si="24"/>
        <v>188163.9961471917</v>
      </c>
      <c r="G92" s="31">
        <f t="shared" si="19"/>
        <v>3.5000000000000003E-2</v>
      </c>
      <c r="H92" s="18">
        <f t="shared" si="14"/>
        <v>700</v>
      </c>
      <c r="I92" s="5">
        <f t="shared" si="20"/>
        <v>548.81165542930921</v>
      </c>
      <c r="J92" s="18">
        <f t="shared" si="21"/>
        <v>151.18834457069079</v>
      </c>
      <c r="K92" s="32">
        <f t="shared" si="15"/>
        <v>188012.80780262101</v>
      </c>
      <c r="M92" s="30">
        <v>180</v>
      </c>
      <c r="N92" s="22">
        <f t="shared" si="26"/>
        <v>4</v>
      </c>
      <c r="O92" s="5">
        <f t="shared" si="25"/>
        <v>180092.07894529292</v>
      </c>
      <c r="P92" s="38">
        <v>0.03</v>
      </c>
      <c r="Q92" s="18">
        <f t="shared" si="16"/>
        <v>700</v>
      </c>
      <c r="R92" s="5">
        <f t="shared" si="22"/>
        <v>450.23019736323226</v>
      </c>
      <c r="S92" s="18">
        <f t="shared" si="23"/>
        <v>249.76980263676774</v>
      </c>
      <c r="T92" s="32">
        <f t="shared" si="17"/>
        <v>179842.30914265616</v>
      </c>
    </row>
    <row r="93" spans="4:20" x14ac:dyDescent="0.25">
      <c r="D93" s="30">
        <v>91</v>
      </c>
      <c r="E93" s="22">
        <f t="shared" si="18"/>
        <v>8</v>
      </c>
      <c r="F93" s="5">
        <f t="shared" si="24"/>
        <v>188012.80780262101</v>
      </c>
      <c r="G93" s="31">
        <f t="shared" si="19"/>
        <v>3.5000000000000003E-2</v>
      </c>
      <c r="H93" s="18">
        <f t="shared" si="14"/>
        <v>700</v>
      </c>
      <c r="I93" s="5">
        <f t="shared" si="20"/>
        <v>548.37068942431131</v>
      </c>
      <c r="J93" s="18">
        <f t="shared" si="21"/>
        <v>151.62931057568869</v>
      </c>
      <c r="K93" s="32">
        <f t="shared" si="15"/>
        <v>187861.17849204532</v>
      </c>
      <c r="M93" s="30">
        <v>182</v>
      </c>
      <c r="N93" s="22">
        <f t="shared" si="26"/>
        <v>4</v>
      </c>
      <c r="O93" s="5">
        <f t="shared" si="25"/>
        <v>179842.30914265616</v>
      </c>
      <c r="P93" s="38">
        <v>0.03</v>
      </c>
      <c r="Q93" s="18">
        <f t="shared" si="16"/>
        <v>700</v>
      </c>
      <c r="R93" s="5">
        <f t="shared" si="22"/>
        <v>449.60577285664039</v>
      </c>
      <c r="S93" s="18">
        <f t="shared" si="23"/>
        <v>250.39422714335961</v>
      </c>
      <c r="T93" s="32">
        <f t="shared" si="17"/>
        <v>179591.91491551281</v>
      </c>
    </row>
    <row r="94" spans="4:20" x14ac:dyDescent="0.25">
      <c r="D94" s="30">
        <v>92</v>
      </c>
      <c r="E94" s="22">
        <f t="shared" si="18"/>
        <v>8</v>
      </c>
      <c r="F94" s="5">
        <f t="shared" si="24"/>
        <v>187861.17849204532</v>
      </c>
      <c r="G94" s="31">
        <f t="shared" si="19"/>
        <v>3.5000000000000003E-2</v>
      </c>
      <c r="H94" s="18">
        <f t="shared" si="14"/>
        <v>700</v>
      </c>
      <c r="I94" s="5">
        <f t="shared" si="20"/>
        <v>547.92843726846559</v>
      </c>
      <c r="J94" s="18">
        <f t="shared" si="21"/>
        <v>152.07156273153441</v>
      </c>
      <c r="K94" s="32">
        <f t="shared" si="15"/>
        <v>187709.1069293138</v>
      </c>
      <c r="M94" s="30">
        <v>184</v>
      </c>
      <c r="N94" s="22">
        <f t="shared" si="26"/>
        <v>4</v>
      </c>
      <c r="O94" s="5">
        <f t="shared" si="25"/>
        <v>179591.91491551281</v>
      </c>
      <c r="P94" s="38">
        <v>0.03</v>
      </c>
      <c r="Q94" s="18">
        <f t="shared" si="16"/>
        <v>700</v>
      </c>
      <c r="R94" s="5">
        <f t="shared" si="22"/>
        <v>448.97978728878201</v>
      </c>
      <c r="S94" s="18">
        <f t="shared" si="23"/>
        <v>251.02021271121799</v>
      </c>
      <c r="T94" s="32">
        <f t="shared" si="17"/>
        <v>179340.8947028016</v>
      </c>
    </row>
    <row r="95" spans="4:20" x14ac:dyDescent="0.25">
      <c r="D95" s="30">
        <v>93</v>
      </c>
      <c r="E95" s="22">
        <f t="shared" si="18"/>
        <v>8</v>
      </c>
      <c r="F95" s="5">
        <f t="shared" si="24"/>
        <v>187709.1069293138</v>
      </c>
      <c r="G95" s="31">
        <f t="shared" si="19"/>
        <v>3.5000000000000003E-2</v>
      </c>
      <c r="H95" s="18">
        <f t="shared" si="14"/>
        <v>700</v>
      </c>
      <c r="I95" s="5">
        <f t="shared" si="20"/>
        <v>547.48489521049862</v>
      </c>
      <c r="J95" s="18">
        <f t="shared" si="21"/>
        <v>152.51510478950138</v>
      </c>
      <c r="K95" s="32">
        <f t="shared" si="15"/>
        <v>187556.59182452431</v>
      </c>
      <c r="M95" s="30">
        <v>186</v>
      </c>
      <c r="N95" s="22">
        <f t="shared" si="26"/>
        <v>4</v>
      </c>
      <c r="O95" s="5">
        <f t="shared" si="25"/>
        <v>179340.8947028016</v>
      </c>
      <c r="P95" s="38">
        <v>0.03</v>
      </c>
      <c r="Q95" s="18">
        <f t="shared" si="16"/>
        <v>700</v>
      </c>
      <c r="R95" s="5">
        <f t="shared" si="22"/>
        <v>448.35223675700399</v>
      </c>
      <c r="S95" s="18">
        <f t="shared" si="23"/>
        <v>251.64776324299601</v>
      </c>
      <c r="T95" s="32">
        <f t="shared" si="17"/>
        <v>179089.24693955859</v>
      </c>
    </row>
    <row r="96" spans="4:20" x14ac:dyDescent="0.25">
      <c r="D96" s="30">
        <v>94</v>
      </c>
      <c r="E96" s="22">
        <f t="shared" si="18"/>
        <v>8</v>
      </c>
      <c r="F96" s="5">
        <f t="shared" si="24"/>
        <v>187556.59182452431</v>
      </c>
      <c r="G96" s="31">
        <f t="shared" si="19"/>
        <v>3.5000000000000003E-2</v>
      </c>
      <c r="H96" s="18">
        <f t="shared" si="14"/>
        <v>700</v>
      </c>
      <c r="I96" s="5">
        <f t="shared" si="20"/>
        <v>547.04005948819588</v>
      </c>
      <c r="J96" s="18">
        <f t="shared" si="21"/>
        <v>152.95994051180412</v>
      </c>
      <c r="K96" s="32">
        <f t="shared" si="15"/>
        <v>187403.63188401252</v>
      </c>
      <c r="M96" s="30">
        <v>188</v>
      </c>
      <c r="N96" s="22">
        <f t="shared" si="26"/>
        <v>4</v>
      </c>
      <c r="O96" s="5">
        <f t="shared" si="25"/>
        <v>179089.24693955859</v>
      </c>
      <c r="P96" s="38">
        <v>0.03</v>
      </c>
      <c r="Q96" s="18">
        <f t="shared" si="16"/>
        <v>700</v>
      </c>
      <c r="R96" s="5">
        <f t="shared" si="22"/>
        <v>447.72311734889649</v>
      </c>
      <c r="S96" s="18">
        <f t="shared" si="23"/>
        <v>252.27688265110351</v>
      </c>
      <c r="T96" s="32">
        <f t="shared" si="17"/>
        <v>178836.97005690748</v>
      </c>
    </row>
    <row r="97" spans="4:20" x14ac:dyDescent="0.25">
      <c r="D97" s="30">
        <v>95</v>
      </c>
      <c r="E97" s="22">
        <f t="shared" si="18"/>
        <v>8</v>
      </c>
      <c r="F97" s="5">
        <f t="shared" si="24"/>
        <v>187403.63188401252</v>
      </c>
      <c r="G97" s="31">
        <f t="shared" si="19"/>
        <v>3.5000000000000003E-2</v>
      </c>
      <c r="H97" s="18">
        <f t="shared" si="14"/>
        <v>700</v>
      </c>
      <c r="I97" s="5">
        <f t="shared" si="20"/>
        <v>546.59392632836989</v>
      </c>
      <c r="J97" s="18">
        <f t="shared" si="21"/>
        <v>153.40607367163011</v>
      </c>
      <c r="K97" s="32">
        <f t="shared" si="15"/>
        <v>187250.2258103409</v>
      </c>
      <c r="M97" s="30">
        <v>190</v>
      </c>
      <c r="N97" s="22">
        <f t="shared" si="26"/>
        <v>4</v>
      </c>
      <c r="O97" s="5">
        <f t="shared" si="25"/>
        <v>178836.97005690748</v>
      </c>
      <c r="P97" s="38">
        <v>0.03</v>
      </c>
      <c r="Q97" s="18">
        <f t="shared" si="16"/>
        <v>700</v>
      </c>
      <c r="R97" s="5">
        <f t="shared" si="22"/>
        <v>447.09242514226867</v>
      </c>
      <c r="S97" s="18">
        <f t="shared" si="23"/>
        <v>252.90757485773133</v>
      </c>
      <c r="T97" s="32">
        <f t="shared" si="17"/>
        <v>178584.06248204975</v>
      </c>
    </row>
    <row r="98" spans="4:20" x14ac:dyDescent="0.25">
      <c r="D98" s="30">
        <v>96</v>
      </c>
      <c r="E98" s="22">
        <f t="shared" si="18"/>
        <v>9</v>
      </c>
      <c r="F98" s="5">
        <f t="shared" si="24"/>
        <v>187250.2258103409</v>
      </c>
      <c r="G98" s="31">
        <f t="shared" si="19"/>
        <v>3.5000000000000003E-2</v>
      </c>
      <c r="H98" s="18">
        <f t="shared" si="14"/>
        <v>700</v>
      </c>
      <c r="I98" s="5">
        <f t="shared" si="20"/>
        <v>546.14649194682772</v>
      </c>
      <c r="J98" s="18">
        <f t="shared" si="21"/>
        <v>153.85350805317228</v>
      </c>
      <c r="K98" s="32">
        <f t="shared" si="15"/>
        <v>187096.37230228772</v>
      </c>
      <c r="M98" s="30">
        <v>192</v>
      </c>
      <c r="N98" s="22">
        <f t="shared" si="26"/>
        <v>4</v>
      </c>
      <c r="O98" s="5">
        <f t="shared" si="25"/>
        <v>178584.06248204975</v>
      </c>
      <c r="P98" s="38">
        <v>0.03</v>
      </c>
      <c r="Q98" s="18">
        <f t="shared" si="16"/>
        <v>700</v>
      </c>
      <c r="R98" s="5">
        <f t="shared" si="22"/>
        <v>446.46015620512435</v>
      </c>
      <c r="S98" s="18">
        <f t="shared" si="23"/>
        <v>253.53984379487565</v>
      </c>
      <c r="T98" s="32">
        <f t="shared" si="17"/>
        <v>178330.52263825486</v>
      </c>
    </row>
    <row r="99" spans="4:20" x14ac:dyDescent="0.25">
      <c r="D99" s="30">
        <v>97</v>
      </c>
      <c r="E99" s="22">
        <f t="shared" si="18"/>
        <v>9</v>
      </c>
      <c r="F99" s="5">
        <f t="shared" si="24"/>
        <v>187096.37230228772</v>
      </c>
      <c r="G99" s="31">
        <f t="shared" si="19"/>
        <v>3.5000000000000003E-2</v>
      </c>
      <c r="H99" s="18">
        <f t="shared" si="14"/>
        <v>700</v>
      </c>
      <c r="I99" s="5">
        <f t="shared" si="20"/>
        <v>545.69775254833928</v>
      </c>
      <c r="J99" s="18">
        <f t="shared" si="21"/>
        <v>154.30224745166072</v>
      </c>
      <c r="K99" s="32">
        <f t="shared" si="15"/>
        <v>186942.07005483608</v>
      </c>
      <c r="M99" s="30">
        <v>194</v>
      </c>
      <c r="N99" s="22">
        <f t="shared" si="26"/>
        <v>4</v>
      </c>
      <c r="O99" s="5">
        <f t="shared" si="25"/>
        <v>178330.52263825486</v>
      </c>
      <c r="P99" s="38">
        <v>0.03</v>
      </c>
      <c r="Q99" s="18">
        <f t="shared" si="16"/>
        <v>700</v>
      </c>
      <c r="R99" s="5">
        <f t="shared" si="22"/>
        <v>445.82630659563711</v>
      </c>
      <c r="S99" s="18">
        <f t="shared" si="23"/>
        <v>254.17369340436289</v>
      </c>
      <c r="T99" s="32">
        <f t="shared" si="17"/>
        <v>178076.3489448505</v>
      </c>
    </row>
    <row r="100" spans="4:20" x14ac:dyDescent="0.25">
      <c r="D100" s="30">
        <v>98</v>
      </c>
      <c r="E100" s="22">
        <f t="shared" si="18"/>
        <v>9</v>
      </c>
      <c r="F100" s="5">
        <f t="shared" si="24"/>
        <v>186942.07005483608</v>
      </c>
      <c r="G100" s="31">
        <f t="shared" si="19"/>
        <v>3.5000000000000003E-2</v>
      </c>
      <c r="H100" s="18">
        <f t="shared" si="14"/>
        <v>700</v>
      </c>
      <c r="I100" s="5">
        <f t="shared" si="20"/>
        <v>545.24770432660523</v>
      </c>
      <c r="J100" s="18">
        <f t="shared" si="21"/>
        <v>154.75229567339477</v>
      </c>
      <c r="K100" s="32">
        <f t="shared" si="15"/>
        <v>186787.31775916269</v>
      </c>
      <c r="M100" s="30">
        <v>196</v>
      </c>
      <c r="N100" s="22">
        <f t="shared" si="26"/>
        <v>4</v>
      </c>
      <c r="O100" s="5">
        <f t="shared" si="25"/>
        <v>178076.3489448505</v>
      </c>
      <c r="P100" s="38">
        <v>0.03</v>
      </c>
      <c r="Q100" s="18">
        <f t="shared" si="16"/>
        <v>700</v>
      </c>
      <c r="R100" s="5">
        <f t="shared" si="22"/>
        <v>445.19087236212619</v>
      </c>
      <c r="S100" s="18">
        <f t="shared" si="23"/>
        <v>254.80912763787381</v>
      </c>
      <c r="T100" s="32">
        <f t="shared" si="17"/>
        <v>177821.53981721262</v>
      </c>
    </row>
    <row r="101" spans="4:20" x14ac:dyDescent="0.25">
      <c r="D101" s="30">
        <v>99</v>
      </c>
      <c r="E101" s="22">
        <f t="shared" si="18"/>
        <v>9</v>
      </c>
      <c r="F101" s="5">
        <f t="shared" si="24"/>
        <v>186787.31775916269</v>
      </c>
      <c r="G101" s="31">
        <f t="shared" si="19"/>
        <v>3.5000000000000003E-2</v>
      </c>
      <c r="H101" s="18">
        <f t="shared" si="14"/>
        <v>700</v>
      </c>
      <c r="I101" s="5">
        <f t="shared" si="20"/>
        <v>544.79634346422461</v>
      </c>
      <c r="J101" s="18">
        <f t="shared" si="21"/>
        <v>155.20365653577539</v>
      </c>
      <c r="K101" s="32">
        <f t="shared" si="15"/>
        <v>186632.11410262692</v>
      </c>
      <c r="M101" s="30">
        <v>198</v>
      </c>
      <c r="N101" s="22">
        <f t="shared" si="26"/>
        <v>4</v>
      </c>
      <c r="O101" s="5">
        <f t="shared" si="25"/>
        <v>177821.53981721262</v>
      </c>
      <c r="P101" s="38">
        <v>0.03</v>
      </c>
      <c r="Q101" s="18">
        <f t="shared" si="16"/>
        <v>700</v>
      </c>
      <c r="R101" s="5">
        <f t="shared" si="22"/>
        <v>444.5538495430315</v>
      </c>
      <c r="S101" s="18">
        <f t="shared" si="23"/>
        <v>255.4461504569685</v>
      </c>
      <c r="T101" s="32">
        <f t="shared" si="17"/>
        <v>177566.09366675565</v>
      </c>
    </row>
    <row r="102" spans="4:20" x14ac:dyDescent="0.25">
      <c r="D102" s="30">
        <v>100</v>
      </c>
      <c r="E102" s="22">
        <f t="shared" si="18"/>
        <v>9</v>
      </c>
      <c r="F102" s="5">
        <f t="shared" si="24"/>
        <v>186632.11410262692</v>
      </c>
      <c r="G102" s="31">
        <f t="shared" si="19"/>
        <v>3.5000000000000003E-2</v>
      </c>
      <c r="H102" s="18">
        <f t="shared" si="14"/>
        <v>700</v>
      </c>
      <c r="I102" s="5">
        <f t="shared" si="20"/>
        <v>544.34366613266195</v>
      </c>
      <c r="J102" s="18">
        <f t="shared" si="21"/>
        <v>155.65633386733805</v>
      </c>
      <c r="K102" s="32">
        <f t="shared" si="15"/>
        <v>186476.45776875957</v>
      </c>
      <c r="M102" s="30">
        <v>200</v>
      </c>
      <c r="N102" s="22">
        <f t="shared" si="26"/>
        <v>4</v>
      </c>
      <c r="O102" s="5">
        <f t="shared" si="25"/>
        <v>177566.09366675565</v>
      </c>
      <c r="P102" s="38">
        <v>0.03</v>
      </c>
      <c r="Q102" s="18">
        <f t="shared" si="16"/>
        <v>700</v>
      </c>
      <c r="R102" s="5">
        <f t="shared" si="22"/>
        <v>443.91523416688915</v>
      </c>
      <c r="S102" s="18">
        <f t="shared" si="23"/>
        <v>256.08476583311085</v>
      </c>
      <c r="T102" s="32">
        <f t="shared" si="17"/>
        <v>177310.00890092255</v>
      </c>
    </row>
    <row r="103" spans="4:20" x14ac:dyDescent="0.25">
      <c r="D103" s="30">
        <v>101</v>
      </c>
      <c r="E103" s="22">
        <f t="shared" si="18"/>
        <v>9</v>
      </c>
      <c r="F103" s="5">
        <f t="shared" si="24"/>
        <v>186476.45776875957</v>
      </c>
      <c r="G103" s="31">
        <f t="shared" si="19"/>
        <v>3.5000000000000003E-2</v>
      </c>
      <c r="H103" s="18">
        <f t="shared" si="14"/>
        <v>700</v>
      </c>
      <c r="I103" s="5">
        <f t="shared" si="20"/>
        <v>543.88966849221549</v>
      </c>
      <c r="J103" s="18">
        <f t="shared" si="21"/>
        <v>156.11033150778451</v>
      </c>
      <c r="K103" s="32">
        <f t="shared" si="15"/>
        <v>186320.3474372518</v>
      </c>
      <c r="M103" s="30">
        <v>202</v>
      </c>
      <c r="N103" s="22">
        <f t="shared" si="26"/>
        <v>4</v>
      </c>
      <c r="O103" s="5">
        <f t="shared" si="25"/>
        <v>177310.00890092255</v>
      </c>
      <c r="P103" s="38">
        <v>0.03</v>
      </c>
      <c r="Q103" s="18">
        <f t="shared" si="16"/>
        <v>700</v>
      </c>
      <c r="R103" s="5">
        <f t="shared" si="22"/>
        <v>443.27502225230637</v>
      </c>
      <c r="S103" s="18">
        <f t="shared" si="23"/>
        <v>256.72497774769363</v>
      </c>
      <c r="T103" s="32">
        <f t="shared" si="17"/>
        <v>177053.28392317487</v>
      </c>
    </row>
    <row r="104" spans="4:20" x14ac:dyDescent="0.25">
      <c r="D104" s="30">
        <v>102</v>
      </c>
      <c r="E104" s="22">
        <f t="shared" si="18"/>
        <v>9</v>
      </c>
      <c r="F104" s="5">
        <f t="shared" si="24"/>
        <v>186320.3474372518</v>
      </c>
      <c r="G104" s="31">
        <f t="shared" si="19"/>
        <v>3.5000000000000003E-2</v>
      </c>
      <c r="H104" s="18">
        <f t="shared" si="14"/>
        <v>700</v>
      </c>
      <c r="I104" s="5">
        <f t="shared" si="20"/>
        <v>543.43434669198439</v>
      </c>
      <c r="J104" s="18">
        <f t="shared" si="21"/>
        <v>156.56565330801561</v>
      </c>
      <c r="K104" s="32">
        <f t="shared" si="15"/>
        <v>186163.78178394379</v>
      </c>
      <c r="M104" s="30">
        <v>204</v>
      </c>
      <c r="N104" s="22">
        <f t="shared" si="26"/>
        <v>4</v>
      </c>
      <c r="O104" s="5">
        <f t="shared" si="25"/>
        <v>177053.28392317487</v>
      </c>
      <c r="P104" s="38">
        <v>0.03</v>
      </c>
      <c r="Q104" s="18">
        <f t="shared" si="16"/>
        <v>700</v>
      </c>
      <c r="R104" s="5">
        <f t="shared" si="22"/>
        <v>442.63320980793713</v>
      </c>
      <c r="S104" s="18">
        <f t="shared" si="23"/>
        <v>257.36679019206287</v>
      </c>
      <c r="T104" s="32">
        <f t="shared" si="17"/>
        <v>176795.91713298281</v>
      </c>
    </row>
    <row r="105" spans="4:20" x14ac:dyDescent="0.25">
      <c r="D105" s="30">
        <v>103</v>
      </c>
      <c r="E105" s="22">
        <f t="shared" si="18"/>
        <v>9</v>
      </c>
      <c r="F105" s="5">
        <f t="shared" si="24"/>
        <v>186163.78178394379</v>
      </c>
      <c r="G105" s="31">
        <f t="shared" si="19"/>
        <v>3.5000000000000003E-2</v>
      </c>
      <c r="H105" s="18">
        <f t="shared" si="14"/>
        <v>700</v>
      </c>
      <c r="I105" s="5">
        <f t="shared" si="20"/>
        <v>542.97769686983611</v>
      </c>
      <c r="J105" s="18">
        <f t="shared" si="21"/>
        <v>157.02230313016389</v>
      </c>
      <c r="K105" s="32">
        <f t="shared" si="15"/>
        <v>186006.75948081363</v>
      </c>
      <c r="M105" s="30">
        <v>206</v>
      </c>
      <c r="N105" s="22">
        <f t="shared" si="26"/>
        <v>4</v>
      </c>
      <c r="O105" s="5">
        <f t="shared" si="25"/>
        <v>176795.91713298281</v>
      </c>
      <c r="P105" s="38">
        <v>0.03</v>
      </c>
      <c r="Q105" s="18">
        <f t="shared" si="16"/>
        <v>700</v>
      </c>
      <c r="R105" s="5">
        <f t="shared" si="22"/>
        <v>441.989792832457</v>
      </c>
      <c r="S105" s="18">
        <f t="shared" si="23"/>
        <v>258.010207167543</v>
      </c>
      <c r="T105" s="32">
        <f t="shared" si="17"/>
        <v>176537.90692581527</v>
      </c>
    </row>
    <row r="106" spans="4:20" x14ac:dyDescent="0.25">
      <c r="D106" s="30">
        <v>104</v>
      </c>
      <c r="E106" s="22">
        <f t="shared" si="18"/>
        <v>9</v>
      </c>
      <c r="F106" s="5">
        <f t="shared" si="24"/>
        <v>186006.75948081363</v>
      </c>
      <c r="G106" s="31">
        <f t="shared" si="19"/>
        <v>3.5000000000000003E-2</v>
      </c>
      <c r="H106" s="18">
        <f t="shared" si="14"/>
        <v>700</v>
      </c>
      <c r="I106" s="5">
        <f t="shared" si="20"/>
        <v>542.51971515237312</v>
      </c>
      <c r="J106" s="18">
        <f t="shared" si="21"/>
        <v>157.48028484762688</v>
      </c>
      <c r="K106" s="32">
        <f t="shared" si="15"/>
        <v>185849.279195966</v>
      </c>
      <c r="M106" s="30">
        <v>208</v>
      </c>
      <c r="N106" s="22">
        <f t="shared" si="26"/>
        <v>5</v>
      </c>
      <c r="O106" s="5">
        <f t="shared" si="25"/>
        <v>176537.90692581527</v>
      </c>
      <c r="P106" s="38">
        <v>0.03</v>
      </c>
      <c r="Q106" s="18">
        <f t="shared" si="16"/>
        <v>700</v>
      </c>
      <c r="R106" s="5">
        <f t="shared" si="22"/>
        <v>441.34476731453816</v>
      </c>
      <c r="S106" s="18">
        <f t="shared" si="23"/>
        <v>258.65523268546184</v>
      </c>
      <c r="T106" s="32">
        <f t="shared" si="17"/>
        <v>176279.2516931298</v>
      </c>
    </row>
    <row r="107" spans="4:20" x14ac:dyDescent="0.25">
      <c r="D107" s="30">
        <v>105</v>
      </c>
      <c r="E107" s="22">
        <f t="shared" si="18"/>
        <v>9</v>
      </c>
      <c r="F107" s="5">
        <f t="shared" si="24"/>
        <v>185849.279195966</v>
      </c>
      <c r="G107" s="31">
        <f t="shared" si="19"/>
        <v>3.5000000000000003E-2</v>
      </c>
      <c r="H107" s="18">
        <f t="shared" si="14"/>
        <v>700</v>
      </c>
      <c r="I107" s="5">
        <f t="shared" si="20"/>
        <v>542.06039765490084</v>
      </c>
      <c r="J107" s="18">
        <f t="shared" si="21"/>
        <v>157.93960234509916</v>
      </c>
      <c r="K107" s="32">
        <f t="shared" si="15"/>
        <v>185691.33959362088</v>
      </c>
      <c r="M107" s="30">
        <v>210</v>
      </c>
      <c r="N107" s="22">
        <f t="shared" si="26"/>
        <v>5</v>
      </c>
      <c r="O107" s="5">
        <f t="shared" si="25"/>
        <v>176279.2516931298</v>
      </c>
      <c r="P107" s="38">
        <v>0.03</v>
      </c>
      <c r="Q107" s="18">
        <f t="shared" si="16"/>
        <v>700</v>
      </c>
      <c r="R107" s="5">
        <f t="shared" si="22"/>
        <v>440.69812923282444</v>
      </c>
      <c r="S107" s="18">
        <f t="shared" si="23"/>
        <v>259.30187076717556</v>
      </c>
      <c r="T107" s="32">
        <f t="shared" si="17"/>
        <v>176019.94982236263</v>
      </c>
    </row>
    <row r="108" spans="4:20" x14ac:dyDescent="0.25">
      <c r="D108" s="30">
        <v>106</v>
      </c>
      <c r="E108" s="22">
        <f t="shared" si="18"/>
        <v>9</v>
      </c>
      <c r="F108" s="5">
        <f t="shared" si="24"/>
        <v>185691.33959362088</v>
      </c>
      <c r="G108" s="31">
        <f t="shared" si="19"/>
        <v>3.5000000000000003E-2</v>
      </c>
      <c r="H108" s="18">
        <f t="shared" si="14"/>
        <v>700</v>
      </c>
      <c r="I108" s="5">
        <f t="shared" si="20"/>
        <v>541.59974048139429</v>
      </c>
      <c r="J108" s="18">
        <f t="shared" si="21"/>
        <v>158.40025951860571</v>
      </c>
      <c r="K108" s="32">
        <f t="shared" si="15"/>
        <v>185532.93933410227</v>
      </c>
      <c r="M108" s="30">
        <v>212</v>
      </c>
      <c r="N108" s="22">
        <f t="shared" si="26"/>
        <v>5</v>
      </c>
      <c r="O108" s="5">
        <f t="shared" si="25"/>
        <v>176019.94982236263</v>
      </c>
      <c r="P108" s="38">
        <v>0.03</v>
      </c>
      <c r="Q108" s="18">
        <f t="shared" si="16"/>
        <v>700</v>
      </c>
      <c r="R108" s="5">
        <f t="shared" si="22"/>
        <v>440.04987455590657</v>
      </c>
      <c r="S108" s="18">
        <f t="shared" si="23"/>
        <v>259.95012544409343</v>
      </c>
      <c r="T108" s="32">
        <f t="shared" si="17"/>
        <v>175759.99969691853</v>
      </c>
    </row>
    <row r="109" spans="4:20" x14ac:dyDescent="0.25">
      <c r="D109" s="30">
        <v>107</v>
      </c>
      <c r="E109" s="22">
        <f t="shared" si="18"/>
        <v>9</v>
      </c>
      <c r="F109" s="5">
        <f t="shared" si="24"/>
        <v>185532.93933410227</v>
      </c>
      <c r="G109" s="31">
        <f t="shared" si="19"/>
        <v>3.5000000000000003E-2</v>
      </c>
      <c r="H109" s="18">
        <f t="shared" si="14"/>
        <v>700</v>
      </c>
      <c r="I109" s="5">
        <f t="shared" si="20"/>
        <v>541.13773972446495</v>
      </c>
      <c r="J109" s="18">
        <f t="shared" si="21"/>
        <v>158.86226027553505</v>
      </c>
      <c r="K109" s="32">
        <f t="shared" si="15"/>
        <v>185374.07707382672</v>
      </c>
      <c r="M109" s="30">
        <v>214</v>
      </c>
      <c r="N109" s="22">
        <f t="shared" si="26"/>
        <v>5</v>
      </c>
      <c r="O109" s="5">
        <f t="shared" si="25"/>
        <v>175759.99969691853</v>
      </c>
      <c r="P109" s="38">
        <v>0.03</v>
      </c>
      <c r="Q109" s="18">
        <f t="shared" si="16"/>
        <v>700</v>
      </c>
      <c r="R109" s="5">
        <f t="shared" si="22"/>
        <v>439.39999924229636</v>
      </c>
      <c r="S109" s="18">
        <f t="shared" si="23"/>
        <v>260.60000075770364</v>
      </c>
      <c r="T109" s="32">
        <f t="shared" si="17"/>
        <v>175499.39969616084</v>
      </c>
    </row>
    <row r="110" spans="4:20" x14ac:dyDescent="0.25">
      <c r="D110" s="30">
        <v>108</v>
      </c>
      <c r="E110" s="22">
        <f t="shared" si="18"/>
        <v>10</v>
      </c>
      <c r="F110" s="5">
        <f t="shared" si="24"/>
        <v>185374.07707382672</v>
      </c>
      <c r="G110" s="31">
        <f t="shared" si="19"/>
        <v>3.5000000000000003E-2</v>
      </c>
      <c r="H110" s="18">
        <f t="shared" si="14"/>
        <v>700</v>
      </c>
      <c r="I110" s="5">
        <f t="shared" si="20"/>
        <v>540.67439146532797</v>
      </c>
      <c r="J110" s="18">
        <f t="shared" si="21"/>
        <v>159.32560853467203</v>
      </c>
      <c r="K110" s="32">
        <f t="shared" si="15"/>
        <v>185214.75146529204</v>
      </c>
      <c r="M110" s="30">
        <v>216</v>
      </c>
      <c r="N110" s="22">
        <f t="shared" si="26"/>
        <v>5</v>
      </c>
      <c r="O110" s="5">
        <f t="shared" si="25"/>
        <v>175499.39969616084</v>
      </c>
      <c r="P110" s="38">
        <v>0.03</v>
      </c>
      <c r="Q110" s="18">
        <f t="shared" si="16"/>
        <v>700</v>
      </c>
      <c r="R110" s="5">
        <f t="shared" si="22"/>
        <v>438.74849924040205</v>
      </c>
      <c r="S110" s="18">
        <f t="shared" si="23"/>
        <v>261.25150075959795</v>
      </c>
      <c r="T110" s="32">
        <f t="shared" si="17"/>
        <v>175238.14819540124</v>
      </c>
    </row>
    <row r="111" spans="4:20" x14ac:dyDescent="0.25">
      <c r="D111" s="30">
        <v>109</v>
      </c>
      <c r="E111" s="22">
        <f t="shared" si="18"/>
        <v>10</v>
      </c>
      <c r="F111" s="5">
        <f t="shared" si="24"/>
        <v>185214.75146529204</v>
      </c>
      <c r="G111" s="31">
        <f t="shared" si="19"/>
        <v>3.5000000000000003E-2</v>
      </c>
      <c r="H111" s="18">
        <f t="shared" si="14"/>
        <v>700</v>
      </c>
      <c r="I111" s="5">
        <f t="shared" si="20"/>
        <v>540.20969177376844</v>
      </c>
      <c r="J111" s="18">
        <f t="shared" si="21"/>
        <v>159.79030822623156</v>
      </c>
      <c r="K111" s="32">
        <f t="shared" si="15"/>
        <v>185054.96115706582</v>
      </c>
      <c r="M111" s="30">
        <v>218</v>
      </c>
      <c r="N111" s="22">
        <f t="shared" si="26"/>
        <v>5</v>
      </c>
      <c r="O111" s="5">
        <f t="shared" si="25"/>
        <v>175238.14819540124</v>
      </c>
      <c r="P111" s="38">
        <v>0.03</v>
      </c>
      <c r="Q111" s="18">
        <f t="shared" si="16"/>
        <v>700</v>
      </c>
      <c r="R111" s="5">
        <f t="shared" si="22"/>
        <v>438.09537048850308</v>
      </c>
      <c r="S111" s="18">
        <f t="shared" si="23"/>
        <v>261.90462951149692</v>
      </c>
      <c r="T111" s="32">
        <f t="shared" si="17"/>
        <v>174976.24356588974</v>
      </c>
    </row>
    <row r="112" spans="4:20" x14ac:dyDescent="0.25">
      <c r="D112" s="30">
        <v>110</v>
      </c>
      <c r="E112" s="22">
        <f t="shared" si="18"/>
        <v>10</v>
      </c>
      <c r="F112" s="5">
        <f t="shared" si="24"/>
        <v>185054.96115706582</v>
      </c>
      <c r="G112" s="31">
        <f t="shared" si="19"/>
        <v>3.5000000000000003E-2</v>
      </c>
      <c r="H112" s="18">
        <f t="shared" si="14"/>
        <v>700</v>
      </c>
      <c r="I112" s="5">
        <f t="shared" si="20"/>
        <v>539.74363670810874</v>
      </c>
      <c r="J112" s="18">
        <f t="shared" si="21"/>
        <v>160.25636329189126</v>
      </c>
      <c r="K112" s="32">
        <f t="shared" si="15"/>
        <v>184894.70479377391</v>
      </c>
      <c r="M112" s="30">
        <v>220</v>
      </c>
      <c r="N112" s="22">
        <f t="shared" si="26"/>
        <v>5</v>
      </c>
      <c r="O112" s="5">
        <f t="shared" si="25"/>
        <v>174976.24356588974</v>
      </c>
      <c r="P112" s="38">
        <v>0.03</v>
      </c>
      <c r="Q112" s="18">
        <f t="shared" si="16"/>
        <v>700</v>
      </c>
      <c r="R112" s="5">
        <f t="shared" si="22"/>
        <v>437.44060891472435</v>
      </c>
      <c r="S112" s="18">
        <f t="shared" si="23"/>
        <v>262.55939108527565</v>
      </c>
      <c r="T112" s="32">
        <f t="shared" si="17"/>
        <v>174713.68417480448</v>
      </c>
    </row>
    <row r="113" spans="4:22" x14ac:dyDescent="0.25">
      <c r="D113" s="30">
        <v>111</v>
      </c>
      <c r="E113" s="22">
        <f t="shared" si="18"/>
        <v>10</v>
      </c>
      <c r="F113" s="5">
        <f t="shared" si="24"/>
        <v>184894.70479377391</v>
      </c>
      <c r="G113" s="31">
        <f t="shared" si="19"/>
        <v>3.5000000000000003E-2</v>
      </c>
      <c r="H113" s="18">
        <f t="shared" si="14"/>
        <v>700</v>
      </c>
      <c r="I113" s="5">
        <f t="shared" si="20"/>
        <v>539.27622231517398</v>
      </c>
      <c r="J113" s="18">
        <f t="shared" si="21"/>
        <v>160.72377768482602</v>
      </c>
      <c r="K113" s="32">
        <f t="shared" si="15"/>
        <v>184733.98101608909</v>
      </c>
      <c r="M113" s="30">
        <v>222</v>
      </c>
      <c r="N113" s="22">
        <f t="shared" si="26"/>
        <v>5</v>
      </c>
      <c r="O113" s="5">
        <f t="shared" si="25"/>
        <v>174713.68417480448</v>
      </c>
      <c r="P113" s="38">
        <v>0.03</v>
      </c>
      <c r="Q113" s="18">
        <f t="shared" si="16"/>
        <v>700</v>
      </c>
      <c r="R113" s="5">
        <f t="shared" si="22"/>
        <v>436.78421043701115</v>
      </c>
      <c r="S113" s="18">
        <f t="shared" si="23"/>
        <v>263.21578956298885</v>
      </c>
      <c r="T113" s="32">
        <f t="shared" si="17"/>
        <v>174450.46838524149</v>
      </c>
    </row>
    <row r="114" spans="4:22" x14ac:dyDescent="0.25">
      <c r="D114" s="30">
        <v>112</v>
      </c>
      <c r="E114" s="22">
        <f t="shared" si="18"/>
        <v>10</v>
      </c>
      <c r="F114" s="5">
        <f t="shared" si="24"/>
        <v>184733.98101608909</v>
      </c>
      <c r="G114" s="31">
        <f t="shared" si="19"/>
        <v>3.5000000000000003E-2</v>
      </c>
      <c r="H114" s="18">
        <f t="shared" si="14"/>
        <v>700</v>
      </c>
      <c r="I114" s="5">
        <f t="shared" si="20"/>
        <v>538.80744463025997</v>
      </c>
      <c r="J114" s="18">
        <f t="shared" si="21"/>
        <v>161.19255536974003</v>
      </c>
      <c r="K114" s="32">
        <f t="shared" si="15"/>
        <v>184572.78846071934</v>
      </c>
      <c r="M114" s="30">
        <v>224</v>
      </c>
      <c r="N114" s="22">
        <f t="shared" si="26"/>
        <v>5</v>
      </c>
      <c r="O114" s="5">
        <f t="shared" si="25"/>
        <v>174450.46838524149</v>
      </c>
      <c r="P114" s="38">
        <v>0.03</v>
      </c>
      <c r="Q114" s="18">
        <f t="shared" si="16"/>
        <v>700</v>
      </c>
      <c r="R114" s="5">
        <f t="shared" si="22"/>
        <v>436.12617096310373</v>
      </c>
      <c r="S114" s="18">
        <f t="shared" si="23"/>
        <v>263.87382903689627</v>
      </c>
      <c r="T114" s="32">
        <f t="shared" si="17"/>
        <v>174186.5945562046</v>
      </c>
    </row>
    <row r="115" spans="4:22" x14ac:dyDescent="0.25">
      <c r="D115" s="30">
        <v>113</v>
      </c>
      <c r="E115" s="22">
        <f t="shared" si="18"/>
        <v>10</v>
      </c>
      <c r="F115" s="5">
        <f t="shared" si="24"/>
        <v>184572.78846071934</v>
      </c>
      <c r="G115" s="31">
        <f t="shared" si="19"/>
        <v>3.5000000000000003E-2</v>
      </c>
      <c r="H115" s="18">
        <f t="shared" si="14"/>
        <v>700</v>
      </c>
      <c r="I115" s="5">
        <f t="shared" si="20"/>
        <v>538.33729967709814</v>
      </c>
      <c r="J115" s="18">
        <f t="shared" si="21"/>
        <v>161.66270032290186</v>
      </c>
      <c r="K115" s="32">
        <f t="shared" si="15"/>
        <v>184411.12576039645</v>
      </c>
      <c r="M115" s="30">
        <v>226</v>
      </c>
      <c r="N115" s="22">
        <f t="shared" si="26"/>
        <v>5</v>
      </c>
      <c r="O115" s="5">
        <f t="shared" si="25"/>
        <v>174186.5945562046</v>
      </c>
      <c r="P115" s="38">
        <v>0.03</v>
      </c>
      <c r="Q115" s="18">
        <f t="shared" si="16"/>
        <v>700</v>
      </c>
      <c r="R115" s="5">
        <f t="shared" si="22"/>
        <v>435.46648639051142</v>
      </c>
      <c r="S115" s="18">
        <f t="shared" si="23"/>
        <v>264.53351360948858</v>
      </c>
      <c r="T115" s="32">
        <f t="shared" si="17"/>
        <v>173922.0610425951</v>
      </c>
    </row>
    <row r="116" spans="4:22" x14ac:dyDescent="0.25">
      <c r="D116" s="30">
        <v>114</v>
      </c>
      <c r="E116" s="22">
        <f t="shared" si="18"/>
        <v>10</v>
      </c>
      <c r="F116" s="5">
        <f t="shared" si="24"/>
        <v>184411.12576039645</v>
      </c>
      <c r="G116" s="31">
        <f t="shared" si="19"/>
        <v>3.5000000000000003E-2</v>
      </c>
      <c r="H116" s="18">
        <f t="shared" si="14"/>
        <v>700</v>
      </c>
      <c r="I116" s="5">
        <f t="shared" si="20"/>
        <v>537.86578346782301</v>
      </c>
      <c r="J116" s="18">
        <f t="shared" si="21"/>
        <v>162.13421653217699</v>
      </c>
      <c r="K116" s="32">
        <f t="shared" si="15"/>
        <v>184248.99154386428</v>
      </c>
      <c r="M116" s="30">
        <v>228</v>
      </c>
      <c r="N116" s="22">
        <f t="shared" si="26"/>
        <v>5</v>
      </c>
      <c r="O116" s="5">
        <f t="shared" si="25"/>
        <v>173922.0610425951</v>
      </c>
      <c r="P116" s="38">
        <v>0.03</v>
      </c>
      <c r="Q116" s="18">
        <f t="shared" si="16"/>
        <v>700</v>
      </c>
      <c r="R116" s="5">
        <f t="shared" si="22"/>
        <v>434.80515260648775</v>
      </c>
      <c r="S116" s="18">
        <f t="shared" si="23"/>
        <v>265.19484739351225</v>
      </c>
      <c r="T116" s="32">
        <f t="shared" si="17"/>
        <v>173656.86619520158</v>
      </c>
    </row>
    <row r="117" spans="4:22" x14ac:dyDescent="0.25">
      <c r="D117" s="30">
        <v>115</v>
      </c>
      <c r="E117" s="22">
        <f t="shared" si="18"/>
        <v>10</v>
      </c>
      <c r="F117" s="5">
        <f t="shared" si="24"/>
        <v>184248.99154386428</v>
      </c>
      <c r="G117" s="31">
        <f t="shared" si="19"/>
        <v>3.5000000000000003E-2</v>
      </c>
      <c r="H117" s="18">
        <f t="shared" si="14"/>
        <v>700</v>
      </c>
      <c r="I117" s="5">
        <f t="shared" si="20"/>
        <v>537.39289200293751</v>
      </c>
      <c r="J117" s="18">
        <f t="shared" si="21"/>
        <v>162.60710799706249</v>
      </c>
      <c r="K117" s="32">
        <f t="shared" si="15"/>
        <v>184086.38443586722</v>
      </c>
      <c r="M117" s="30">
        <v>230</v>
      </c>
      <c r="N117" s="22">
        <f t="shared" si="26"/>
        <v>5</v>
      </c>
      <c r="O117" s="5">
        <f t="shared" si="25"/>
        <v>173656.86619520158</v>
      </c>
      <c r="P117" s="38">
        <v>0.03</v>
      </c>
      <c r="Q117" s="18">
        <f t="shared" si="16"/>
        <v>700</v>
      </c>
      <c r="R117" s="5">
        <f t="shared" si="22"/>
        <v>434.14216548800391</v>
      </c>
      <c r="S117" s="18">
        <f t="shared" si="23"/>
        <v>265.85783451199609</v>
      </c>
      <c r="T117" s="32">
        <f t="shared" si="17"/>
        <v>173391.00836068959</v>
      </c>
    </row>
    <row r="118" spans="4:22" x14ac:dyDescent="0.25">
      <c r="D118" s="30">
        <v>116</v>
      </c>
      <c r="E118" s="22">
        <f t="shared" si="18"/>
        <v>10</v>
      </c>
      <c r="F118" s="5">
        <f t="shared" si="24"/>
        <v>184086.38443586722</v>
      </c>
      <c r="G118" s="31">
        <f t="shared" si="19"/>
        <v>3.5000000000000003E-2</v>
      </c>
      <c r="H118" s="18">
        <f t="shared" si="14"/>
        <v>700</v>
      </c>
      <c r="I118" s="5">
        <f t="shared" si="20"/>
        <v>536.91862127127945</v>
      </c>
      <c r="J118" s="18">
        <f t="shared" si="21"/>
        <v>163.08137872872055</v>
      </c>
      <c r="K118" s="32">
        <f t="shared" si="15"/>
        <v>183923.30305713849</v>
      </c>
      <c r="M118" s="30">
        <v>232</v>
      </c>
      <c r="N118" s="22">
        <f t="shared" si="26"/>
        <v>5</v>
      </c>
      <c r="O118" s="5">
        <f t="shared" si="25"/>
        <v>173391.00836068959</v>
      </c>
      <c r="P118" s="38">
        <v>0.03</v>
      </c>
      <c r="Q118" s="18">
        <f t="shared" si="16"/>
        <v>700</v>
      </c>
      <c r="R118" s="5">
        <f t="shared" si="22"/>
        <v>433.47752090172395</v>
      </c>
      <c r="S118" s="18">
        <f t="shared" si="23"/>
        <v>266.52247909827605</v>
      </c>
      <c r="T118" s="32">
        <f t="shared" si="17"/>
        <v>173124.4858815913</v>
      </c>
    </row>
    <row r="119" spans="4:22" x14ac:dyDescent="0.25">
      <c r="D119" s="30">
        <v>117</v>
      </c>
      <c r="E119" s="22">
        <f t="shared" si="18"/>
        <v>10</v>
      </c>
      <c r="F119" s="5">
        <f t="shared" si="24"/>
        <v>183923.30305713849</v>
      </c>
      <c r="G119" s="31">
        <f t="shared" si="19"/>
        <v>3.5000000000000003E-2</v>
      </c>
      <c r="H119" s="18">
        <f t="shared" si="14"/>
        <v>700</v>
      </c>
      <c r="I119" s="5">
        <f t="shared" si="20"/>
        <v>536.4429672499873</v>
      </c>
      <c r="J119" s="18">
        <f t="shared" si="21"/>
        <v>163.5570327500127</v>
      </c>
      <c r="K119" s="32">
        <f t="shared" si="15"/>
        <v>183759.74602438847</v>
      </c>
      <c r="M119" s="30">
        <v>234</v>
      </c>
      <c r="N119" s="22">
        <f t="shared" si="26"/>
        <v>5</v>
      </c>
      <c r="O119" s="5">
        <f t="shared" si="25"/>
        <v>173124.4858815913</v>
      </c>
      <c r="P119" s="38">
        <v>0.03</v>
      </c>
      <c r="Q119" s="18">
        <f t="shared" si="16"/>
        <v>700</v>
      </c>
      <c r="R119" s="5">
        <f t="shared" si="22"/>
        <v>432.81121470397824</v>
      </c>
      <c r="S119" s="18">
        <f t="shared" si="23"/>
        <v>267.18878529602176</v>
      </c>
      <c r="T119" s="32">
        <f t="shared" si="17"/>
        <v>172857.29709629528</v>
      </c>
    </row>
    <row r="120" spans="4:22" x14ac:dyDescent="0.25">
      <c r="D120" s="30">
        <v>118</v>
      </c>
      <c r="E120" s="22">
        <f t="shared" si="18"/>
        <v>10</v>
      </c>
      <c r="F120" s="5">
        <f t="shared" si="24"/>
        <v>183759.74602438847</v>
      </c>
      <c r="G120" s="31">
        <f t="shared" si="19"/>
        <v>3.5000000000000003E-2</v>
      </c>
      <c r="H120" s="18">
        <f t="shared" si="14"/>
        <v>700</v>
      </c>
      <c r="I120" s="5">
        <f t="shared" si="20"/>
        <v>535.96592590446642</v>
      </c>
      <c r="J120" s="18">
        <f t="shared" si="21"/>
        <v>164.03407409553358</v>
      </c>
      <c r="K120" s="32">
        <f t="shared" si="15"/>
        <v>183595.71195029293</v>
      </c>
      <c r="M120" s="30">
        <v>236</v>
      </c>
      <c r="N120" s="22">
        <f t="shared" si="26"/>
        <v>5</v>
      </c>
      <c r="O120" s="5">
        <f t="shared" si="25"/>
        <v>172857.29709629528</v>
      </c>
      <c r="P120" s="38">
        <v>0.03</v>
      </c>
      <c r="Q120" s="18">
        <f t="shared" si="16"/>
        <v>700</v>
      </c>
      <c r="R120" s="5">
        <f t="shared" si="22"/>
        <v>432.14324274073823</v>
      </c>
      <c r="S120" s="18">
        <f t="shared" si="23"/>
        <v>267.85675725926177</v>
      </c>
      <c r="T120" s="32">
        <f t="shared" si="17"/>
        <v>172589.44033903602</v>
      </c>
    </row>
    <row r="121" spans="4:22" x14ac:dyDescent="0.25">
      <c r="D121" s="30">
        <v>119</v>
      </c>
      <c r="E121" s="22">
        <f t="shared" si="18"/>
        <v>10</v>
      </c>
      <c r="F121" s="5">
        <f t="shared" si="24"/>
        <v>183595.71195029293</v>
      </c>
      <c r="G121" s="31">
        <f t="shared" si="19"/>
        <v>3.5000000000000003E-2</v>
      </c>
      <c r="H121" s="18">
        <f t="shared" si="14"/>
        <v>700</v>
      </c>
      <c r="I121" s="5">
        <f t="shared" si="20"/>
        <v>535.48749318835439</v>
      </c>
      <c r="J121" s="18">
        <f t="shared" si="21"/>
        <v>164.51250681164561</v>
      </c>
      <c r="K121" s="32">
        <f t="shared" si="15"/>
        <v>183431.19944348128</v>
      </c>
      <c r="M121" s="30">
        <v>238</v>
      </c>
      <c r="N121" s="22">
        <f t="shared" si="26"/>
        <v>5</v>
      </c>
      <c r="O121" s="5">
        <f t="shared" si="25"/>
        <v>172589.44033903602</v>
      </c>
      <c r="P121" s="38">
        <v>0.03</v>
      </c>
      <c r="Q121" s="18">
        <f t="shared" si="16"/>
        <v>700</v>
      </c>
      <c r="R121" s="5">
        <f t="shared" si="22"/>
        <v>431.47360084759003</v>
      </c>
      <c r="S121" s="18">
        <f t="shared" si="23"/>
        <v>268.52639915240997</v>
      </c>
      <c r="T121" s="32">
        <f t="shared" si="17"/>
        <v>172320.91393988361</v>
      </c>
      <c r="U121" s="5"/>
      <c r="V121" s="5"/>
    </row>
    <row r="122" spans="4:22" x14ac:dyDescent="0.25">
      <c r="D122" s="30">
        <v>120</v>
      </c>
      <c r="E122" s="22">
        <f t="shared" si="18"/>
        <v>11</v>
      </c>
      <c r="F122" s="5">
        <f t="shared" si="24"/>
        <v>183431.19944348128</v>
      </c>
      <c r="G122" s="31">
        <f t="shared" si="19"/>
        <v>3.5000000000000003E-2</v>
      </c>
      <c r="H122" s="18">
        <f t="shared" si="14"/>
        <v>700</v>
      </c>
      <c r="I122" s="5">
        <f t="shared" si="20"/>
        <v>535.00766504348712</v>
      </c>
      <c r="J122" s="18">
        <f t="shared" si="21"/>
        <v>164.99233495651288</v>
      </c>
      <c r="K122" s="32">
        <f t="shared" si="15"/>
        <v>183266.20710852477</v>
      </c>
      <c r="M122" s="30">
        <v>240</v>
      </c>
      <c r="N122" s="22">
        <f t="shared" si="26"/>
        <v>5</v>
      </c>
      <c r="O122" s="5">
        <f t="shared" si="25"/>
        <v>172320.91393988361</v>
      </c>
      <c r="P122" s="38">
        <v>0.03</v>
      </c>
      <c r="Q122" s="18">
        <f t="shared" si="16"/>
        <v>700</v>
      </c>
      <c r="R122" s="5">
        <f t="shared" si="22"/>
        <v>430.802284849709</v>
      </c>
      <c r="S122" s="18">
        <f t="shared" si="23"/>
        <v>269.197715150291</v>
      </c>
      <c r="T122" s="32">
        <f t="shared" si="17"/>
        <v>172051.71622473333</v>
      </c>
    </row>
    <row r="123" spans="4:22" x14ac:dyDescent="0.25">
      <c r="D123" s="30">
        <v>121</v>
      </c>
      <c r="E123" s="22">
        <f t="shared" si="18"/>
        <v>11</v>
      </c>
      <c r="F123" s="5">
        <f t="shared" si="24"/>
        <v>183266.20710852477</v>
      </c>
      <c r="G123" s="31">
        <f t="shared" si="19"/>
        <v>3.5000000000000003E-2</v>
      </c>
      <c r="H123" s="18">
        <f t="shared" si="14"/>
        <v>700</v>
      </c>
      <c r="I123" s="5">
        <f t="shared" si="20"/>
        <v>534.52643739986399</v>
      </c>
      <c r="J123" s="18">
        <f t="shared" si="21"/>
        <v>165.47356260013601</v>
      </c>
      <c r="K123" s="32">
        <f t="shared" si="15"/>
        <v>183100.73354592462</v>
      </c>
      <c r="M123" s="30">
        <v>242</v>
      </c>
      <c r="N123" s="22">
        <f t="shared" si="26"/>
        <v>5</v>
      </c>
      <c r="O123" s="5">
        <f t="shared" si="25"/>
        <v>172051.71622473333</v>
      </c>
      <c r="P123" s="38">
        <v>0.03</v>
      </c>
      <c r="Q123" s="18">
        <f t="shared" si="16"/>
        <v>700</v>
      </c>
      <c r="R123" s="5">
        <f t="shared" si="22"/>
        <v>430.12929056183333</v>
      </c>
      <c r="S123" s="18">
        <f t="shared" si="23"/>
        <v>269.87070943816667</v>
      </c>
      <c r="T123" s="32">
        <f t="shared" si="17"/>
        <v>171781.84551529516</v>
      </c>
    </row>
    <row r="124" spans="4:22" x14ac:dyDescent="0.25">
      <c r="D124" s="30">
        <v>122</v>
      </c>
      <c r="E124" s="22">
        <f t="shared" si="18"/>
        <v>11</v>
      </c>
      <c r="F124" s="5">
        <f t="shared" si="24"/>
        <v>183100.73354592462</v>
      </c>
      <c r="G124" s="31">
        <f t="shared" si="19"/>
        <v>3.5000000000000003E-2</v>
      </c>
      <c r="H124" s="18">
        <f t="shared" si="14"/>
        <v>700</v>
      </c>
      <c r="I124" s="5">
        <f t="shared" si="20"/>
        <v>534.04380617561355</v>
      </c>
      <c r="J124" s="18">
        <f t="shared" si="21"/>
        <v>165.95619382438645</v>
      </c>
      <c r="K124" s="32">
        <f t="shared" si="15"/>
        <v>182934.77735210024</v>
      </c>
      <c r="M124" s="30">
        <v>244</v>
      </c>
      <c r="N124" s="22">
        <f t="shared" si="26"/>
        <v>5</v>
      </c>
      <c r="O124" s="5">
        <f t="shared" si="25"/>
        <v>171781.84551529516</v>
      </c>
      <c r="P124" s="38">
        <v>0.03</v>
      </c>
      <c r="Q124" s="18">
        <f t="shared" si="16"/>
        <v>700</v>
      </c>
      <c r="R124" s="5">
        <f t="shared" si="22"/>
        <v>429.45461378823785</v>
      </c>
      <c r="S124" s="18">
        <f t="shared" si="23"/>
        <v>270.54538621176215</v>
      </c>
      <c r="T124" s="32">
        <f t="shared" si="17"/>
        <v>171511.30012908339</v>
      </c>
    </row>
    <row r="125" spans="4:22" x14ac:dyDescent="0.25">
      <c r="D125" s="30">
        <v>123</v>
      </c>
      <c r="E125" s="22">
        <f t="shared" si="18"/>
        <v>11</v>
      </c>
      <c r="F125" s="5">
        <f t="shared" si="24"/>
        <v>182934.77735210024</v>
      </c>
      <c r="G125" s="31">
        <f t="shared" si="19"/>
        <v>3.5000000000000003E-2</v>
      </c>
      <c r="H125" s="18">
        <f t="shared" si="14"/>
        <v>700</v>
      </c>
      <c r="I125" s="5">
        <f t="shared" si="20"/>
        <v>533.55976727695906</v>
      </c>
      <c r="J125" s="18">
        <f t="shared" si="21"/>
        <v>166.44023272304094</v>
      </c>
      <c r="K125" s="32">
        <f t="shared" si="15"/>
        <v>182768.33711937719</v>
      </c>
      <c r="M125" s="30">
        <v>246</v>
      </c>
      <c r="N125" s="22">
        <f t="shared" si="26"/>
        <v>5</v>
      </c>
      <c r="O125" s="5">
        <f t="shared" si="25"/>
        <v>171511.30012908339</v>
      </c>
      <c r="P125" s="38">
        <v>0.03</v>
      </c>
      <c r="Q125" s="18">
        <f t="shared" si="16"/>
        <v>700</v>
      </c>
      <c r="R125" s="5">
        <f t="shared" si="22"/>
        <v>428.77825032270852</v>
      </c>
      <c r="S125" s="18">
        <f t="shared" si="23"/>
        <v>271.22174967729148</v>
      </c>
      <c r="T125" s="32">
        <f t="shared" si="17"/>
        <v>171240.0783794061</v>
      </c>
    </row>
    <row r="126" spans="4:22" x14ac:dyDescent="0.25">
      <c r="D126" s="30">
        <v>124</v>
      </c>
      <c r="E126" s="22">
        <f t="shared" si="18"/>
        <v>11</v>
      </c>
      <c r="F126" s="5">
        <f t="shared" si="24"/>
        <v>182768.33711937719</v>
      </c>
      <c r="G126" s="31">
        <f t="shared" si="19"/>
        <v>3.5000000000000003E-2</v>
      </c>
      <c r="H126" s="18">
        <f t="shared" si="14"/>
        <v>700</v>
      </c>
      <c r="I126" s="5">
        <f t="shared" si="20"/>
        <v>533.07431659818349</v>
      </c>
      <c r="J126" s="18">
        <f t="shared" si="21"/>
        <v>166.92568340181651</v>
      </c>
      <c r="K126" s="32">
        <f t="shared" si="15"/>
        <v>182601.41143597537</v>
      </c>
      <c r="M126" s="30">
        <v>248</v>
      </c>
      <c r="N126" s="22">
        <f t="shared" si="26"/>
        <v>5</v>
      </c>
      <c r="O126" s="5">
        <f t="shared" si="25"/>
        <v>171240.0783794061</v>
      </c>
      <c r="P126" s="38">
        <v>0.03</v>
      </c>
      <c r="Q126" s="18">
        <f t="shared" si="16"/>
        <v>700</v>
      </c>
      <c r="R126" s="5">
        <f t="shared" si="22"/>
        <v>428.10019594851525</v>
      </c>
      <c r="S126" s="18">
        <f t="shared" si="23"/>
        <v>271.89980405148475</v>
      </c>
      <c r="T126" s="32">
        <f t="shared" si="17"/>
        <v>170968.17857535463</v>
      </c>
    </row>
    <row r="127" spans="4:22" x14ac:dyDescent="0.25">
      <c r="D127" s="30">
        <v>125</v>
      </c>
      <c r="E127" s="22">
        <f t="shared" si="18"/>
        <v>11</v>
      </c>
      <c r="F127" s="5">
        <f t="shared" si="24"/>
        <v>182601.41143597537</v>
      </c>
      <c r="G127" s="31">
        <f t="shared" si="19"/>
        <v>3.5000000000000003E-2</v>
      </c>
      <c r="H127" s="18">
        <f t="shared" si="14"/>
        <v>700</v>
      </c>
      <c r="I127" s="5">
        <f t="shared" si="20"/>
        <v>532.58745002159492</v>
      </c>
      <c r="J127" s="18">
        <f t="shared" si="21"/>
        <v>167.41254997840508</v>
      </c>
      <c r="K127" s="32">
        <f t="shared" si="15"/>
        <v>182433.99888599696</v>
      </c>
      <c r="M127" s="30">
        <v>250</v>
      </c>
      <c r="N127" s="22">
        <f t="shared" si="26"/>
        <v>5</v>
      </c>
      <c r="O127" s="5">
        <f t="shared" si="25"/>
        <v>170968.17857535463</v>
      </c>
      <c r="P127" s="38">
        <v>0.03</v>
      </c>
      <c r="Q127" s="18">
        <f t="shared" si="16"/>
        <v>700</v>
      </c>
      <c r="R127" s="5">
        <f t="shared" si="22"/>
        <v>427.42044643838653</v>
      </c>
      <c r="S127" s="18">
        <f t="shared" si="23"/>
        <v>272.57955356161347</v>
      </c>
      <c r="T127" s="32">
        <f t="shared" si="17"/>
        <v>170695.59902179302</v>
      </c>
    </row>
    <row r="128" spans="4:22" x14ac:dyDescent="0.25">
      <c r="D128" s="30">
        <v>126</v>
      </c>
      <c r="E128" s="22">
        <f t="shared" si="18"/>
        <v>11</v>
      </c>
      <c r="F128" s="5">
        <f t="shared" si="24"/>
        <v>182433.99888599696</v>
      </c>
      <c r="G128" s="31">
        <f t="shared" si="19"/>
        <v>3.5000000000000003E-2</v>
      </c>
      <c r="H128" s="18">
        <f t="shared" si="14"/>
        <v>700</v>
      </c>
      <c r="I128" s="5">
        <f t="shared" si="20"/>
        <v>532.09916341749124</v>
      </c>
      <c r="J128" s="18">
        <f t="shared" si="21"/>
        <v>167.90083658250876</v>
      </c>
      <c r="K128" s="32">
        <f t="shared" si="15"/>
        <v>182266.09804941446</v>
      </c>
      <c r="M128" s="30">
        <v>252</v>
      </c>
      <c r="N128" s="22">
        <f t="shared" si="26"/>
        <v>5</v>
      </c>
      <c r="O128" s="5">
        <f t="shared" si="25"/>
        <v>170695.59902179302</v>
      </c>
      <c r="P128" s="38">
        <v>0.03</v>
      </c>
      <c r="Q128" s="18">
        <f t="shared" si="16"/>
        <v>700</v>
      </c>
      <c r="R128" s="5">
        <f t="shared" si="22"/>
        <v>426.73899755448252</v>
      </c>
      <c r="S128" s="18">
        <f t="shared" si="23"/>
        <v>273.26100244551748</v>
      </c>
      <c r="T128" s="32">
        <f t="shared" si="17"/>
        <v>170422.33801934752</v>
      </c>
    </row>
    <row r="129" spans="2:20" x14ac:dyDescent="0.25">
      <c r="D129" s="30">
        <v>127</v>
      </c>
      <c r="E129" s="22">
        <f t="shared" si="18"/>
        <v>11</v>
      </c>
      <c r="F129" s="5">
        <f t="shared" si="24"/>
        <v>182266.09804941446</v>
      </c>
      <c r="G129" s="31">
        <f t="shared" si="19"/>
        <v>3.5000000000000003E-2</v>
      </c>
      <c r="H129" s="18">
        <f t="shared" si="14"/>
        <v>700</v>
      </c>
      <c r="I129" s="5">
        <f t="shared" si="20"/>
        <v>531.60945264412555</v>
      </c>
      <c r="J129" s="18">
        <f t="shared" si="21"/>
        <v>168.39054735587445</v>
      </c>
      <c r="K129" s="32">
        <f t="shared" si="15"/>
        <v>182097.70750205859</v>
      </c>
      <c r="M129" s="30">
        <v>254</v>
      </c>
      <c r="N129" s="22">
        <f t="shared" si="26"/>
        <v>5</v>
      </c>
      <c r="O129" s="5">
        <f t="shared" si="25"/>
        <v>170422.33801934752</v>
      </c>
      <c r="P129" s="38">
        <v>0.03</v>
      </c>
      <c r="Q129" s="18">
        <f t="shared" si="16"/>
        <v>700</v>
      </c>
      <c r="R129" s="5">
        <f t="shared" si="22"/>
        <v>426.05584504836878</v>
      </c>
      <c r="S129" s="18">
        <f t="shared" si="23"/>
        <v>273.94415495163122</v>
      </c>
      <c r="T129" s="32">
        <f t="shared" si="17"/>
        <v>170148.39386439588</v>
      </c>
    </row>
    <row r="130" spans="2:20" x14ac:dyDescent="0.25">
      <c r="D130" s="30">
        <v>128</v>
      </c>
      <c r="E130" s="22">
        <f t="shared" si="18"/>
        <v>11</v>
      </c>
      <c r="F130" s="5">
        <f t="shared" si="24"/>
        <v>182097.70750205859</v>
      </c>
      <c r="G130" s="31">
        <f t="shared" si="19"/>
        <v>3.5000000000000003E-2</v>
      </c>
      <c r="H130" s="18">
        <f t="shared" si="14"/>
        <v>700</v>
      </c>
      <c r="I130" s="5">
        <f t="shared" si="20"/>
        <v>531.11831354767094</v>
      </c>
      <c r="J130" s="18">
        <f t="shared" si="21"/>
        <v>168.88168645232906</v>
      </c>
      <c r="K130" s="32">
        <f t="shared" si="15"/>
        <v>181928.82581560625</v>
      </c>
      <c r="M130" s="30">
        <v>256</v>
      </c>
      <c r="N130" s="22">
        <f t="shared" si="26"/>
        <v>5</v>
      </c>
      <c r="O130" s="5">
        <f t="shared" si="25"/>
        <v>170148.39386439588</v>
      </c>
      <c r="P130" s="38">
        <v>0.03</v>
      </c>
      <c r="Q130" s="18">
        <f t="shared" si="16"/>
        <v>700</v>
      </c>
      <c r="R130" s="5">
        <f t="shared" si="22"/>
        <v>425.37098466098968</v>
      </c>
      <c r="S130" s="18">
        <f t="shared" si="23"/>
        <v>274.62901533901032</v>
      </c>
      <c r="T130" s="32">
        <f t="shared" si="17"/>
        <v>169873.76484905687</v>
      </c>
    </row>
    <row r="131" spans="2:20" x14ac:dyDescent="0.25">
      <c r="D131" s="30">
        <v>129</v>
      </c>
      <c r="E131" s="22">
        <f t="shared" si="18"/>
        <v>11</v>
      </c>
      <c r="F131" s="5">
        <f t="shared" si="24"/>
        <v>181928.82581560625</v>
      </c>
      <c r="G131" s="31">
        <f t="shared" si="19"/>
        <v>3.5000000000000003E-2</v>
      </c>
      <c r="H131" s="18">
        <f t="shared" ref="H131:H132" si="27">$B$5</f>
        <v>700</v>
      </c>
      <c r="I131" s="5">
        <f t="shared" si="20"/>
        <v>530.62574196218497</v>
      </c>
      <c r="J131" s="18">
        <f t="shared" si="21"/>
        <v>169.37425803781503</v>
      </c>
      <c r="K131" s="32">
        <f t="shared" ref="K131:K132" si="28">F131+I131-H131</f>
        <v>181759.45155756845</v>
      </c>
      <c r="M131" s="30">
        <v>258</v>
      </c>
      <c r="N131" s="22">
        <f t="shared" si="26"/>
        <v>5</v>
      </c>
      <c r="O131" s="5">
        <f t="shared" si="25"/>
        <v>169873.76484905687</v>
      </c>
      <c r="P131" s="38">
        <v>0.03</v>
      </c>
      <c r="Q131" s="18">
        <f t="shared" ref="Q131:Q132" si="29">$B$5</f>
        <v>700</v>
      </c>
      <c r="R131" s="5">
        <f t="shared" si="22"/>
        <v>424.68441212264219</v>
      </c>
      <c r="S131" s="18">
        <f t="shared" si="23"/>
        <v>275.31558787735781</v>
      </c>
      <c r="T131" s="32">
        <f t="shared" ref="T131:T132" si="30">O131+R131-Q131</f>
        <v>169598.44926117951</v>
      </c>
    </row>
    <row r="132" spans="2:20" x14ac:dyDescent="0.25">
      <c r="B132" s="22"/>
      <c r="D132" s="33">
        <v>130</v>
      </c>
      <c r="E132" s="34">
        <f t="shared" ref="E132" si="31">INT(D132/12)+1</f>
        <v>11</v>
      </c>
      <c r="F132" s="35">
        <f t="shared" si="24"/>
        <v>181759.45155756845</v>
      </c>
      <c r="G132" s="36">
        <f t="shared" ref="G132" si="32">$B$4</f>
        <v>3.5000000000000003E-2</v>
      </c>
      <c r="H132" s="20">
        <f t="shared" si="27"/>
        <v>700</v>
      </c>
      <c r="I132" s="35">
        <f t="shared" ref="I132" si="33">(F132*G132/12)</f>
        <v>530.13173370957463</v>
      </c>
      <c r="J132" s="20">
        <f t="shared" ref="J132" si="34">H132-I132</f>
        <v>169.86826629042537</v>
      </c>
      <c r="K132" s="37">
        <f t="shared" si="28"/>
        <v>181589.58329127802</v>
      </c>
      <c r="L132" s="107"/>
      <c r="M132" s="33">
        <v>260</v>
      </c>
      <c r="N132" s="34">
        <f>INT(M132/52)+1</f>
        <v>6</v>
      </c>
      <c r="O132" s="35">
        <f t="shared" si="25"/>
        <v>169598.44926117951</v>
      </c>
      <c r="P132" s="38">
        <v>0.03</v>
      </c>
      <c r="Q132" s="20">
        <f t="shared" si="29"/>
        <v>700</v>
      </c>
      <c r="R132" s="35">
        <f>(O132*P132/12)</f>
        <v>423.99612315294877</v>
      </c>
      <c r="S132" s="20">
        <f t="shared" ref="S132" si="35">Q132-R132</f>
        <v>276.00387684705123</v>
      </c>
      <c r="T132" s="37">
        <f t="shared" si="30"/>
        <v>169322.44538433247</v>
      </c>
    </row>
    <row r="133" spans="2:20" x14ac:dyDescent="0.25">
      <c r="B133" s="22"/>
    </row>
    <row r="134" spans="2:20" x14ac:dyDescent="0.25">
      <c r="B134" s="22"/>
      <c r="F134" s="5"/>
      <c r="O134" s="5"/>
    </row>
    <row r="135" spans="2:20" x14ac:dyDescent="0.25">
      <c r="B135" s="22"/>
      <c r="D135" s="23"/>
      <c r="F135" s="5"/>
      <c r="M135" s="23"/>
      <c r="O135" s="5"/>
    </row>
    <row r="136" spans="2:20" x14ac:dyDescent="0.25">
      <c r="F136" s="5"/>
      <c r="O136" s="5"/>
    </row>
  </sheetData>
  <mergeCells count="7">
    <mergeCell ref="A26:B33"/>
    <mergeCell ref="D1:K1"/>
    <mergeCell ref="M1:T1"/>
    <mergeCell ref="A7:B7"/>
    <mergeCell ref="A13:B13"/>
    <mergeCell ref="A19:B19"/>
    <mergeCell ref="A25:B2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36"/>
  <sheetViews>
    <sheetView workbookViewId="0">
      <selection activeCell="S10" sqref="S10"/>
    </sheetView>
  </sheetViews>
  <sheetFormatPr defaultRowHeight="15" x14ac:dyDescent="0.25"/>
  <cols>
    <col min="1" max="1" width="20.5703125" customWidth="1"/>
    <col min="2" max="2" width="12.5703125" customWidth="1"/>
    <col min="3" max="3" width="3" customWidth="1"/>
    <col min="4" max="4" width="8.42578125" customWidth="1"/>
    <col min="5" max="5" width="12.7109375" customWidth="1"/>
    <col min="6" max="6" width="7.85546875" customWidth="1"/>
    <col min="7" max="10" width="12.7109375" customWidth="1"/>
    <col min="11" max="11" width="1.7109375" customWidth="1"/>
    <col min="12" max="12" width="7" customWidth="1"/>
    <col min="13" max="13" width="12.7109375" customWidth="1"/>
    <col min="14" max="14" width="7.85546875" customWidth="1"/>
    <col min="15" max="18" width="12.7109375" customWidth="1"/>
  </cols>
  <sheetData>
    <row r="1" spans="1:18" x14ac:dyDescent="0.25">
      <c r="D1" s="151" t="s">
        <v>123</v>
      </c>
      <c r="E1" s="151"/>
      <c r="F1" s="151"/>
      <c r="G1" s="151"/>
      <c r="H1" s="151"/>
      <c r="I1" s="151"/>
      <c r="J1" s="152"/>
      <c r="L1" s="151" t="s">
        <v>124</v>
      </c>
      <c r="M1" s="151"/>
      <c r="N1" s="151"/>
      <c r="O1" s="151"/>
      <c r="P1" s="151"/>
      <c r="Q1" s="151"/>
      <c r="R1" s="152"/>
    </row>
    <row r="2" spans="1:18" x14ac:dyDescent="0.25">
      <c r="A2" s="153" t="s">
        <v>123</v>
      </c>
      <c r="B2" s="153"/>
      <c r="D2" s="27" t="s">
        <v>11</v>
      </c>
      <c r="E2" s="28" t="s">
        <v>60</v>
      </c>
      <c r="F2" s="28" t="s">
        <v>61</v>
      </c>
      <c r="G2" s="28" t="s">
        <v>63</v>
      </c>
      <c r="H2" s="28" t="s">
        <v>62</v>
      </c>
      <c r="I2" s="28" t="s">
        <v>88</v>
      </c>
      <c r="J2" s="29" t="s">
        <v>64</v>
      </c>
      <c r="L2" s="27" t="s">
        <v>11</v>
      </c>
      <c r="M2" s="28" t="s">
        <v>60</v>
      </c>
      <c r="N2" s="28" t="s">
        <v>61</v>
      </c>
      <c r="O2" s="28" t="s">
        <v>63</v>
      </c>
      <c r="P2" s="28" t="s">
        <v>62</v>
      </c>
      <c r="Q2" s="28" t="s">
        <v>88</v>
      </c>
      <c r="R2" s="29" t="s">
        <v>64</v>
      </c>
    </row>
    <row r="3" spans="1:18" x14ac:dyDescent="0.25">
      <c r="A3" t="s">
        <v>66</v>
      </c>
      <c r="B3" s="24">
        <v>200000</v>
      </c>
      <c r="D3" s="22">
        <v>1</v>
      </c>
      <c r="E3" s="18">
        <f>$B$3</f>
        <v>200000</v>
      </c>
      <c r="F3" s="31">
        <f>$B$4</f>
        <v>3.7900000000000003E-2</v>
      </c>
      <c r="G3" s="18">
        <f>$B$5*26</f>
        <v>14456</v>
      </c>
      <c r="H3" s="5">
        <f>E3*F3</f>
        <v>7580.0000000000009</v>
      </c>
      <c r="I3" s="18">
        <f>G3-H3</f>
        <v>6875.9999999999991</v>
      </c>
      <c r="J3" s="32">
        <f>E3+H3-G3</f>
        <v>193124</v>
      </c>
      <c r="L3" s="22">
        <v>1</v>
      </c>
      <c r="M3" s="18">
        <f>$B$8</f>
        <v>300000</v>
      </c>
      <c r="N3" s="31">
        <f>$B$9</f>
        <v>3.7900000000000003E-2</v>
      </c>
      <c r="O3" s="18">
        <f>$B$10*26</f>
        <v>21684</v>
      </c>
      <c r="P3" s="5">
        <f>M3*N3</f>
        <v>11370.000000000002</v>
      </c>
      <c r="Q3" s="18">
        <f>O3-P3</f>
        <v>10313.999999999998</v>
      </c>
      <c r="R3" s="32">
        <f>M3+P3-O3</f>
        <v>289686</v>
      </c>
    </row>
    <row r="4" spans="1:18" x14ac:dyDescent="0.25">
      <c r="A4" t="s">
        <v>78</v>
      </c>
      <c r="B4" s="25">
        <v>3.7900000000000003E-2</v>
      </c>
      <c r="C4" s="8"/>
      <c r="D4" s="22">
        <v>2</v>
      </c>
      <c r="E4" s="5">
        <f t="shared" ref="E4:E13" si="0">IF(J3&gt;0,J3,0)</f>
        <v>193124</v>
      </c>
      <c r="F4" s="31">
        <f t="shared" ref="F4:F27" si="1">$B$4</f>
        <v>3.7900000000000003E-2</v>
      </c>
      <c r="G4" s="18">
        <f t="shared" ref="G4:G13" si="2">IF(E4&gt;0,$B$5*26,0)</f>
        <v>14456</v>
      </c>
      <c r="H4" s="5">
        <f t="shared" ref="H4:H27" si="3">E4*F4</f>
        <v>7319.3996000000006</v>
      </c>
      <c r="I4" s="18">
        <f t="shared" ref="I4:I27" si="4">G4-H4</f>
        <v>7136.6003999999994</v>
      </c>
      <c r="J4" s="32">
        <f t="shared" ref="J4:J27" si="5">E4+H4-G4</f>
        <v>185987.3996</v>
      </c>
      <c r="L4" s="22">
        <v>2</v>
      </c>
      <c r="M4" s="5">
        <f t="shared" ref="M4:M27" si="6">IF(R3&gt;0,R3,0)</f>
        <v>289686</v>
      </c>
      <c r="N4" s="31">
        <f t="shared" ref="N4:N27" si="7">$B$9</f>
        <v>3.7900000000000003E-2</v>
      </c>
      <c r="O4" s="18">
        <f>IF(M4&gt;0,$B$10*26,0)</f>
        <v>21684</v>
      </c>
      <c r="P4" s="5">
        <f t="shared" ref="P4:P27" si="8">M4*N4</f>
        <v>10979.099400000001</v>
      </c>
      <c r="Q4" s="18">
        <f t="shared" ref="Q4:Q27" si="9">O4-P4</f>
        <v>10704.900599999999</v>
      </c>
      <c r="R4" s="32">
        <f t="shared" ref="R4:R27" si="10">M4+P4-O4</f>
        <v>278981.09940000001</v>
      </c>
    </row>
    <row r="5" spans="1:18" x14ac:dyDescent="0.25">
      <c r="A5" t="s">
        <v>67</v>
      </c>
      <c r="B5" s="10">
        <v>556</v>
      </c>
      <c r="C5" s="8"/>
      <c r="D5" s="22">
        <v>3</v>
      </c>
      <c r="E5" s="5">
        <f t="shared" si="0"/>
        <v>185987.3996</v>
      </c>
      <c r="F5" s="31">
        <f t="shared" si="1"/>
        <v>3.7900000000000003E-2</v>
      </c>
      <c r="G5" s="18">
        <f t="shared" si="2"/>
        <v>14456</v>
      </c>
      <c r="H5" s="5">
        <f t="shared" si="3"/>
        <v>7048.9224448400009</v>
      </c>
      <c r="I5" s="18">
        <f t="shared" si="4"/>
        <v>7407.0775551599991</v>
      </c>
      <c r="J5" s="32">
        <f t="shared" si="5"/>
        <v>178580.32204484</v>
      </c>
      <c r="L5" s="22">
        <v>3</v>
      </c>
      <c r="M5" s="5">
        <f t="shared" si="6"/>
        <v>278981.09940000001</v>
      </c>
      <c r="N5" s="31">
        <f t="shared" si="7"/>
        <v>3.7900000000000003E-2</v>
      </c>
      <c r="O5" s="18">
        <f t="shared" ref="O5:O27" si="11">IF(M5&gt;0,$B$10*26,0)</f>
        <v>21684</v>
      </c>
      <c r="P5" s="5">
        <f t="shared" si="8"/>
        <v>10573.383667260001</v>
      </c>
      <c r="Q5" s="18">
        <f t="shared" si="9"/>
        <v>11110.616332739999</v>
      </c>
      <c r="R5" s="32">
        <f t="shared" si="10"/>
        <v>267870.48306726001</v>
      </c>
    </row>
    <row r="6" spans="1:18" x14ac:dyDescent="0.25">
      <c r="C6" s="7"/>
      <c r="D6" s="22">
        <v>4</v>
      </c>
      <c r="E6" s="5">
        <f t="shared" si="0"/>
        <v>178580.32204484</v>
      </c>
      <c r="F6" s="31">
        <f t="shared" si="1"/>
        <v>3.7900000000000003E-2</v>
      </c>
      <c r="G6" s="18">
        <f t="shared" si="2"/>
        <v>14456</v>
      </c>
      <c r="H6" s="5">
        <f t="shared" si="3"/>
        <v>6768.1942054994361</v>
      </c>
      <c r="I6" s="18">
        <f t="shared" si="4"/>
        <v>7687.8057945005639</v>
      </c>
      <c r="J6" s="32">
        <f t="shared" si="5"/>
        <v>170892.51625033942</v>
      </c>
      <c r="L6" s="22">
        <v>4</v>
      </c>
      <c r="M6" s="5">
        <f t="shared" si="6"/>
        <v>267870.48306726001</v>
      </c>
      <c r="N6" s="31">
        <f t="shared" si="7"/>
        <v>3.7900000000000003E-2</v>
      </c>
      <c r="O6" s="18">
        <f t="shared" si="11"/>
        <v>21684</v>
      </c>
      <c r="P6" s="5">
        <f t="shared" si="8"/>
        <v>10152.291308249156</v>
      </c>
      <c r="Q6" s="18">
        <f t="shared" si="9"/>
        <v>11531.708691750844</v>
      </c>
      <c r="R6" s="32">
        <f t="shared" si="10"/>
        <v>256338.77437550918</v>
      </c>
    </row>
    <row r="7" spans="1:18" x14ac:dyDescent="0.25">
      <c r="A7" s="153" t="s">
        <v>124</v>
      </c>
      <c r="B7" s="153"/>
      <c r="D7" s="22">
        <v>5</v>
      </c>
      <c r="E7" s="5">
        <f t="shared" si="0"/>
        <v>170892.51625033942</v>
      </c>
      <c r="F7" s="31">
        <f t="shared" si="1"/>
        <v>3.7900000000000003E-2</v>
      </c>
      <c r="G7" s="18">
        <f t="shared" si="2"/>
        <v>14456</v>
      </c>
      <c r="H7" s="5">
        <f t="shared" si="3"/>
        <v>6476.826365887865</v>
      </c>
      <c r="I7" s="18">
        <f t="shared" si="4"/>
        <v>7979.173634112135</v>
      </c>
      <c r="J7" s="32">
        <f t="shared" si="5"/>
        <v>162913.34261622728</v>
      </c>
      <c r="L7" s="22">
        <v>5</v>
      </c>
      <c r="M7" s="5">
        <f t="shared" si="6"/>
        <v>256338.77437550918</v>
      </c>
      <c r="N7" s="31">
        <f t="shared" si="7"/>
        <v>3.7900000000000003E-2</v>
      </c>
      <c r="O7" s="18">
        <f t="shared" si="11"/>
        <v>21684</v>
      </c>
      <c r="P7" s="5">
        <f t="shared" si="8"/>
        <v>9715.2395488317979</v>
      </c>
      <c r="Q7" s="18">
        <f t="shared" si="9"/>
        <v>11968.760451168202</v>
      </c>
      <c r="R7" s="32">
        <f t="shared" si="10"/>
        <v>244370.01392434095</v>
      </c>
    </row>
    <row r="8" spans="1:18" x14ac:dyDescent="0.25">
      <c r="A8" t="s">
        <v>66</v>
      </c>
      <c r="B8" s="24">
        <v>300000</v>
      </c>
      <c r="C8" s="5"/>
      <c r="D8" s="22">
        <v>6</v>
      </c>
      <c r="E8" s="5">
        <f t="shared" si="0"/>
        <v>162913.34261622728</v>
      </c>
      <c r="F8" s="31">
        <f t="shared" si="1"/>
        <v>3.7900000000000003E-2</v>
      </c>
      <c r="G8" s="18">
        <f t="shared" si="2"/>
        <v>14456</v>
      </c>
      <c r="H8" s="5">
        <f t="shared" si="3"/>
        <v>6174.4156851550142</v>
      </c>
      <c r="I8" s="18">
        <f t="shared" si="4"/>
        <v>8281.5843148449858</v>
      </c>
      <c r="J8" s="32">
        <f t="shared" si="5"/>
        <v>154631.7583013823</v>
      </c>
      <c r="L8" s="22">
        <v>6</v>
      </c>
      <c r="M8" s="5">
        <f t="shared" si="6"/>
        <v>244370.01392434095</v>
      </c>
      <c r="N8" s="31">
        <f t="shared" si="7"/>
        <v>3.7900000000000003E-2</v>
      </c>
      <c r="O8" s="18">
        <f t="shared" si="11"/>
        <v>21684</v>
      </c>
      <c r="P8" s="5">
        <f t="shared" si="8"/>
        <v>9261.6235277325231</v>
      </c>
      <c r="Q8" s="18">
        <f t="shared" si="9"/>
        <v>12422.376472267477</v>
      </c>
      <c r="R8" s="32">
        <f t="shared" si="10"/>
        <v>231947.63745207348</v>
      </c>
    </row>
    <row r="9" spans="1:18" x14ac:dyDescent="0.25">
      <c r="A9" t="s">
        <v>78</v>
      </c>
      <c r="B9" s="25">
        <v>3.7900000000000003E-2</v>
      </c>
      <c r="C9" s="5"/>
      <c r="D9" s="22">
        <v>7</v>
      </c>
      <c r="E9" s="5">
        <f t="shared" si="0"/>
        <v>154631.7583013823</v>
      </c>
      <c r="F9" s="31">
        <f t="shared" si="1"/>
        <v>3.7900000000000003E-2</v>
      </c>
      <c r="G9" s="18">
        <f t="shared" si="2"/>
        <v>14456</v>
      </c>
      <c r="H9" s="5">
        <f t="shared" si="3"/>
        <v>5860.5436396223895</v>
      </c>
      <c r="I9" s="18">
        <f t="shared" si="4"/>
        <v>8595.4563603776114</v>
      </c>
      <c r="J9" s="32">
        <f t="shared" si="5"/>
        <v>146036.3019410047</v>
      </c>
      <c r="L9" s="22">
        <v>7</v>
      </c>
      <c r="M9" s="5">
        <f t="shared" si="6"/>
        <v>231947.63745207348</v>
      </c>
      <c r="N9" s="31">
        <f t="shared" si="7"/>
        <v>3.7900000000000003E-2</v>
      </c>
      <c r="O9" s="18">
        <f t="shared" si="11"/>
        <v>21684</v>
      </c>
      <c r="P9" s="5">
        <f t="shared" si="8"/>
        <v>8790.8154594335865</v>
      </c>
      <c r="Q9" s="18">
        <f t="shared" si="9"/>
        <v>12893.184540566413</v>
      </c>
      <c r="R9" s="32">
        <f t="shared" si="10"/>
        <v>219054.45291150708</v>
      </c>
    </row>
    <row r="10" spans="1:18" x14ac:dyDescent="0.25">
      <c r="A10" t="s">
        <v>67</v>
      </c>
      <c r="B10" s="10">
        <v>834</v>
      </c>
      <c r="C10" s="5"/>
      <c r="D10" s="22">
        <v>8</v>
      </c>
      <c r="E10" s="5">
        <f t="shared" si="0"/>
        <v>146036.3019410047</v>
      </c>
      <c r="F10" s="31">
        <f t="shared" si="1"/>
        <v>3.7900000000000003E-2</v>
      </c>
      <c r="G10" s="18">
        <f t="shared" si="2"/>
        <v>14456</v>
      </c>
      <c r="H10" s="5">
        <f t="shared" si="3"/>
        <v>5534.775843564079</v>
      </c>
      <c r="I10" s="18">
        <f t="shared" si="4"/>
        <v>8921.224156435921</v>
      </c>
      <c r="J10" s="32">
        <f t="shared" si="5"/>
        <v>137115.07778456877</v>
      </c>
      <c r="L10" s="22">
        <v>8</v>
      </c>
      <c r="M10" s="5">
        <f t="shared" si="6"/>
        <v>219054.45291150708</v>
      </c>
      <c r="N10" s="31">
        <f t="shared" si="7"/>
        <v>3.7900000000000003E-2</v>
      </c>
      <c r="O10" s="18">
        <f t="shared" si="11"/>
        <v>21684</v>
      </c>
      <c r="P10" s="5">
        <f t="shared" si="8"/>
        <v>8302.1637653461185</v>
      </c>
      <c r="Q10" s="18">
        <f t="shared" si="9"/>
        <v>13381.836234653882</v>
      </c>
      <c r="R10" s="32">
        <f t="shared" si="10"/>
        <v>205672.61667685318</v>
      </c>
    </row>
    <row r="11" spans="1:18" x14ac:dyDescent="0.25">
      <c r="D11" s="22">
        <v>9</v>
      </c>
      <c r="E11" s="5">
        <f t="shared" si="0"/>
        <v>137115.07778456877</v>
      </c>
      <c r="F11" s="31">
        <f t="shared" si="1"/>
        <v>3.7900000000000003E-2</v>
      </c>
      <c r="G11" s="18">
        <f t="shared" si="2"/>
        <v>14456</v>
      </c>
      <c r="H11" s="5">
        <f t="shared" si="3"/>
        <v>5196.6614480351564</v>
      </c>
      <c r="I11" s="18">
        <f t="shared" si="4"/>
        <v>9259.3385519648436</v>
      </c>
      <c r="J11" s="32">
        <f t="shared" si="5"/>
        <v>127855.73923260393</v>
      </c>
      <c r="L11" s="22">
        <v>9</v>
      </c>
      <c r="M11" s="5">
        <f t="shared" si="6"/>
        <v>205672.61667685318</v>
      </c>
      <c r="N11" s="31">
        <f t="shared" si="7"/>
        <v>3.7900000000000003E-2</v>
      </c>
      <c r="O11" s="18">
        <f t="shared" si="11"/>
        <v>21684</v>
      </c>
      <c r="P11" s="5">
        <f t="shared" si="8"/>
        <v>7794.9921720527364</v>
      </c>
      <c r="Q11" s="18">
        <f t="shared" si="9"/>
        <v>13889.007827947264</v>
      </c>
      <c r="R11" s="32">
        <f t="shared" si="10"/>
        <v>191783.60884890592</v>
      </c>
    </row>
    <row r="12" spans="1:18" x14ac:dyDescent="0.25">
      <c r="A12" s="137" t="s">
        <v>128</v>
      </c>
      <c r="B12" s="137"/>
      <c r="C12" s="5"/>
      <c r="D12" s="22">
        <v>10</v>
      </c>
      <c r="E12" s="5">
        <f t="shared" si="0"/>
        <v>127855.73923260393</v>
      </c>
      <c r="F12" s="31">
        <f t="shared" si="1"/>
        <v>3.7900000000000003E-2</v>
      </c>
      <c r="G12" s="18">
        <f t="shared" si="2"/>
        <v>14456</v>
      </c>
      <c r="H12" s="5">
        <f t="shared" si="3"/>
        <v>4845.7325169156893</v>
      </c>
      <c r="I12" s="18">
        <f t="shared" si="4"/>
        <v>9610.2674830843098</v>
      </c>
      <c r="J12" s="32">
        <f t="shared" si="5"/>
        <v>118245.47174951961</v>
      </c>
      <c r="L12" s="22">
        <v>10</v>
      </c>
      <c r="M12" s="5">
        <f t="shared" si="6"/>
        <v>191783.60884890592</v>
      </c>
      <c r="N12" s="31">
        <f t="shared" si="7"/>
        <v>3.7900000000000003E-2</v>
      </c>
      <c r="O12" s="18">
        <f t="shared" si="11"/>
        <v>21684</v>
      </c>
      <c r="P12" s="5">
        <f t="shared" si="8"/>
        <v>7268.5987753735353</v>
      </c>
      <c r="Q12" s="18">
        <f t="shared" si="9"/>
        <v>14415.401224626465</v>
      </c>
      <c r="R12" s="32">
        <f t="shared" si="10"/>
        <v>177368.20762427946</v>
      </c>
    </row>
    <row r="13" spans="1:18" x14ac:dyDescent="0.25">
      <c r="A13" t="s">
        <v>71</v>
      </c>
      <c r="B13" s="5">
        <f>O28-G28</f>
        <v>144560</v>
      </c>
      <c r="C13" s="5"/>
      <c r="D13" s="22">
        <v>11</v>
      </c>
      <c r="E13" s="5">
        <f t="shared" si="0"/>
        <v>118245.47174951961</v>
      </c>
      <c r="F13" s="31">
        <f t="shared" si="1"/>
        <v>3.7900000000000003E-2</v>
      </c>
      <c r="G13" s="18">
        <f t="shared" si="2"/>
        <v>14456</v>
      </c>
      <c r="H13" s="5">
        <f t="shared" si="3"/>
        <v>4481.5033793067932</v>
      </c>
      <c r="I13" s="18">
        <f t="shared" si="4"/>
        <v>9974.4966206932077</v>
      </c>
      <c r="J13" s="32">
        <f t="shared" si="5"/>
        <v>108270.97512882641</v>
      </c>
      <c r="L13" s="22">
        <v>11</v>
      </c>
      <c r="M13" s="5">
        <f t="shared" si="6"/>
        <v>177368.20762427946</v>
      </c>
      <c r="N13" s="31">
        <f t="shared" si="7"/>
        <v>3.7900000000000003E-2</v>
      </c>
      <c r="O13" s="18">
        <f t="shared" si="11"/>
        <v>21684</v>
      </c>
      <c r="P13" s="5">
        <f t="shared" si="8"/>
        <v>6722.2550689601921</v>
      </c>
      <c r="Q13" s="18">
        <f t="shared" si="9"/>
        <v>14961.744931039808</v>
      </c>
      <c r="R13" s="32">
        <f t="shared" si="10"/>
        <v>162406.46269323965</v>
      </c>
    </row>
    <row r="14" spans="1:18" x14ac:dyDescent="0.25">
      <c r="A14" t="s">
        <v>65</v>
      </c>
      <c r="B14" s="5">
        <f>P28-H28</f>
        <v>44385.159830491131</v>
      </c>
      <c r="C14" s="5"/>
      <c r="D14" s="22">
        <v>12</v>
      </c>
      <c r="E14" s="5">
        <f>IF(J13&gt;0,J13,0)</f>
        <v>108270.97512882641</v>
      </c>
      <c r="F14" s="31">
        <f t="shared" si="1"/>
        <v>3.7900000000000003E-2</v>
      </c>
      <c r="G14" s="18">
        <f>IF(E14&gt;0,$B$5*26,0)</f>
        <v>14456</v>
      </c>
      <c r="H14" s="5">
        <f t="shared" si="3"/>
        <v>4103.469957382521</v>
      </c>
      <c r="I14" s="18">
        <f t="shared" si="4"/>
        <v>10352.53004261748</v>
      </c>
      <c r="J14" s="32">
        <f t="shared" si="5"/>
        <v>97918.445086208929</v>
      </c>
      <c r="L14" s="22">
        <v>12</v>
      </c>
      <c r="M14" s="5">
        <f t="shared" si="6"/>
        <v>162406.46269323965</v>
      </c>
      <c r="N14" s="31">
        <f t="shared" si="7"/>
        <v>3.7900000000000003E-2</v>
      </c>
      <c r="O14" s="18">
        <f t="shared" si="11"/>
        <v>21684</v>
      </c>
      <c r="P14" s="5">
        <f t="shared" si="8"/>
        <v>6155.2049360737828</v>
      </c>
      <c r="Q14" s="18">
        <f t="shared" si="9"/>
        <v>15528.795063926216</v>
      </c>
      <c r="R14" s="32">
        <f t="shared" si="10"/>
        <v>146877.66762931342</v>
      </c>
    </row>
    <row r="15" spans="1:18" x14ac:dyDescent="0.25">
      <c r="A15" t="s">
        <v>127</v>
      </c>
      <c r="B15" s="5">
        <f>(B10*26)-(B5*26)</f>
        <v>7228</v>
      </c>
      <c r="D15" s="22">
        <v>13</v>
      </c>
      <c r="E15" s="5">
        <f t="shared" ref="E15:E27" si="12">IF(J14&gt;0,J14,0)</f>
        <v>97918.445086208929</v>
      </c>
      <c r="F15" s="31">
        <f t="shared" si="1"/>
        <v>3.7900000000000003E-2</v>
      </c>
      <c r="G15" s="18">
        <f t="shared" ref="G15:G27" si="13">IF(E15&gt;0,$B$5*26,0)</f>
        <v>14456</v>
      </c>
      <c r="H15" s="5">
        <f t="shared" si="3"/>
        <v>3711.1090687673186</v>
      </c>
      <c r="I15" s="18">
        <f t="shared" si="4"/>
        <v>10744.890931232681</v>
      </c>
      <c r="J15" s="32">
        <f t="shared" si="5"/>
        <v>87173.554154976242</v>
      </c>
      <c r="L15" s="22">
        <v>13</v>
      </c>
      <c r="M15" s="5">
        <f t="shared" si="6"/>
        <v>146877.66762931342</v>
      </c>
      <c r="N15" s="31">
        <f t="shared" si="7"/>
        <v>3.7900000000000003E-2</v>
      </c>
      <c r="O15" s="18">
        <f t="shared" si="11"/>
        <v>21684</v>
      </c>
      <c r="P15" s="5">
        <f t="shared" si="8"/>
        <v>5566.6636031509788</v>
      </c>
      <c r="Q15" s="18">
        <f t="shared" si="9"/>
        <v>16117.336396849021</v>
      </c>
      <c r="R15" s="32">
        <f t="shared" si="10"/>
        <v>130760.33123246441</v>
      </c>
    </row>
    <row r="16" spans="1:18" x14ac:dyDescent="0.25">
      <c r="D16" s="22">
        <v>14</v>
      </c>
      <c r="E16" s="5">
        <f t="shared" si="12"/>
        <v>87173.554154976242</v>
      </c>
      <c r="F16" s="31">
        <f t="shared" si="1"/>
        <v>3.7900000000000003E-2</v>
      </c>
      <c r="G16" s="18">
        <f t="shared" si="13"/>
        <v>14456</v>
      </c>
      <c r="H16" s="5">
        <f t="shared" si="3"/>
        <v>3303.8777024736</v>
      </c>
      <c r="I16" s="18">
        <f t="shared" si="4"/>
        <v>11152.122297526399</v>
      </c>
      <c r="J16" s="32">
        <f t="shared" si="5"/>
        <v>76021.431857449847</v>
      </c>
      <c r="L16" s="22">
        <v>14</v>
      </c>
      <c r="M16" s="5">
        <f t="shared" si="6"/>
        <v>130760.33123246441</v>
      </c>
      <c r="N16" s="31">
        <f t="shared" si="7"/>
        <v>3.7900000000000003E-2</v>
      </c>
      <c r="O16" s="18">
        <f t="shared" si="11"/>
        <v>21684</v>
      </c>
      <c r="P16" s="5">
        <f t="shared" si="8"/>
        <v>4955.8165537104014</v>
      </c>
      <c r="Q16" s="18">
        <f t="shared" si="9"/>
        <v>16728.1834462896</v>
      </c>
      <c r="R16" s="32">
        <f t="shared" si="10"/>
        <v>114032.14778617481</v>
      </c>
    </row>
    <row r="17" spans="1:18" x14ac:dyDescent="0.25">
      <c r="A17" s="137"/>
      <c r="B17" s="137"/>
      <c r="D17" s="22">
        <v>15</v>
      </c>
      <c r="E17" s="5">
        <f t="shared" si="12"/>
        <v>76021.431857449847</v>
      </c>
      <c r="F17" s="31">
        <f t="shared" si="1"/>
        <v>3.7900000000000003E-2</v>
      </c>
      <c r="G17" s="18">
        <f t="shared" si="13"/>
        <v>14456</v>
      </c>
      <c r="H17" s="5">
        <f t="shared" si="3"/>
        <v>2881.2122673973495</v>
      </c>
      <c r="I17" s="18">
        <f t="shared" si="4"/>
        <v>11574.78773260265</v>
      </c>
      <c r="J17" s="32">
        <f t="shared" si="5"/>
        <v>64446.644124847197</v>
      </c>
      <c r="L17" s="22">
        <v>15</v>
      </c>
      <c r="M17" s="5">
        <f t="shared" si="6"/>
        <v>114032.14778617481</v>
      </c>
      <c r="N17" s="31">
        <f t="shared" si="7"/>
        <v>3.7900000000000003E-2</v>
      </c>
      <c r="O17" s="18">
        <f t="shared" si="11"/>
        <v>21684</v>
      </c>
      <c r="P17" s="5">
        <f t="shared" si="8"/>
        <v>4321.8184010960258</v>
      </c>
      <c r="Q17" s="18">
        <f t="shared" si="9"/>
        <v>17362.181598903975</v>
      </c>
      <c r="R17" s="32">
        <f t="shared" si="10"/>
        <v>96669.966187270838</v>
      </c>
    </row>
    <row r="18" spans="1:18" x14ac:dyDescent="0.25">
      <c r="B18" s="5"/>
      <c r="D18" s="22">
        <v>16</v>
      </c>
      <c r="E18" s="5">
        <f t="shared" si="12"/>
        <v>64446.644124847197</v>
      </c>
      <c r="F18" s="31">
        <f t="shared" si="1"/>
        <v>3.7900000000000003E-2</v>
      </c>
      <c r="G18" s="18">
        <f t="shared" si="13"/>
        <v>14456</v>
      </c>
      <c r="H18" s="5">
        <f t="shared" si="3"/>
        <v>2442.5278123317089</v>
      </c>
      <c r="I18" s="18">
        <f t="shared" si="4"/>
        <v>12013.472187668291</v>
      </c>
      <c r="J18" s="32">
        <f t="shared" si="5"/>
        <v>52433.171937178908</v>
      </c>
      <c r="L18" s="22">
        <v>16</v>
      </c>
      <c r="M18" s="5">
        <f t="shared" si="6"/>
        <v>96669.966187270838</v>
      </c>
      <c r="N18" s="31">
        <f t="shared" si="7"/>
        <v>3.7900000000000003E-2</v>
      </c>
      <c r="O18" s="18">
        <f t="shared" si="11"/>
        <v>21684</v>
      </c>
      <c r="P18" s="5">
        <f t="shared" si="8"/>
        <v>3663.7917184975649</v>
      </c>
      <c r="Q18" s="18">
        <f t="shared" si="9"/>
        <v>18020.208281502433</v>
      </c>
      <c r="R18" s="32">
        <f t="shared" si="10"/>
        <v>78649.757905768405</v>
      </c>
    </row>
    <row r="19" spans="1:18" x14ac:dyDescent="0.25">
      <c r="B19" s="5"/>
      <c r="D19" s="22">
        <v>17</v>
      </c>
      <c r="E19" s="5">
        <f t="shared" si="12"/>
        <v>52433.171937178908</v>
      </c>
      <c r="F19" s="31">
        <f t="shared" si="1"/>
        <v>3.7900000000000003E-2</v>
      </c>
      <c r="G19" s="18">
        <f t="shared" si="13"/>
        <v>14456</v>
      </c>
      <c r="H19" s="5">
        <f t="shared" si="3"/>
        <v>1987.2172164190808</v>
      </c>
      <c r="I19" s="18">
        <f t="shared" si="4"/>
        <v>12468.782783580918</v>
      </c>
      <c r="J19" s="32">
        <f t="shared" si="5"/>
        <v>39964.389153597986</v>
      </c>
      <c r="L19" s="22">
        <v>17</v>
      </c>
      <c r="M19" s="5">
        <f t="shared" si="6"/>
        <v>78649.757905768405</v>
      </c>
      <c r="N19" s="31">
        <f t="shared" si="7"/>
        <v>3.7900000000000003E-2</v>
      </c>
      <c r="O19" s="18">
        <f t="shared" si="11"/>
        <v>21684</v>
      </c>
      <c r="P19" s="5">
        <f t="shared" si="8"/>
        <v>2980.8258246286227</v>
      </c>
      <c r="Q19" s="18">
        <f t="shared" si="9"/>
        <v>18703.174175371376</v>
      </c>
      <c r="R19" s="32">
        <f t="shared" si="10"/>
        <v>59946.583730397033</v>
      </c>
    </row>
    <row r="20" spans="1:18" x14ac:dyDescent="0.25">
      <c r="A20" s="146" t="s">
        <v>129</v>
      </c>
      <c r="B20" s="146"/>
      <c r="D20" s="22">
        <v>18</v>
      </c>
      <c r="E20" s="5">
        <f t="shared" si="12"/>
        <v>39964.389153597986</v>
      </c>
      <c r="F20" s="31">
        <f t="shared" si="1"/>
        <v>3.7900000000000003E-2</v>
      </c>
      <c r="G20" s="18">
        <f t="shared" si="13"/>
        <v>14456</v>
      </c>
      <c r="H20" s="5">
        <f t="shared" si="3"/>
        <v>1514.6503489213637</v>
      </c>
      <c r="I20" s="18">
        <f t="shared" si="4"/>
        <v>12941.349651078635</v>
      </c>
      <c r="J20" s="32">
        <f t="shared" si="5"/>
        <v>27023.03950251935</v>
      </c>
      <c r="L20" s="22">
        <v>18</v>
      </c>
      <c r="M20" s="5">
        <f t="shared" si="6"/>
        <v>59946.583730397033</v>
      </c>
      <c r="N20" s="31">
        <f t="shared" si="7"/>
        <v>3.7900000000000003E-2</v>
      </c>
      <c r="O20" s="18">
        <f t="shared" si="11"/>
        <v>21684</v>
      </c>
      <c r="P20" s="5">
        <f t="shared" si="8"/>
        <v>2271.9755233820479</v>
      </c>
      <c r="Q20" s="18">
        <f t="shared" si="9"/>
        <v>19412.024476617953</v>
      </c>
      <c r="R20" s="32">
        <f t="shared" si="10"/>
        <v>40534.55925377908</v>
      </c>
    </row>
    <row r="21" spans="1:18" x14ac:dyDescent="0.25">
      <c r="A21" s="146"/>
      <c r="B21" s="146"/>
      <c r="D21" s="22">
        <v>19</v>
      </c>
      <c r="E21" s="5">
        <f t="shared" si="12"/>
        <v>27023.03950251935</v>
      </c>
      <c r="F21" s="31">
        <f t="shared" si="1"/>
        <v>3.7900000000000003E-2</v>
      </c>
      <c r="G21" s="18">
        <f t="shared" si="13"/>
        <v>14456</v>
      </c>
      <c r="H21" s="5">
        <f t="shared" si="3"/>
        <v>1024.1731971454835</v>
      </c>
      <c r="I21" s="18">
        <f t="shared" si="4"/>
        <v>13431.826802854517</v>
      </c>
      <c r="J21" s="32">
        <f t="shared" si="5"/>
        <v>13591.212699664833</v>
      </c>
      <c r="L21" s="22">
        <v>19</v>
      </c>
      <c r="M21" s="5">
        <f t="shared" si="6"/>
        <v>40534.55925377908</v>
      </c>
      <c r="N21" s="31">
        <f t="shared" si="7"/>
        <v>3.7900000000000003E-2</v>
      </c>
      <c r="O21" s="18">
        <f t="shared" si="11"/>
        <v>21684</v>
      </c>
      <c r="P21" s="5">
        <f t="shared" si="8"/>
        <v>1536.2597957182272</v>
      </c>
      <c r="Q21" s="18">
        <f t="shared" si="9"/>
        <v>20147.740204281774</v>
      </c>
      <c r="R21" s="32">
        <f t="shared" si="10"/>
        <v>20386.81904949731</v>
      </c>
    </row>
    <row r="22" spans="1:18" x14ac:dyDescent="0.25">
      <c r="A22" s="146"/>
      <c r="B22" s="146"/>
      <c r="D22" s="22">
        <v>20</v>
      </c>
      <c r="E22" s="5">
        <f t="shared" si="12"/>
        <v>13591.212699664833</v>
      </c>
      <c r="F22" s="31">
        <f t="shared" si="1"/>
        <v>3.7900000000000003E-2</v>
      </c>
      <c r="G22" s="18">
        <f t="shared" si="13"/>
        <v>14456</v>
      </c>
      <c r="H22" s="5">
        <f t="shared" si="3"/>
        <v>515.10696131729719</v>
      </c>
      <c r="I22" s="18">
        <f t="shared" si="4"/>
        <v>13940.893038682703</v>
      </c>
      <c r="J22" s="32">
        <f t="shared" si="5"/>
        <v>-349.68033901787021</v>
      </c>
      <c r="L22" s="22">
        <v>20</v>
      </c>
      <c r="M22" s="5">
        <f t="shared" si="6"/>
        <v>20386.81904949731</v>
      </c>
      <c r="N22" s="31">
        <f t="shared" si="7"/>
        <v>3.7900000000000003E-2</v>
      </c>
      <c r="O22" s="18">
        <f t="shared" si="11"/>
        <v>21684</v>
      </c>
      <c r="P22" s="5">
        <f t="shared" si="8"/>
        <v>772.66044197594806</v>
      </c>
      <c r="Q22" s="18">
        <f t="shared" si="9"/>
        <v>20911.33955802405</v>
      </c>
      <c r="R22" s="32">
        <f t="shared" si="10"/>
        <v>-524.52050852674074</v>
      </c>
    </row>
    <row r="23" spans="1:18" x14ac:dyDescent="0.25">
      <c r="D23" s="22">
        <v>21</v>
      </c>
      <c r="E23" s="5">
        <f t="shared" si="12"/>
        <v>0</v>
      </c>
      <c r="F23" s="31">
        <f t="shared" si="1"/>
        <v>3.7900000000000003E-2</v>
      </c>
      <c r="G23" s="18">
        <f t="shared" si="13"/>
        <v>0</v>
      </c>
      <c r="H23" s="5">
        <f t="shared" si="3"/>
        <v>0</v>
      </c>
      <c r="I23" s="18">
        <f t="shared" si="4"/>
        <v>0</v>
      </c>
      <c r="J23" s="32">
        <f t="shared" si="5"/>
        <v>0</v>
      </c>
      <c r="L23" s="22">
        <v>21</v>
      </c>
      <c r="M23" s="5">
        <f t="shared" si="6"/>
        <v>0</v>
      </c>
      <c r="N23" s="31">
        <f t="shared" si="7"/>
        <v>3.7900000000000003E-2</v>
      </c>
      <c r="O23" s="18">
        <f t="shared" si="11"/>
        <v>0</v>
      </c>
      <c r="P23" s="5">
        <f t="shared" si="8"/>
        <v>0</v>
      </c>
      <c r="Q23" s="18">
        <f t="shared" si="9"/>
        <v>0</v>
      </c>
      <c r="R23" s="32">
        <f t="shared" si="10"/>
        <v>0</v>
      </c>
    </row>
    <row r="24" spans="1:18" x14ac:dyDescent="0.25">
      <c r="D24" s="22">
        <v>22</v>
      </c>
      <c r="E24" s="5">
        <f t="shared" si="12"/>
        <v>0</v>
      </c>
      <c r="F24" s="31">
        <f t="shared" si="1"/>
        <v>3.7900000000000003E-2</v>
      </c>
      <c r="G24" s="18">
        <f t="shared" si="13"/>
        <v>0</v>
      </c>
      <c r="H24" s="5">
        <f t="shared" si="3"/>
        <v>0</v>
      </c>
      <c r="I24" s="18">
        <f t="shared" si="4"/>
        <v>0</v>
      </c>
      <c r="J24" s="32">
        <f t="shared" si="5"/>
        <v>0</v>
      </c>
      <c r="L24" s="22">
        <v>22</v>
      </c>
      <c r="M24" s="5">
        <f t="shared" si="6"/>
        <v>0</v>
      </c>
      <c r="N24" s="31">
        <f t="shared" si="7"/>
        <v>3.7900000000000003E-2</v>
      </c>
      <c r="O24" s="18">
        <f t="shared" si="11"/>
        <v>0</v>
      </c>
      <c r="P24" s="5">
        <f t="shared" si="8"/>
        <v>0</v>
      </c>
      <c r="Q24" s="18">
        <f t="shared" si="9"/>
        <v>0</v>
      </c>
      <c r="R24" s="32">
        <f t="shared" si="10"/>
        <v>0</v>
      </c>
    </row>
    <row r="25" spans="1:18" x14ac:dyDescent="0.25">
      <c r="A25" s="137" t="s">
        <v>125</v>
      </c>
      <c r="B25" s="137"/>
      <c r="D25" s="22">
        <v>23</v>
      </c>
      <c r="E25" s="5">
        <f t="shared" si="12"/>
        <v>0</v>
      </c>
      <c r="F25" s="31">
        <f t="shared" si="1"/>
        <v>3.7900000000000003E-2</v>
      </c>
      <c r="G25" s="18">
        <f t="shared" si="13"/>
        <v>0</v>
      </c>
      <c r="H25" s="5">
        <f t="shared" si="3"/>
        <v>0</v>
      </c>
      <c r="I25" s="18">
        <f t="shared" si="4"/>
        <v>0</v>
      </c>
      <c r="J25" s="32">
        <f t="shared" si="5"/>
        <v>0</v>
      </c>
      <c r="L25" s="22">
        <v>23</v>
      </c>
      <c r="M25" s="5">
        <f t="shared" si="6"/>
        <v>0</v>
      </c>
      <c r="N25" s="31">
        <f t="shared" si="7"/>
        <v>3.7900000000000003E-2</v>
      </c>
      <c r="O25" s="18">
        <f t="shared" si="11"/>
        <v>0</v>
      </c>
      <c r="P25" s="5">
        <f t="shared" si="8"/>
        <v>0</v>
      </c>
      <c r="Q25" s="18">
        <f t="shared" si="9"/>
        <v>0</v>
      </c>
      <c r="R25" s="32">
        <f t="shared" si="10"/>
        <v>0</v>
      </c>
    </row>
    <row r="26" spans="1:18" ht="15" customHeight="1" x14ac:dyDescent="0.25">
      <c r="A26" t="s">
        <v>71</v>
      </c>
      <c r="B26" s="8">
        <v>156650</v>
      </c>
      <c r="D26" s="22">
        <v>24</v>
      </c>
      <c r="E26" s="5">
        <f t="shared" si="12"/>
        <v>0</v>
      </c>
      <c r="F26" s="31">
        <f t="shared" si="1"/>
        <v>3.7900000000000003E-2</v>
      </c>
      <c r="G26" s="18">
        <f t="shared" si="13"/>
        <v>0</v>
      </c>
      <c r="H26" s="5">
        <f t="shared" si="3"/>
        <v>0</v>
      </c>
      <c r="I26" s="18">
        <f t="shared" si="4"/>
        <v>0</v>
      </c>
      <c r="J26" s="32">
        <f t="shared" si="5"/>
        <v>0</v>
      </c>
      <c r="L26" s="22">
        <v>24</v>
      </c>
      <c r="M26" s="5">
        <f t="shared" si="6"/>
        <v>0</v>
      </c>
      <c r="N26" s="31">
        <f t="shared" si="7"/>
        <v>3.7900000000000003E-2</v>
      </c>
      <c r="O26" s="18">
        <f t="shared" si="11"/>
        <v>0</v>
      </c>
      <c r="P26" s="5">
        <f t="shared" si="8"/>
        <v>0</v>
      </c>
      <c r="Q26" s="18">
        <f t="shared" si="9"/>
        <v>0</v>
      </c>
      <c r="R26" s="32">
        <f t="shared" si="10"/>
        <v>0</v>
      </c>
    </row>
    <row r="27" spans="1:18" x14ac:dyDescent="0.25">
      <c r="A27" t="s">
        <v>65</v>
      </c>
      <c r="B27" s="8">
        <v>56403.112840487156</v>
      </c>
      <c r="D27" s="22">
        <v>25</v>
      </c>
      <c r="E27" s="5">
        <f t="shared" si="12"/>
        <v>0</v>
      </c>
      <c r="F27" s="31">
        <f t="shared" si="1"/>
        <v>3.7900000000000003E-2</v>
      </c>
      <c r="G27" s="18">
        <f t="shared" si="13"/>
        <v>0</v>
      </c>
      <c r="H27" s="5">
        <f t="shared" si="3"/>
        <v>0</v>
      </c>
      <c r="I27" s="18">
        <f t="shared" si="4"/>
        <v>0</v>
      </c>
      <c r="J27" s="32">
        <f t="shared" si="5"/>
        <v>0</v>
      </c>
      <c r="L27" s="22">
        <v>25</v>
      </c>
      <c r="M27" s="5">
        <f t="shared" si="6"/>
        <v>0</v>
      </c>
      <c r="N27" s="31">
        <f t="shared" si="7"/>
        <v>3.7900000000000003E-2</v>
      </c>
      <c r="O27" s="18">
        <f t="shared" si="11"/>
        <v>0</v>
      </c>
      <c r="P27" s="5">
        <f t="shared" si="8"/>
        <v>0</v>
      </c>
      <c r="Q27" s="18">
        <f t="shared" si="9"/>
        <v>0</v>
      </c>
      <c r="R27" s="32">
        <f t="shared" si="10"/>
        <v>0</v>
      </c>
    </row>
    <row r="28" spans="1:18" ht="17.25" x14ac:dyDescent="0.4">
      <c r="A28" t="s">
        <v>127</v>
      </c>
      <c r="B28" s="8">
        <v>6266</v>
      </c>
      <c r="G28" s="12">
        <f>SUM(G3:G27)</f>
        <v>289120</v>
      </c>
      <c r="H28" s="12">
        <f>SUM(H3:H27)</f>
        <v>88770.319660982161</v>
      </c>
      <c r="I28" s="12">
        <f>SUM(I3:I27)</f>
        <v>200349.68033901785</v>
      </c>
      <c r="O28" s="12">
        <f>SUM(O3:O27)</f>
        <v>433680</v>
      </c>
      <c r="P28" s="12">
        <f>SUM(P3:P27)</f>
        <v>133155.47949147329</v>
      </c>
      <c r="Q28" s="12">
        <f>SUM(Q3:Q27)</f>
        <v>300524.52050852671</v>
      </c>
    </row>
    <row r="30" spans="1:18" x14ac:dyDescent="0.25">
      <c r="A30" s="137" t="s">
        <v>126</v>
      </c>
      <c r="B30" s="137"/>
    </row>
    <row r="31" spans="1:18" x14ac:dyDescent="0.25">
      <c r="A31" t="s">
        <v>71</v>
      </c>
      <c r="B31" s="8">
        <v>144560</v>
      </c>
    </row>
    <row r="32" spans="1:18" x14ac:dyDescent="0.25">
      <c r="A32" t="s">
        <v>65</v>
      </c>
      <c r="B32" s="8">
        <v>44385.159830491131</v>
      </c>
    </row>
    <row r="33" spans="1:2" x14ac:dyDescent="0.25">
      <c r="A33" t="s">
        <v>127</v>
      </c>
      <c r="B33" s="8">
        <v>7228</v>
      </c>
    </row>
    <row r="119" spans="2:2" x14ac:dyDescent="0.25">
      <c r="B119" s="22"/>
    </row>
    <row r="120" spans="2:2" x14ac:dyDescent="0.25">
      <c r="B120" s="22"/>
    </row>
    <row r="121" spans="2:2" x14ac:dyDescent="0.25">
      <c r="B121" s="22"/>
    </row>
    <row r="122" spans="2:2" x14ac:dyDescent="0.25">
      <c r="B122" s="22"/>
    </row>
    <row r="134" spans="5:14" x14ac:dyDescent="0.25">
      <c r="E134" s="5"/>
      <c r="N134" s="5"/>
    </row>
    <row r="135" spans="5:14" x14ac:dyDescent="0.25">
      <c r="E135" s="5"/>
      <c r="L135" s="23"/>
      <c r="N135" s="5"/>
    </row>
    <row r="136" spans="5:14" x14ac:dyDescent="0.25">
      <c r="E136" s="5"/>
      <c r="N136" s="5"/>
    </row>
  </sheetData>
  <mergeCells count="9">
    <mergeCell ref="D1:J1"/>
    <mergeCell ref="L1:R1"/>
    <mergeCell ref="A12:B12"/>
    <mergeCell ref="A30:B30"/>
    <mergeCell ref="A2:B2"/>
    <mergeCell ref="A7:B7"/>
    <mergeCell ref="A17:B17"/>
    <mergeCell ref="A20:B22"/>
    <mergeCell ref="A25:B2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21"/>
  <sheetViews>
    <sheetView workbookViewId="0">
      <pane xSplit="3" ySplit="1" topLeftCell="D2" activePane="bottomRight" state="frozen"/>
      <selection pane="topRight" activeCell="D1" sqref="D1"/>
      <selection pane="bottomLeft" activeCell="A2" sqref="A2"/>
      <selection pane="bottomRight" activeCell="A36" sqref="A36"/>
    </sheetView>
  </sheetViews>
  <sheetFormatPr defaultRowHeight="15" customHeight="1" x14ac:dyDescent="0.25"/>
  <cols>
    <col min="1" max="1" width="34" customWidth="1"/>
    <col min="2" max="2" width="19.42578125" customWidth="1"/>
    <col min="3" max="3" width="3" customWidth="1"/>
    <col min="5" max="5" width="9.140625" customWidth="1"/>
    <col min="6" max="6" width="23.7109375" customWidth="1"/>
    <col min="7" max="7" width="20.140625" customWidth="1"/>
    <col min="8" max="8" width="22.42578125" customWidth="1"/>
    <col min="9" max="9" width="25.42578125" customWidth="1"/>
    <col min="10" max="10" width="21.85546875" customWidth="1"/>
    <col min="11" max="11" width="26.28515625" customWidth="1"/>
    <col min="12" max="12" width="14.28515625" customWidth="1"/>
    <col min="13" max="13" width="18" customWidth="1"/>
  </cols>
  <sheetData>
    <row r="1" spans="1:10" ht="15" customHeight="1" x14ac:dyDescent="0.25">
      <c r="D1" s="9" t="s">
        <v>12</v>
      </c>
      <c r="E1" s="9" t="s">
        <v>11</v>
      </c>
      <c r="F1" s="9" t="s">
        <v>10</v>
      </c>
      <c r="G1" s="9" t="s">
        <v>85</v>
      </c>
      <c r="H1" s="9" t="s">
        <v>90</v>
      </c>
      <c r="I1" s="9" t="s">
        <v>9</v>
      </c>
      <c r="J1" s="9" t="s">
        <v>8</v>
      </c>
    </row>
    <row r="2" spans="1:10" ht="15" customHeight="1" x14ac:dyDescent="0.25">
      <c r="A2" s="6" t="s">
        <v>80</v>
      </c>
      <c r="B2" s="10">
        <v>15</v>
      </c>
      <c r="D2" s="4">
        <v>1</v>
      </c>
      <c r="E2" s="4"/>
      <c r="F2" s="2">
        <v>0</v>
      </c>
      <c r="G2" s="3">
        <f t="shared" ref="G2:G65" si="0">$B$5</f>
        <v>0.06</v>
      </c>
      <c r="H2" s="2">
        <f>$B$7</f>
        <v>240</v>
      </c>
      <c r="I2" s="2">
        <f t="shared" ref="I2:I65" si="1">(F2+H2)*(G2/12)</f>
        <v>1.2</v>
      </c>
      <c r="J2" s="1">
        <f t="shared" ref="J2:J65" si="2">(F2+H2+I2)</f>
        <v>241.2</v>
      </c>
    </row>
    <row r="3" spans="1:10" ht="15" customHeight="1" x14ac:dyDescent="0.25">
      <c r="A3" s="6" t="s">
        <v>81</v>
      </c>
      <c r="B3" s="40">
        <v>4</v>
      </c>
      <c r="C3" s="8"/>
      <c r="D3" s="4">
        <v>2</v>
      </c>
      <c r="E3" s="4"/>
      <c r="F3" s="2">
        <f t="shared" ref="F3:F66" si="3">J2</f>
        <v>241.2</v>
      </c>
      <c r="G3" s="3">
        <f t="shared" si="0"/>
        <v>0.06</v>
      </c>
      <c r="H3" s="2">
        <f>$B$7</f>
        <v>240</v>
      </c>
      <c r="I3" s="2">
        <f t="shared" si="1"/>
        <v>2.4060000000000001</v>
      </c>
      <c r="J3" s="1">
        <f t="shared" si="2"/>
        <v>483.60599999999999</v>
      </c>
    </row>
    <row r="4" spans="1:10" ht="15" customHeight="1" x14ac:dyDescent="0.25">
      <c r="A4" s="6" t="s">
        <v>82</v>
      </c>
      <c r="B4" s="41">
        <v>48</v>
      </c>
      <c r="C4" s="8"/>
      <c r="D4" s="4">
        <v>3</v>
      </c>
      <c r="E4" s="4"/>
      <c r="F4" s="2">
        <f t="shared" si="3"/>
        <v>483.60599999999999</v>
      </c>
      <c r="G4" s="3">
        <f t="shared" si="0"/>
        <v>0.06</v>
      </c>
      <c r="H4" s="2">
        <f t="shared" ref="H4:H67" si="4">$B$7</f>
        <v>240</v>
      </c>
      <c r="I4" s="2">
        <f t="shared" si="1"/>
        <v>3.6180300000000001</v>
      </c>
      <c r="J4" s="1">
        <f t="shared" si="2"/>
        <v>727.22402999999997</v>
      </c>
    </row>
    <row r="5" spans="1:10" ht="15" customHeight="1" x14ac:dyDescent="0.25">
      <c r="A5" s="6" t="s">
        <v>85</v>
      </c>
      <c r="B5" s="11">
        <v>0.06</v>
      </c>
      <c r="C5" s="7"/>
      <c r="D5" s="4">
        <v>4</v>
      </c>
      <c r="E5" s="4"/>
      <c r="F5" s="2">
        <f t="shared" si="3"/>
        <v>727.22402999999997</v>
      </c>
      <c r="G5" s="3">
        <f t="shared" si="0"/>
        <v>0.06</v>
      </c>
      <c r="H5" s="2">
        <f t="shared" si="4"/>
        <v>240</v>
      </c>
      <c r="I5" s="2">
        <f t="shared" si="1"/>
        <v>4.8361201500000002</v>
      </c>
      <c r="J5" s="1">
        <f t="shared" si="2"/>
        <v>972.06015015000003</v>
      </c>
    </row>
    <row r="6" spans="1:10" ht="15" customHeight="1" x14ac:dyDescent="0.25">
      <c r="A6" s="6" t="s">
        <v>84</v>
      </c>
      <c r="B6" s="5">
        <f>B2*B3*B4</f>
        <v>2880</v>
      </c>
      <c r="D6" s="4">
        <v>5</v>
      </c>
      <c r="E6" s="4"/>
      <c r="F6" s="2">
        <f t="shared" si="3"/>
        <v>972.06015015000003</v>
      </c>
      <c r="G6" s="3">
        <f t="shared" si="0"/>
        <v>0.06</v>
      </c>
      <c r="H6" s="2">
        <f t="shared" si="4"/>
        <v>240</v>
      </c>
      <c r="I6" s="2">
        <f t="shared" si="1"/>
        <v>6.0603007507500006</v>
      </c>
      <c r="J6" s="1">
        <f t="shared" si="2"/>
        <v>1218.12045090075</v>
      </c>
    </row>
    <row r="7" spans="1:10" ht="15" customHeight="1" x14ac:dyDescent="0.25">
      <c r="A7" s="6" t="s">
        <v>83</v>
      </c>
      <c r="B7" s="5">
        <f>B6/12</f>
        <v>240</v>
      </c>
      <c r="C7" s="5"/>
      <c r="D7" s="4">
        <v>6</v>
      </c>
      <c r="E7" s="4"/>
      <c r="F7" s="2">
        <f t="shared" si="3"/>
        <v>1218.12045090075</v>
      </c>
      <c r="G7" s="3">
        <f t="shared" si="0"/>
        <v>0.06</v>
      </c>
      <c r="H7" s="2">
        <f t="shared" si="4"/>
        <v>240</v>
      </c>
      <c r="I7" s="2">
        <f t="shared" si="1"/>
        <v>7.2906022545037503</v>
      </c>
      <c r="J7" s="1">
        <f t="shared" si="2"/>
        <v>1465.4110531552537</v>
      </c>
    </row>
    <row r="8" spans="1:10" ht="15" customHeight="1" x14ac:dyDescent="0.25">
      <c r="C8" s="5"/>
      <c r="D8" s="4">
        <v>7</v>
      </c>
      <c r="E8" s="4"/>
      <c r="F8" s="2">
        <f t="shared" si="3"/>
        <v>1465.4110531552537</v>
      </c>
      <c r="G8" s="3">
        <f t="shared" si="0"/>
        <v>0.06</v>
      </c>
      <c r="H8" s="2">
        <f t="shared" si="4"/>
        <v>240</v>
      </c>
      <c r="I8" s="2">
        <f t="shared" si="1"/>
        <v>8.5270552657762693</v>
      </c>
      <c r="J8" s="1">
        <f t="shared" si="2"/>
        <v>1713.9381084210299</v>
      </c>
    </row>
    <row r="9" spans="1:10" ht="15" customHeight="1" x14ac:dyDescent="0.4">
      <c r="A9" s="6" t="s">
        <v>5</v>
      </c>
      <c r="B9" s="12">
        <f>$J62</f>
        <v>17153.874015773901</v>
      </c>
      <c r="C9" s="5"/>
      <c r="D9" s="4">
        <v>8</v>
      </c>
      <c r="E9" s="4"/>
      <c r="F9" s="2">
        <f t="shared" si="3"/>
        <v>1713.9381084210299</v>
      </c>
      <c r="G9" s="3">
        <f t="shared" si="0"/>
        <v>0.06</v>
      </c>
      <c r="H9" s="2">
        <f t="shared" si="4"/>
        <v>240</v>
      </c>
      <c r="I9" s="2">
        <f t="shared" si="1"/>
        <v>9.7696905421051508</v>
      </c>
      <c r="J9" s="1">
        <f t="shared" si="2"/>
        <v>1963.707798963135</v>
      </c>
    </row>
    <row r="10" spans="1:10" ht="15" customHeight="1" x14ac:dyDescent="0.25">
      <c r="A10" s="6" t="s">
        <v>4</v>
      </c>
      <c r="B10" s="5">
        <f>SUM($H$2:$H62)</f>
        <v>14640</v>
      </c>
      <c r="D10" s="4">
        <v>9</v>
      </c>
      <c r="E10" s="4"/>
      <c r="F10" s="2">
        <f t="shared" si="3"/>
        <v>1963.707798963135</v>
      </c>
      <c r="G10" s="3">
        <f t="shared" si="0"/>
        <v>0.06</v>
      </c>
      <c r="H10" s="2">
        <f t="shared" si="4"/>
        <v>240</v>
      </c>
      <c r="I10" s="2">
        <f t="shared" si="1"/>
        <v>11.018538994815676</v>
      </c>
      <c r="J10" s="1">
        <f t="shared" si="2"/>
        <v>2214.7263379579508</v>
      </c>
    </row>
    <row r="11" spans="1:10" ht="15" customHeight="1" x14ac:dyDescent="0.25">
      <c r="A11" s="6" t="s">
        <v>3</v>
      </c>
      <c r="B11" s="5">
        <f>SUM($I$2:$I62)</f>
        <v>2513.8740157739016</v>
      </c>
      <c r="C11" s="5"/>
      <c r="D11" s="4">
        <v>10</v>
      </c>
      <c r="E11" s="4"/>
      <c r="F11" s="2">
        <f t="shared" si="3"/>
        <v>2214.7263379579508</v>
      </c>
      <c r="G11" s="3">
        <f t="shared" si="0"/>
        <v>0.06</v>
      </c>
      <c r="H11" s="2">
        <f t="shared" si="4"/>
        <v>240</v>
      </c>
      <c r="I11" s="2">
        <f t="shared" si="1"/>
        <v>12.273631689789754</v>
      </c>
      <c r="J11" s="1">
        <f t="shared" si="2"/>
        <v>2466.9999696477407</v>
      </c>
    </row>
    <row r="12" spans="1:10" ht="15" customHeight="1" x14ac:dyDescent="0.25">
      <c r="C12" s="5"/>
      <c r="D12" s="4">
        <v>11</v>
      </c>
      <c r="E12" s="4"/>
      <c r="F12" s="2">
        <f t="shared" si="3"/>
        <v>2466.9999696477407</v>
      </c>
      <c r="G12" s="3">
        <f t="shared" si="0"/>
        <v>0.06</v>
      </c>
      <c r="H12" s="2">
        <f t="shared" si="4"/>
        <v>240</v>
      </c>
      <c r="I12" s="2">
        <f t="shared" si="1"/>
        <v>13.534999848238703</v>
      </c>
      <c r="J12" s="1">
        <f t="shared" si="2"/>
        <v>2720.5349694959796</v>
      </c>
    </row>
    <row r="13" spans="1:10" ht="15" customHeight="1" x14ac:dyDescent="0.4">
      <c r="A13" s="6" t="s">
        <v>2</v>
      </c>
      <c r="B13" s="12">
        <f>$J121</f>
        <v>39527.698449718795</v>
      </c>
      <c r="C13" s="5"/>
      <c r="D13" s="4">
        <v>12</v>
      </c>
      <c r="E13" s="4">
        <v>1</v>
      </c>
      <c r="F13" s="2">
        <f t="shared" si="3"/>
        <v>2720.5349694959796</v>
      </c>
      <c r="G13" s="3">
        <f t="shared" si="0"/>
        <v>0.06</v>
      </c>
      <c r="H13" s="2">
        <f t="shared" si="4"/>
        <v>240</v>
      </c>
      <c r="I13" s="2">
        <f t="shared" si="1"/>
        <v>14.802674847479897</v>
      </c>
      <c r="J13" s="1">
        <f t="shared" si="2"/>
        <v>2975.3376443434595</v>
      </c>
    </row>
    <row r="14" spans="1:10" ht="15" customHeight="1" x14ac:dyDescent="0.25">
      <c r="A14" s="6" t="s">
        <v>1</v>
      </c>
      <c r="B14" s="5">
        <f>SUM($H$2:$H121)</f>
        <v>28800</v>
      </c>
      <c r="D14" s="4">
        <v>13</v>
      </c>
      <c r="E14" s="4"/>
      <c r="F14" s="2">
        <f t="shared" si="3"/>
        <v>2975.3376443434595</v>
      </c>
      <c r="G14" s="3">
        <f t="shared" si="0"/>
        <v>0.06</v>
      </c>
      <c r="H14" s="2">
        <f t="shared" si="4"/>
        <v>240</v>
      </c>
      <c r="I14" s="2">
        <f t="shared" si="1"/>
        <v>16.076688221717298</v>
      </c>
      <c r="J14" s="1">
        <f t="shared" si="2"/>
        <v>3231.4143325651767</v>
      </c>
    </row>
    <row r="15" spans="1:10" ht="15" customHeight="1" x14ac:dyDescent="0.25">
      <c r="A15" s="6" t="s">
        <v>0</v>
      </c>
      <c r="B15" s="5">
        <f>SUM($I$2:$I121)</f>
        <v>10727.698449718791</v>
      </c>
      <c r="D15" s="4">
        <v>14</v>
      </c>
      <c r="E15" s="4"/>
      <c r="F15" s="2">
        <f t="shared" si="3"/>
        <v>3231.4143325651767</v>
      </c>
      <c r="G15" s="3">
        <f t="shared" si="0"/>
        <v>0.06</v>
      </c>
      <c r="H15" s="2">
        <f t="shared" si="4"/>
        <v>240</v>
      </c>
      <c r="I15" s="2">
        <f t="shared" si="1"/>
        <v>17.357071662825884</v>
      </c>
      <c r="J15" s="1">
        <f t="shared" si="2"/>
        <v>3488.7714042280027</v>
      </c>
    </row>
    <row r="16" spans="1:10" ht="15" customHeight="1" x14ac:dyDescent="0.25">
      <c r="D16" s="4">
        <v>15</v>
      </c>
      <c r="E16" s="4"/>
      <c r="F16" s="2">
        <f t="shared" si="3"/>
        <v>3488.7714042280027</v>
      </c>
      <c r="G16" s="3">
        <f t="shared" si="0"/>
        <v>0.06</v>
      </c>
      <c r="H16" s="2">
        <f t="shared" si="4"/>
        <v>240</v>
      </c>
      <c r="I16" s="2">
        <f t="shared" si="1"/>
        <v>18.643857021140015</v>
      </c>
      <c r="J16" s="1">
        <f t="shared" si="2"/>
        <v>3747.4152612491425</v>
      </c>
    </row>
    <row r="17" spans="1:10" ht="15" customHeight="1" x14ac:dyDescent="0.4">
      <c r="A17" s="6" t="s">
        <v>13</v>
      </c>
      <c r="B17" s="12">
        <f>$J181</f>
        <v>70145.473442805553</v>
      </c>
      <c r="D17" s="4">
        <v>16</v>
      </c>
      <c r="E17" s="4"/>
      <c r="F17" s="2">
        <f t="shared" si="3"/>
        <v>3747.4152612491425</v>
      </c>
      <c r="G17" s="3">
        <f t="shared" si="0"/>
        <v>0.06</v>
      </c>
      <c r="H17" s="2">
        <f t="shared" si="4"/>
        <v>240</v>
      </c>
      <c r="I17" s="2">
        <f t="shared" si="1"/>
        <v>19.937076306245714</v>
      </c>
      <c r="J17" s="1">
        <f t="shared" si="2"/>
        <v>4007.3523375553882</v>
      </c>
    </row>
    <row r="18" spans="1:10" ht="15" customHeight="1" x14ac:dyDescent="0.25">
      <c r="A18" s="6" t="s">
        <v>14</v>
      </c>
      <c r="B18" s="5">
        <f>SUM($H$2:$H181)</f>
        <v>43200</v>
      </c>
      <c r="D18" s="4">
        <v>17</v>
      </c>
      <c r="E18" s="4"/>
      <c r="F18" s="2">
        <f t="shared" si="3"/>
        <v>4007.3523375553882</v>
      </c>
      <c r="G18" s="3">
        <f t="shared" si="0"/>
        <v>0.06</v>
      </c>
      <c r="H18" s="2">
        <f t="shared" si="4"/>
        <v>240</v>
      </c>
      <c r="I18" s="2">
        <f t="shared" si="1"/>
        <v>21.236761687776944</v>
      </c>
      <c r="J18" s="1">
        <f t="shared" si="2"/>
        <v>4268.5890992431659</v>
      </c>
    </row>
    <row r="19" spans="1:10" ht="15" customHeight="1" x14ac:dyDescent="0.25">
      <c r="A19" s="6" t="s">
        <v>15</v>
      </c>
      <c r="B19" s="5">
        <f>SUM($I$2:$I181)</f>
        <v>26945.473442805556</v>
      </c>
      <c r="D19" s="4">
        <v>18</v>
      </c>
      <c r="E19" s="4"/>
      <c r="F19" s="2">
        <f t="shared" si="3"/>
        <v>4268.5890992431659</v>
      </c>
      <c r="G19" s="3">
        <f t="shared" si="0"/>
        <v>0.06</v>
      </c>
      <c r="H19" s="2">
        <f t="shared" si="4"/>
        <v>240</v>
      </c>
      <c r="I19" s="2">
        <f t="shared" si="1"/>
        <v>22.542945496215829</v>
      </c>
      <c r="J19" s="1">
        <f t="shared" si="2"/>
        <v>4531.1320447393819</v>
      </c>
    </row>
    <row r="20" spans="1:10" ht="15" customHeight="1" x14ac:dyDescent="0.25">
      <c r="D20" s="4">
        <v>19</v>
      </c>
      <c r="E20" s="4"/>
      <c r="F20" s="2">
        <f t="shared" si="3"/>
        <v>4531.1320447393819</v>
      </c>
      <c r="G20" s="3">
        <f t="shared" si="0"/>
        <v>0.06</v>
      </c>
      <c r="H20" s="2">
        <f t="shared" si="4"/>
        <v>240</v>
      </c>
      <c r="I20" s="2">
        <f t="shared" si="1"/>
        <v>23.855660223696908</v>
      </c>
      <c r="J20" s="1">
        <f t="shared" si="2"/>
        <v>4794.9877049630786</v>
      </c>
    </row>
    <row r="21" spans="1:10" ht="15" customHeight="1" x14ac:dyDescent="0.4">
      <c r="A21" s="6" t="s">
        <v>16</v>
      </c>
      <c r="B21" s="12">
        <f>$J241</f>
        <v>111444.26391295133</v>
      </c>
      <c r="D21" s="4">
        <v>20</v>
      </c>
      <c r="E21" s="4"/>
      <c r="F21" s="2">
        <f t="shared" si="3"/>
        <v>4794.9877049630786</v>
      </c>
      <c r="G21" s="3">
        <f t="shared" si="0"/>
        <v>0.06</v>
      </c>
      <c r="H21" s="2">
        <f t="shared" si="4"/>
        <v>240</v>
      </c>
      <c r="I21" s="2">
        <f t="shared" si="1"/>
        <v>25.174938524815392</v>
      </c>
      <c r="J21" s="1">
        <f t="shared" si="2"/>
        <v>5060.1626434878945</v>
      </c>
    </row>
    <row r="22" spans="1:10" ht="15" customHeight="1" x14ac:dyDescent="0.25">
      <c r="A22" s="6" t="s">
        <v>17</v>
      </c>
      <c r="B22" s="5">
        <f>SUM($H$2:$H241)</f>
        <v>57600</v>
      </c>
      <c r="D22" s="4">
        <v>21</v>
      </c>
      <c r="E22" s="4"/>
      <c r="F22" s="2">
        <f t="shared" si="3"/>
        <v>5060.1626434878945</v>
      </c>
      <c r="G22" s="3">
        <f t="shared" si="0"/>
        <v>0.06</v>
      </c>
      <c r="H22" s="2">
        <f t="shared" si="4"/>
        <v>240</v>
      </c>
      <c r="I22" s="2">
        <f t="shared" si="1"/>
        <v>26.500813217439472</v>
      </c>
      <c r="J22" s="1">
        <f t="shared" si="2"/>
        <v>5326.6634567053343</v>
      </c>
    </row>
    <row r="23" spans="1:10" ht="15" customHeight="1" x14ac:dyDescent="0.25">
      <c r="A23" s="6" t="s">
        <v>18</v>
      </c>
      <c r="B23" s="5">
        <f>SUM($I$2:$I241)</f>
        <v>53844.263912951261</v>
      </c>
      <c r="D23" s="4">
        <v>22</v>
      </c>
      <c r="E23" s="4"/>
      <c r="F23" s="2">
        <f t="shared" si="3"/>
        <v>5326.6634567053343</v>
      </c>
      <c r="G23" s="3">
        <f t="shared" si="0"/>
        <v>0.06</v>
      </c>
      <c r="H23" s="2">
        <f t="shared" si="4"/>
        <v>240</v>
      </c>
      <c r="I23" s="2">
        <f t="shared" si="1"/>
        <v>27.833317283526672</v>
      </c>
      <c r="J23" s="1">
        <f t="shared" si="2"/>
        <v>5594.4967739888607</v>
      </c>
    </row>
    <row r="24" spans="1:10" ht="15" customHeight="1" x14ac:dyDescent="0.25">
      <c r="D24" s="4">
        <v>23</v>
      </c>
      <c r="E24" s="4"/>
      <c r="F24" s="2">
        <f t="shared" si="3"/>
        <v>5594.4967739888607</v>
      </c>
      <c r="G24" s="3">
        <f t="shared" si="0"/>
        <v>0.06</v>
      </c>
      <c r="H24" s="2">
        <f t="shared" si="4"/>
        <v>240</v>
      </c>
      <c r="I24" s="2">
        <f t="shared" si="1"/>
        <v>29.172483869944305</v>
      </c>
      <c r="J24" s="1">
        <f t="shared" si="2"/>
        <v>5863.6692578588054</v>
      </c>
    </row>
    <row r="25" spans="1:10" ht="15" customHeight="1" x14ac:dyDescent="0.4">
      <c r="A25" s="6" t="s">
        <v>19</v>
      </c>
      <c r="B25" s="12">
        <f>$J301</f>
        <v>167150.14373870971</v>
      </c>
      <c r="D25" s="4">
        <v>24</v>
      </c>
      <c r="E25" s="4">
        <v>2</v>
      </c>
      <c r="F25" s="2">
        <f t="shared" si="3"/>
        <v>5863.6692578588054</v>
      </c>
      <c r="G25" s="3">
        <f t="shared" si="0"/>
        <v>0.06</v>
      </c>
      <c r="H25" s="2">
        <f t="shared" si="4"/>
        <v>240</v>
      </c>
      <c r="I25" s="2">
        <f t="shared" si="1"/>
        <v>30.518346289294026</v>
      </c>
      <c r="J25" s="1">
        <f t="shared" si="2"/>
        <v>6134.1876041480991</v>
      </c>
    </row>
    <row r="26" spans="1:10" ht="15" customHeight="1" x14ac:dyDescent="0.25">
      <c r="A26" s="6" t="s">
        <v>20</v>
      </c>
      <c r="B26" s="5">
        <f>SUM($H$2:$H301)</f>
        <v>72000</v>
      </c>
      <c r="D26" s="4">
        <v>25</v>
      </c>
      <c r="E26" s="4"/>
      <c r="F26" s="2">
        <f t="shared" si="3"/>
        <v>6134.1876041480991</v>
      </c>
      <c r="G26" s="3">
        <f t="shared" si="0"/>
        <v>0.06</v>
      </c>
      <c r="H26" s="2">
        <f t="shared" si="4"/>
        <v>240</v>
      </c>
      <c r="I26" s="2">
        <f t="shared" si="1"/>
        <v>31.870938020740496</v>
      </c>
      <c r="J26" s="1">
        <f t="shared" si="2"/>
        <v>6406.0585421688393</v>
      </c>
    </row>
    <row r="27" spans="1:10" ht="15" customHeight="1" x14ac:dyDescent="0.25">
      <c r="A27" s="6" t="s">
        <v>21</v>
      </c>
      <c r="B27" s="5">
        <f>SUM($I$2:$I301)</f>
        <v>95150.14373870955</v>
      </c>
      <c r="D27" s="4">
        <v>26</v>
      </c>
      <c r="E27" s="4"/>
      <c r="F27" s="2">
        <f t="shared" si="3"/>
        <v>6406.0585421688393</v>
      </c>
      <c r="G27" s="3">
        <f t="shared" si="0"/>
        <v>0.06</v>
      </c>
      <c r="H27" s="2">
        <f t="shared" si="4"/>
        <v>240</v>
      </c>
      <c r="I27" s="2">
        <f t="shared" si="1"/>
        <v>33.230292710844196</v>
      </c>
      <c r="J27" s="1">
        <f t="shared" si="2"/>
        <v>6679.2888348796832</v>
      </c>
    </row>
    <row r="28" spans="1:10" ht="15" customHeight="1" x14ac:dyDescent="0.25">
      <c r="D28" s="4">
        <v>27</v>
      </c>
      <c r="E28" s="4"/>
      <c r="F28" s="2">
        <f t="shared" si="3"/>
        <v>6679.2888348796832</v>
      </c>
      <c r="G28" s="3">
        <f t="shared" si="0"/>
        <v>0.06</v>
      </c>
      <c r="H28" s="2">
        <f t="shared" si="4"/>
        <v>240</v>
      </c>
      <c r="I28" s="2">
        <f t="shared" si="1"/>
        <v>34.596444174398414</v>
      </c>
      <c r="J28" s="1">
        <f t="shared" si="2"/>
        <v>6953.8852790540814</v>
      </c>
    </row>
    <row r="29" spans="1:10" ht="15" customHeight="1" x14ac:dyDescent="0.4">
      <c r="A29" s="6" t="s">
        <v>22</v>
      </c>
      <c r="B29" s="12">
        <f>$J361</f>
        <v>242289.02823957769</v>
      </c>
      <c r="D29" s="4">
        <v>28</v>
      </c>
      <c r="E29" s="4"/>
      <c r="F29" s="2">
        <f t="shared" si="3"/>
        <v>6953.8852790540814</v>
      </c>
      <c r="G29" s="3">
        <f t="shared" si="0"/>
        <v>0.06</v>
      </c>
      <c r="H29" s="2">
        <f t="shared" si="4"/>
        <v>240</v>
      </c>
      <c r="I29" s="2">
        <f t="shared" si="1"/>
        <v>35.969426395270411</v>
      </c>
      <c r="J29" s="1">
        <f t="shared" si="2"/>
        <v>7229.854705449352</v>
      </c>
    </row>
    <row r="30" spans="1:10" ht="15" customHeight="1" x14ac:dyDescent="0.25">
      <c r="A30" s="6" t="s">
        <v>23</v>
      </c>
      <c r="B30" s="5">
        <f>SUM($H$2:$H361)</f>
        <v>86400</v>
      </c>
      <c r="D30" s="4">
        <v>29</v>
      </c>
      <c r="E30" s="4"/>
      <c r="F30" s="2">
        <f t="shared" si="3"/>
        <v>7229.854705449352</v>
      </c>
      <c r="G30" s="3">
        <f t="shared" si="0"/>
        <v>0.06</v>
      </c>
      <c r="H30" s="2">
        <f t="shared" si="4"/>
        <v>240</v>
      </c>
      <c r="I30" s="2">
        <f t="shared" si="1"/>
        <v>37.349273527246758</v>
      </c>
      <c r="J30" s="1">
        <f t="shared" si="2"/>
        <v>7507.2039789765986</v>
      </c>
    </row>
    <row r="31" spans="1:10" ht="15" customHeight="1" x14ac:dyDescent="0.25">
      <c r="A31" s="6" t="s">
        <v>24</v>
      </c>
      <c r="B31" s="5">
        <f>SUM($I$2:$I361)</f>
        <v>155889.02823957754</v>
      </c>
      <c r="D31" s="4">
        <v>30</v>
      </c>
      <c r="E31" s="4"/>
      <c r="F31" s="2">
        <f t="shared" si="3"/>
        <v>7507.2039789765986</v>
      </c>
      <c r="G31" s="3">
        <f t="shared" si="0"/>
        <v>0.06</v>
      </c>
      <c r="H31" s="2">
        <f t="shared" si="4"/>
        <v>240</v>
      </c>
      <c r="I31" s="2">
        <f t="shared" si="1"/>
        <v>38.736019894882993</v>
      </c>
      <c r="J31" s="1">
        <f t="shared" si="2"/>
        <v>7785.9399988714813</v>
      </c>
    </row>
    <row r="32" spans="1:10" ht="15" customHeight="1" x14ac:dyDescent="0.25">
      <c r="D32" s="4">
        <v>31</v>
      </c>
      <c r="E32" s="4"/>
      <c r="F32" s="2">
        <f t="shared" si="3"/>
        <v>7785.9399988714813</v>
      </c>
      <c r="G32" s="3">
        <f t="shared" si="0"/>
        <v>0.06</v>
      </c>
      <c r="H32" s="2">
        <f t="shared" si="4"/>
        <v>240</v>
      </c>
      <c r="I32" s="2">
        <f t="shared" si="1"/>
        <v>40.129699994357409</v>
      </c>
      <c r="J32" s="1">
        <f t="shared" si="2"/>
        <v>8066.0696988658383</v>
      </c>
    </row>
    <row r="33" spans="1:10" ht="15" customHeight="1" x14ac:dyDescent="0.4">
      <c r="A33" s="6" t="s">
        <v>25</v>
      </c>
      <c r="B33" s="12">
        <f>$J421</f>
        <v>343640.12406095886</v>
      </c>
      <c r="D33" s="4">
        <v>32</v>
      </c>
      <c r="E33" s="4"/>
      <c r="F33" s="2">
        <f t="shared" si="3"/>
        <v>8066.0696988658383</v>
      </c>
      <c r="G33" s="3">
        <f t="shared" si="0"/>
        <v>0.06</v>
      </c>
      <c r="H33" s="2">
        <f t="shared" si="4"/>
        <v>240</v>
      </c>
      <c r="I33" s="2">
        <f t="shared" si="1"/>
        <v>41.530348494329189</v>
      </c>
      <c r="J33" s="1">
        <f t="shared" si="2"/>
        <v>8347.6000473601671</v>
      </c>
    </row>
    <row r="34" spans="1:10" ht="15" customHeight="1" x14ac:dyDescent="0.25">
      <c r="A34" s="6" t="s">
        <v>26</v>
      </c>
      <c r="B34" s="5">
        <f>SUM($H$2:$H421)</f>
        <v>100800</v>
      </c>
      <c r="D34" s="4">
        <v>33</v>
      </c>
      <c r="E34" s="4"/>
      <c r="F34" s="2">
        <f t="shared" si="3"/>
        <v>8347.6000473601671</v>
      </c>
      <c r="G34" s="3">
        <f t="shared" si="0"/>
        <v>0.06</v>
      </c>
      <c r="H34" s="2">
        <f t="shared" si="4"/>
        <v>240</v>
      </c>
      <c r="I34" s="2">
        <f t="shared" si="1"/>
        <v>42.938000236800839</v>
      </c>
      <c r="J34" s="1">
        <f t="shared" si="2"/>
        <v>8630.5380475969687</v>
      </c>
    </row>
    <row r="35" spans="1:10" ht="15" customHeight="1" x14ac:dyDescent="0.25">
      <c r="A35" s="6" t="s">
        <v>27</v>
      </c>
      <c r="B35" s="5">
        <f>SUM($I$2:$I421)</f>
        <v>242840.12406095877</v>
      </c>
      <c r="D35" s="4">
        <v>34</v>
      </c>
      <c r="E35" s="4"/>
      <c r="F35" s="2">
        <f t="shared" si="3"/>
        <v>8630.5380475969687</v>
      </c>
      <c r="G35" s="3">
        <f t="shared" si="0"/>
        <v>0.06</v>
      </c>
      <c r="H35" s="2">
        <f t="shared" si="4"/>
        <v>240</v>
      </c>
      <c r="I35" s="2">
        <f t="shared" si="1"/>
        <v>44.352690237984845</v>
      </c>
      <c r="J35" s="1">
        <f t="shared" si="2"/>
        <v>8914.8907378349541</v>
      </c>
    </row>
    <row r="36" spans="1:10" ht="15" customHeight="1" x14ac:dyDescent="0.25">
      <c r="D36" s="4">
        <v>35</v>
      </c>
      <c r="E36" s="4"/>
      <c r="F36" s="2">
        <f t="shared" si="3"/>
        <v>8914.8907378349541</v>
      </c>
      <c r="G36" s="3">
        <f t="shared" si="0"/>
        <v>0.06</v>
      </c>
      <c r="H36" s="2">
        <f t="shared" si="4"/>
        <v>240</v>
      </c>
      <c r="I36" s="2">
        <f t="shared" si="1"/>
        <v>45.77445368917477</v>
      </c>
      <c r="J36" s="1">
        <f t="shared" si="2"/>
        <v>9200.6651915241291</v>
      </c>
    </row>
    <row r="37" spans="1:10" ht="15" customHeight="1" x14ac:dyDescent="0.25">
      <c r="D37" s="4">
        <v>36</v>
      </c>
      <c r="E37" s="4">
        <v>3</v>
      </c>
      <c r="F37" s="2">
        <f>J36</f>
        <v>9200.6651915241291</v>
      </c>
      <c r="G37" s="3">
        <f t="shared" si="0"/>
        <v>0.06</v>
      </c>
      <c r="H37" s="2">
        <f t="shared" si="4"/>
        <v>240</v>
      </c>
      <c r="I37" s="2">
        <f t="shared" si="1"/>
        <v>47.203325957620649</v>
      </c>
      <c r="J37" s="1">
        <f t="shared" si="2"/>
        <v>9487.8685174817492</v>
      </c>
    </row>
    <row r="38" spans="1:10" ht="15" customHeight="1" x14ac:dyDescent="0.25">
      <c r="D38" s="4">
        <v>37</v>
      </c>
      <c r="E38" s="4"/>
      <c r="F38" s="2">
        <f t="shared" si="3"/>
        <v>9487.8685174817492</v>
      </c>
      <c r="G38" s="3">
        <f t="shared" si="0"/>
        <v>0.06</v>
      </c>
      <c r="H38" s="2">
        <f t="shared" si="4"/>
        <v>240</v>
      </c>
      <c r="I38" s="2">
        <f t="shared" si="1"/>
        <v>48.639342587408748</v>
      </c>
      <c r="J38" s="1">
        <f t="shared" si="2"/>
        <v>9776.5078600691577</v>
      </c>
    </row>
    <row r="39" spans="1:10" ht="15" customHeight="1" x14ac:dyDescent="0.25">
      <c r="D39" s="4">
        <v>38</v>
      </c>
      <c r="E39" s="4"/>
      <c r="F39" s="2">
        <f t="shared" si="3"/>
        <v>9776.5078600691577</v>
      </c>
      <c r="G39" s="3">
        <f t="shared" si="0"/>
        <v>0.06</v>
      </c>
      <c r="H39" s="2">
        <f t="shared" si="4"/>
        <v>240</v>
      </c>
      <c r="I39" s="2">
        <f t="shared" si="1"/>
        <v>50.082539300345786</v>
      </c>
      <c r="J39" s="1">
        <f t="shared" si="2"/>
        <v>10066.590399369503</v>
      </c>
    </row>
    <row r="40" spans="1:10" ht="15" customHeight="1" x14ac:dyDescent="0.25">
      <c r="D40" s="4">
        <v>39</v>
      </c>
      <c r="E40" s="4"/>
      <c r="F40" s="2">
        <f t="shared" si="3"/>
        <v>10066.590399369503</v>
      </c>
      <c r="G40" s="3">
        <f t="shared" si="0"/>
        <v>0.06</v>
      </c>
      <c r="H40" s="2">
        <f t="shared" si="4"/>
        <v>240</v>
      </c>
      <c r="I40" s="2">
        <f t="shared" si="1"/>
        <v>51.532951996847515</v>
      </c>
      <c r="J40" s="1">
        <f t="shared" si="2"/>
        <v>10358.12335136635</v>
      </c>
    </row>
    <row r="41" spans="1:10" ht="15" customHeight="1" x14ac:dyDescent="0.25">
      <c r="D41" s="4">
        <v>40</v>
      </c>
      <c r="E41" s="4"/>
      <c r="F41" s="2">
        <f t="shared" si="3"/>
        <v>10358.12335136635</v>
      </c>
      <c r="G41" s="3">
        <f t="shared" si="0"/>
        <v>0.06</v>
      </c>
      <c r="H41" s="2">
        <f t="shared" si="4"/>
        <v>240</v>
      </c>
      <c r="I41" s="2">
        <f t="shared" si="1"/>
        <v>52.990616756831749</v>
      </c>
      <c r="J41" s="1">
        <f t="shared" si="2"/>
        <v>10651.113968123182</v>
      </c>
    </row>
    <row r="42" spans="1:10" ht="15" customHeight="1" x14ac:dyDescent="0.25">
      <c r="D42" s="4">
        <v>41</v>
      </c>
      <c r="E42" s="4"/>
      <c r="F42" s="2">
        <f t="shared" si="3"/>
        <v>10651.113968123182</v>
      </c>
      <c r="G42" s="3">
        <f t="shared" si="0"/>
        <v>0.06</v>
      </c>
      <c r="H42" s="2">
        <f t="shared" si="4"/>
        <v>240</v>
      </c>
      <c r="I42" s="2">
        <f t="shared" si="1"/>
        <v>54.455569840615908</v>
      </c>
      <c r="J42" s="1">
        <f t="shared" si="2"/>
        <v>10945.569537963798</v>
      </c>
    </row>
    <row r="43" spans="1:10" ht="15" customHeight="1" x14ac:dyDescent="0.25">
      <c r="D43" s="4">
        <v>42</v>
      </c>
      <c r="E43" s="4"/>
      <c r="F43" s="2">
        <f t="shared" si="3"/>
        <v>10945.569537963798</v>
      </c>
      <c r="G43" s="3">
        <f t="shared" si="0"/>
        <v>0.06</v>
      </c>
      <c r="H43" s="2">
        <f t="shared" si="4"/>
        <v>240</v>
      </c>
      <c r="I43" s="2">
        <f t="shared" si="1"/>
        <v>55.927847689818989</v>
      </c>
      <c r="J43" s="1">
        <f t="shared" si="2"/>
        <v>11241.497385653618</v>
      </c>
    </row>
    <row r="44" spans="1:10" ht="15" customHeight="1" x14ac:dyDescent="0.25">
      <c r="D44" s="4">
        <v>43</v>
      </c>
      <c r="E44" s="4"/>
      <c r="F44" s="2">
        <f>J43</f>
        <v>11241.497385653618</v>
      </c>
      <c r="G44" s="3">
        <f t="shared" si="0"/>
        <v>0.06</v>
      </c>
      <c r="H44" s="2">
        <f t="shared" si="4"/>
        <v>240</v>
      </c>
      <c r="I44" s="2">
        <f t="shared" si="1"/>
        <v>57.407486928268092</v>
      </c>
      <c r="J44" s="1">
        <f t="shared" si="2"/>
        <v>11538.904872581887</v>
      </c>
    </row>
    <row r="45" spans="1:10" ht="15" customHeight="1" x14ac:dyDescent="0.25">
      <c r="D45" s="4">
        <v>44</v>
      </c>
      <c r="E45" s="4"/>
      <c r="F45" s="2">
        <f t="shared" si="3"/>
        <v>11538.904872581887</v>
      </c>
      <c r="G45" s="3">
        <f t="shared" si="0"/>
        <v>0.06</v>
      </c>
      <c r="H45" s="2">
        <f t="shared" si="4"/>
        <v>240</v>
      </c>
      <c r="I45" s="2">
        <f t="shared" si="1"/>
        <v>58.894524362909436</v>
      </c>
      <c r="J45" s="1">
        <f t="shared" si="2"/>
        <v>11837.799396944796</v>
      </c>
    </row>
    <row r="46" spans="1:10" ht="15" customHeight="1" x14ac:dyDescent="0.25">
      <c r="D46" s="4">
        <v>45</v>
      </c>
      <c r="E46" s="4"/>
      <c r="F46" s="2">
        <f t="shared" si="3"/>
        <v>11837.799396944796</v>
      </c>
      <c r="G46" s="3">
        <f t="shared" si="0"/>
        <v>0.06</v>
      </c>
      <c r="H46" s="2">
        <f t="shared" si="4"/>
        <v>240</v>
      </c>
      <c r="I46" s="2">
        <f t="shared" si="1"/>
        <v>60.388996984723981</v>
      </c>
      <c r="J46" s="1">
        <f t="shared" si="2"/>
        <v>12138.18839392952</v>
      </c>
    </row>
    <row r="47" spans="1:10" ht="15" customHeight="1" x14ac:dyDescent="0.25">
      <c r="D47" s="4">
        <v>46</v>
      </c>
      <c r="E47" s="4"/>
      <c r="F47" s="2">
        <f t="shared" si="3"/>
        <v>12138.18839392952</v>
      </c>
      <c r="G47" s="3">
        <f t="shared" si="0"/>
        <v>0.06</v>
      </c>
      <c r="H47" s="2">
        <f t="shared" si="4"/>
        <v>240</v>
      </c>
      <c r="I47" s="2">
        <f t="shared" si="1"/>
        <v>61.890941969647606</v>
      </c>
      <c r="J47" s="1">
        <f t="shared" si="2"/>
        <v>12440.079335899169</v>
      </c>
    </row>
    <row r="48" spans="1:10" ht="15" customHeight="1" x14ac:dyDescent="0.25">
      <c r="D48" s="4">
        <v>47</v>
      </c>
      <c r="E48" s="4"/>
      <c r="F48" s="2">
        <f t="shared" si="3"/>
        <v>12440.079335899169</v>
      </c>
      <c r="G48" s="3">
        <f t="shared" si="0"/>
        <v>0.06</v>
      </c>
      <c r="H48" s="2">
        <f t="shared" si="4"/>
        <v>240</v>
      </c>
      <c r="I48" s="2">
        <f t="shared" si="1"/>
        <v>63.400396679495842</v>
      </c>
      <c r="J48" s="1">
        <f t="shared" si="2"/>
        <v>12743.479732578664</v>
      </c>
    </row>
    <row r="49" spans="4:10" ht="15" customHeight="1" x14ac:dyDescent="0.25">
      <c r="D49" s="4">
        <v>48</v>
      </c>
      <c r="E49" s="4">
        <v>4</v>
      </c>
      <c r="F49" s="2">
        <f t="shared" si="3"/>
        <v>12743.479732578664</v>
      </c>
      <c r="G49" s="3">
        <f t="shared" si="0"/>
        <v>0.06</v>
      </c>
      <c r="H49" s="2">
        <f t="shared" si="4"/>
        <v>240</v>
      </c>
      <c r="I49" s="2">
        <f t="shared" si="1"/>
        <v>64.917398662893319</v>
      </c>
      <c r="J49" s="1">
        <f t="shared" si="2"/>
        <v>13048.397131241558</v>
      </c>
    </row>
    <row r="50" spans="4:10" ht="15" customHeight="1" x14ac:dyDescent="0.25">
      <c r="D50" s="4">
        <v>49</v>
      </c>
      <c r="E50" s="4"/>
      <c r="F50" s="2">
        <f t="shared" si="3"/>
        <v>13048.397131241558</v>
      </c>
      <c r="G50" s="3">
        <f t="shared" si="0"/>
        <v>0.06</v>
      </c>
      <c r="H50" s="2">
        <f t="shared" si="4"/>
        <v>240</v>
      </c>
      <c r="I50" s="2">
        <f t="shared" si="1"/>
        <v>66.441985656207791</v>
      </c>
      <c r="J50" s="1">
        <f t="shared" si="2"/>
        <v>13354.839116897765</v>
      </c>
    </row>
    <row r="51" spans="4:10" ht="15" customHeight="1" x14ac:dyDescent="0.25">
      <c r="D51" s="4">
        <v>50</v>
      </c>
      <c r="E51" s="4"/>
      <c r="F51" s="2">
        <f t="shared" si="3"/>
        <v>13354.839116897765</v>
      </c>
      <c r="G51" s="3">
        <f t="shared" si="0"/>
        <v>0.06</v>
      </c>
      <c r="H51" s="2">
        <f t="shared" si="4"/>
        <v>240</v>
      </c>
      <c r="I51" s="2">
        <f t="shared" si="1"/>
        <v>67.974195584488825</v>
      </c>
      <c r="J51" s="1">
        <f t="shared" si="2"/>
        <v>13662.813312482254</v>
      </c>
    </row>
    <row r="52" spans="4:10" ht="15" customHeight="1" x14ac:dyDescent="0.25">
      <c r="D52" s="4">
        <v>51</v>
      </c>
      <c r="E52" s="4"/>
      <c r="F52" s="2">
        <f t="shared" si="3"/>
        <v>13662.813312482254</v>
      </c>
      <c r="G52" s="3">
        <f t="shared" si="0"/>
        <v>0.06</v>
      </c>
      <c r="H52" s="2">
        <f t="shared" si="4"/>
        <v>240</v>
      </c>
      <c r="I52" s="2">
        <f t="shared" si="1"/>
        <v>69.514066562411273</v>
      </c>
      <c r="J52" s="1">
        <f t="shared" si="2"/>
        <v>13972.327379044666</v>
      </c>
    </row>
    <row r="53" spans="4:10" ht="15" customHeight="1" x14ac:dyDescent="0.25">
      <c r="D53" s="4">
        <v>52</v>
      </c>
      <c r="E53" s="4"/>
      <c r="F53" s="2">
        <f t="shared" si="3"/>
        <v>13972.327379044666</v>
      </c>
      <c r="G53" s="3">
        <f t="shared" si="0"/>
        <v>0.06</v>
      </c>
      <c r="H53" s="2">
        <f t="shared" si="4"/>
        <v>240</v>
      </c>
      <c r="I53" s="2">
        <f t="shared" si="1"/>
        <v>71.06163689522333</v>
      </c>
      <c r="J53" s="1">
        <f t="shared" si="2"/>
        <v>14283.389015939889</v>
      </c>
    </row>
    <row r="54" spans="4:10" ht="15" customHeight="1" x14ac:dyDescent="0.25">
      <c r="D54" s="4">
        <v>53</v>
      </c>
      <c r="E54" s="4"/>
      <c r="F54" s="2">
        <f t="shared" si="3"/>
        <v>14283.389015939889</v>
      </c>
      <c r="G54" s="3">
        <f t="shared" si="0"/>
        <v>0.06</v>
      </c>
      <c r="H54" s="2">
        <f t="shared" si="4"/>
        <v>240</v>
      </c>
      <c r="I54" s="2">
        <f t="shared" si="1"/>
        <v>72.616945079699448</v>
      </c>
      <c r="J54" s="1">
        <f t="shared" si="2"/>
        <v>14596.005961019588</v>
      </c>
    </row>
    <row r="55" spans="4:10" ht="15" customHeight="1" x14ac:dyDescent="0.25">
      <c r="D55" s="4">
        <v>54</v>
      </c>
      <c r="E55" s="4"/>
      <c r="F55" s="2">
        <f t="shared" si="3"/>
        <v>14596.005961019588</v>
      </c>
      <c r="G55" s="3">
        <f t="shared" si="0"/>
        <v>0.06</v>
      </c>
      <c r="H55" s="2">
        <f t="shared" si="4"/>
        <v>240</v>
      </c>
      <c r="I55" s="2">
        <f t="shared" si="1"/>
        <v>74.180029805097945</v>
      </c>
      <c r="J55" s="1">
        <f t="shared" si="2"/>
        <v>14910.185990824686</v>
      </c>
    </row>
    <row r="56" spans="4:10" ht="15" customHeight="1" x14ac:dyDescent="0.25">
      <c r="D56" s="4">
        <v>55</v>
      </c>
      <c r="E56" s="4"/>
      <c r="F56" s="2">
        <f t="shared" si="3"/>
        <v>14910.185990824686</v>
      </c>
      <c r="G56" s="3">
        <f t="shared" si="0"/>
        <v>0.06</v>
      </c>
      <c r="H56" s="2">
        <f t="shared" si="4"/>
        <v>240</v>
      </c>
      <c r="I56" s="2">
        <f t="shared" si="1"/>
        <v>75.750929954123436</v>
      </c>
      <c r="J56" s="1">
        <f t="shared" si="2"/>
        <v>15225.93692077881</v>
      </c>
    </row>
    <row r="57" spans="4:10" ht="15" customHeight="1" x14ac:dyDescent="0.25">
      <c r="D57" s="4">
        <v>56</v>
      </c>
      <c r="E57" s="4"/>
      <c r="F57" s="2">
        <f t="shared" si="3"/>
        <v>15225.93692077881</v>
      </c>
      <c r="G57" s="3">
        <f t="shared" si="0"/>
        <v>0.06</v>
      </c>
      <c r="H57" s="2">
        <f t="shared" si="4"/>
        <v>240</v>
      </c>
      <c r="I57" s="2">
        <f t="shared" si="1"/>
        <v>77.329684603894052</v>
      </c>
      <c r="J57" s="1">
        <f t="shared" si="2"/>
        <v>15543.266605382703</v>
      </c>
    </row>
    <row r="58" spans="4:10" ht="15" customHeight="1" x14ac:dyDescent="0.25">
      <c r="D58" s="4">
        <v>57</v>
      </c>
      <c r="E58" s="4"/>
      <c r="F58" s="2">
        <f t="shared" si="3"/>
        <v>15543.266605382703</v>
      </c>
      <c r="G58" s="3">
        <f t="shared" si="0"/>
        <v>0.06</v>
      </c>
      <c r="H58" s="2">
        <f t="shared" si="4"/>
        <v>240</v>
      </c>
      <c r="I58" s="2">
        <f t="shared" si="1"/>
        <v>78.91633302691352</v>
      </c>
      <c r="J58" s="1">
        <f t="shared" si="2"/>
        <v>15862.182938409616</v>
      </c>
    </row>
    <row r="59" spans="4:10" ht="15" customHeight="1" x14ac:dyDescent="0.25">
      <c r="D59" s="4">
        <v>58</v>
      </c>
      <c r="E59" s="4"/>
      <c r="F59" s="2">
        <f t="shared" si="3"/>
        <v>15862.182938409616</v>
      </c>
      <c r="G59" s="3">
        <f t="shared" si="0"/>
        <v>0.06</v>
      </c>
      <c r="H59" s="2">
        <f t="shared" si="4"/>
        <v>240</v>
      </c>
      <c r="I59" s="2">
        <f t="shared" si="1"/>
        <v>80.51091469204809</v>
      </c>
      <c r="J59" s="1">
        <f t="shared" si="2"/>
        <v>16182.693853101664</v>
      </c>
    </row>
    <row r="60" spans="4:10" ht="15" customHeight="1" x14ac:dyDescent="0.25">
      <c r="D60" s="4">
        <v>59</v>
      </c>
      <c r="E60" s="4"/>
      <c r="F60" s="2">
        <f t="shared" si="3"/>
        <v>16182.693853101664</v>
      </c>
      <c r="G60" s="3">
        <f t="shared" si="0"/>
        <v>0.06</v>
      </c>
      <c r="H60" s="2">
        <f t="shared" si="4"/>
        <v>240</v>
      </c>
      <c r="I60" s="2">
        <f t="shared" si="1"/>
        <v>82.113469265508328</v>
      </c>
      <c r="J60" s="1">
        <f t="shared" si="2"/>
        <v>16504.807322367171</v>
      </c>
    </row>
    <row r="61" spans="4:10" ht="15" customHeight="1" x14ac:dyDescent="0.25">
      <c r="D61" s="4">
        <v>60</v>
      </c>
      <c r="E61" s="4">
        <v>5</v>
      </c>
      <c r="F61" s="2">
        <f t="shared" si="3"/>
        <v>16504.807322367171</v>
      </c>
      <c r="G61" s="3">
        <f t="shared" si="0"/>
        <v>0.06</v>
      </c>
      <c r="H61" s="2">
        <f t="shared" si="4"/>
        <v>240</v>
      </c>
      <c r="I61" s="2">
        <f t="shared" si="1"/>
        <v>83.724036611835857</v>
      </c>
      <c r="J61" s="1">
        <f t="shared" si="2"/>
        <v>16828.531358979006</v>
      </c>
    </row>
    <row r="62" spans="4:10" ht="15" customHeight="1" x14ac:dyDescent="0.25">
      <c r="D62" s="4">
        <v>61</v>
      </c>
      <c r="E62" s="4"/>
      <c r="F62" s="2">
        <f t="shared" si="3"/>
        <v>16828.531358979006</v>
      </c>
      <c r="G62" s="3">
        <f t="shared" si="0"/>
        <v>0.06</v>
      </c>
      <c r="H62" s="2">
        <f t="shared" si="4"/>
        <v>240</v>
      </c>
      <c r="I62" s="2">
        <f t="shared" si="1"/>
        <v>85.342656794895035</v>
      </c>
      <c r="J62" s="1">
        <f t="shared" si="2"/>
        <v>17153.874015773901</v>
      </c>
    </row>
    <row r="63" spans="4:10" ht="15" customHeight="1" x14ac:dyDescent="0.25">
      <c r="D63" s="4">
        <v>62</v>
      </c>
      <c r="E63" s="4"/>
      <c r="F63" s="2">
        <f t="shared" si="3"/>
        <v>17153.874015773901</v>
      </c>
      <c r="G63" s="3">
        <f t="shared" si="0"/>
        <v>0.06</v>
      </c>
      <c r="H63" s="2">
        <f t="shared" si="4"/>
        <v>240</v>
      </c>
      <c r="I63" s="2">
        <f t="shared" si="1"/>
        <v>86.969370078869503</v>
      </c>
      <c r="J63" s="1">
        <f t="shared" si="2"/>
        <v>17480.843385852771</v>
      </c>
    </row>
    <row r="64" spans="4:10" ht="15" customHeight="1" x14ac:dyDescent="0.25">
      <c r="D64" s="4">
        <v>63</v>
      </c>
      <c r="E64" s="4"/>
      <c r="F64" s="2">
        <f t="shared" si="3"/>
        <v>17480.843385852771</v>
      </c>
      <c r="G64" s="3">
        <f t="shared" si="0"/>
        <v>0.06</v>
      </c>
      <c r="H64" s="2">
        <f t="shared" si="4"/>
        <v>240</v>
      </c>
      <c r="I64" s="2">
        <f t="shared" si="1"/>
        <v>88.604216929263856</v>
      </c>
      <c r="J64" s="1">
        <f t="shared" si="2"/>
        <v>17809.447602782035</v>
      </c>
    </row>
    <row r="65" spans="4:10" ht="15" customHeight="1" x14ac:dyDescent="0.25">
      <c r="D65" s="4">
        <v>64</v>
      </c>
      <c r="E65" s="4"/>
      <c r="F65" s="2">
        <f t="shared" si="3"/>
        <v>17809.447602782035</v>
      </c>
      <c r="G65" s="3">
        <f t="shared" si="0"/>
        <v>0.06</v>
      </c>
      <c r="H65" s="2">
        <f t="shared" si="4"/>
        <v>240</v>
      </c>
      <c r="I65" s="2">
        <f t="shared" si="1"/>
        <v>90.247238013910177</v>
      </c>
      <c r="J65" s="1">
        <f t="shared" si="2"/>
        <v>18139.694840795946</v>
      </c>
    </row>
    <row r="66" spans="4:10" ht="15" customHeight="1" x14ac:dyDescent="0.25">
      <c r="D66" s="4">
        <v>65</v>
      </c>
      <c r="E66" s="4"/>
      <c r="F66" s="2">
        <f t="shared" si="3"/>
        <v>18139.694840795946</v>
      </c>
      <c r="G66" s="3">
        <f t="shared" ref="G66:G129" si="5">$B$5</f>
        <v>0.06</v>
      </c>
      <c r="H66" s="2">
        <f t="shared" si="4"/>
        <v>240</v>
      </c>
      <c r="I66" s="2">
        <f t="shared" ref="I66:I129" si="6">(F66+H66)*(G66/12)</f>
        <v>91.898474203979731</v>
      </c>
      <c r="J66" s="1">
        <f t="shared" ref="J66:J129" si="7">(F66+H66+I66)</f>
        <v>18471.593314999925</v>
      </c>
    </row>
    <row r="67" spans="4:10" ht="15" customHeight="1" x14ac:dyDescent="0.25">
      <c r="D67" s="4">
        <v>66</v>
      </c>
      <c r="E67" s="4"/>
      <c r="F67" s="2">
        <f t="shared" ref="F67:F130" si="8">J66</f>
        <v>18471.593314999925</v>
      </c>
      <c r="G67" s="3">
        <f t="shared" si="5"/>
        <v>0.06</v>
      </c>
      <c r="H67" s="2">
        <f t="shared" si="4"/>
        <v>240</v>
      </c>
      <c r="I67" s="2">
        <f t="shared" si="6"/>
        <v>93.557966574999625</v>
      </c>
      <c r="J67" s="1">
        <f t="shared" si="7"/>
        <v>18805.151281574927</v>
      </c>
    </row>
    <row r="68" spans="4:10" ht="15" customHeight="1" x14ac:dyDescent="0.25">
      <c r="D68" s="4">
        <v>67</v>
      </c>
      <c r="E68" s="4"/>
      <c r="F68" s="2">
        <f t="shared" si="8"/>
        <v>18805.151281574927</v>
      </c>
      <c r="G68" s="3">
        <f t="shared" si="5"/>
        <v>0.06</v>
      </c>
      <c r="H68" s="2">
        <f t="shared" ref="H68:H131" si="9">$B$7</f>
        <v>240</v>
      </c>
      <c r="I68" s="2">
        <f t="shared" si="6"/>
        <v>95.225756407874641</v>
      </c>
      <c r="J68" s="1">
        <f t="shared" si="7"/>
        <v>19140.377037982802</v>
      </c>
    </row>
    <row r="69" spans="4:10" ht="15" customHeight="1" x14ac:dyDescent="0.25">
      <c r="D69" s="4">
        <v>68</v>
      </c>
      <c r="E69" s="4"/>
      <c r="F69" s="2">
        <f t="shared" si="8"/>
        <v>19140.377037982802</v>
      </c>
      <c r="G69" s="3">
        <f t="shared" si="5"/>
        <v>0.06</v>
      </c>
      <c r="H69" s="2">
        <f t="shared" si="9"/>
        <v>240</v>
      </c>
      <c r="I69" s="2">
        <f t="shared" si="6"/>
        <v>96.901885189914012</v>
      </c>
      <c r="J69" s="1">
        <f t="shared" si="7"/>
        <v>19477.278923172715</v>
      </c>
    </row>
    <row r="70" spans="4:10" ht="15" customHeight="1" x14ac:dyDescent="0.25">
      <c r="D70" s="4">
        <v>69</v>
      </c>
      <c r="E70" s="4"/>
      <c r="F70" s="2">
        <f t="shared" si="8"/>
        <v>19477.278923172715</v>
      </c>
      <c r="G70" s="3">
        <f t="shared" si="5"/>
        <v>0.06</v>
      </c>
      <c r="H70" s="2">
        <f t="shared" si="9"/>
        <v>240</v>
      </c>
      <c r="I70" s="2">
        <f t="shared" si="6"/>
        <v>98.586394615863583</v>
      </c>
      <c r="J70" s="1">
        <f t="shared" si="7"/>
        <v>19815.865317788579</v>
      </c>
    </row>
    <row r="71" spans="4:10" ht="15" customHeight="1" x14ac:dyDescent="0.25">
      <c r="D71" s="4">
        <v>70</v>
      </c>
      <c r="E71" s="4"/>
      <c r="F71" s="2">
        <f t="shared" si="8"/>
        <v>19815.865317788579</v>
      </c>
      <c r="G71" s="3">
        <f t="shared" si="5"/>
        <v>0.06</v>
      </c>
      <c r="H71" s="2">
        <f t="shared" si="9"/>
        <v>240</v>
      </c>
      <c r="I71" s="2">
        <f t="shared" si="6"/>
        <v>100.27932658894289</v>
      </c>
      <c r="J71" s="1">
        <f t="shared" si="7"/>
        <v>20156.14464437752</v>
      </c>
    </row>
    <row r="72" spans="4:10" ht="15" customHeight="1" x14ac:dyDescent="0.25">
      <c r="D72" s="4">
        <v>71</v>
      </c>
      <c r="E72" s="4"/>
      <c r="F72" s="2">
        <f t="shared" si="8"/>
        <v>20156.14464437752</v>
      </c>
      <c r="G72" s="3">
        <f t="shared" si="5"/>
        <v>0.06</v>
      </c>
      <c r="H72" s="2">
        <f t="shared" si="9"/>
        <v>240</v>
      </c>
      <c r="I72" s="2">
        <f t="shared" si="6"/>
        <v>101.9807232218876</v>
      </c>
      <c r="J72" s="1">
        <f t="shared" si="7"/>
        <v>20498.125367599408</v>
      </c>
    </row>
    <row r="73" spans="4:10" ht="15" customHeight="1" x14ac:dyDescent="0.25">
      <c r="D73" s="4">
        <v>72</v>
      </c>
      <c r="E73" s="4">
        <v>6</v>
      </c>
      <c r="F73" s="2">
        <f t="shared" si="8"/>
        <v>20498.125367599408</v>
      </c>
      <c r="G73" s="3">
        <f t="shared" si="5"/>
        <v>0.06</v>
      </c>
      <c r="H73" s="2">
        <f t="shared" si="9"/>
        <v>240</v>
      </c>
      <c r="I73" s="2">
        <f t="shared" si="6"/>
        <v>103.69062683799704</v>
      </c>
      <c r="J73" s="1">
        <f t="shared" si="7"/>
        <v>20841.815994437406</v>
      </c>
    </row>
    <row r="74" spans="4:10" ht="15" customHeight="1" x14ac:dyDescent="0.25">
      <c r="D74" s="4">
        <v>73</v>
      </c>
      <c r="E74" s="4"/>
      <c r="F74" s="2">
        <f t="shared" si="8"/>
        <v>20841.815994437406</v>
      </c>
      <c r="G74" s="3">
        <f t="shared" si="5"/>
        <v>0.06</v>
      </c>
      <c r="H74" s="2">
        <f t="shared" si="9"/>
        <v>240</v>
      </c>
      <c r="I74" s="2">
        <f t="shared" si="6"/>
        <v>105.40907997218703</v>
      </c>
      <c r="J74" s="1">
        <f t="shared" si="7"/>
        <v>21187.225074409591</v>
      </c>
    </row>
    <row r="75" spans="4:10" ht="15" customHeight="1" x14ac:dyDescent="0.25">
      <c r="D75" s="4">
        <v>74</v>
      </c>
      <c r="E75" s="4"/>
      <c r="F75" s="2">
        <f t="shared" si="8"/>
        <v>21187.225074409591</v>
      </c>
      <c r="G75" s="3">
        <f t="shared" si="5"/>
        <v>0.06</v>
      </c>
      <c r="H75" s="2">
        <f t="shared" si="9"/>
        <v>240</v>
      </c>
      <c r="I75" s="2">
        <f t="shared" si="6"/>
        <v>107.13612537204796</v>
      </c>
      <c r="J75" s="1">
        <f t="shared" si="7"/>
        <v>21534.361199781641</v>
      </c>
    </row>
    <row r="76" spans="4:10" ht="15" customHeight="1" x14ac:dyDescent="0.25">
      <c r="D76" s="4">
        <v>75</v>
      </c>
      <c r="E76" s="4"/>
      <c r="F76" s="2">
        <f t="shared" si="8"/>
        <v>21534.361199781641</v>
      </c>
      <c r="G76" s="3">
        <f t="shared" si="5"/>
        <v>0.06</v>
      </c>
      <c r="H76" s="2">
        <f t="shared" si="9"/>
        <v>240</v>
      </c>
      <c r="I76" s="2">
        <f t="shared" si="6"/>
        <v>108.8718059989082</v>
      </c>
      <c r="J76" s="1">
        <f t="shared" si="7"/>
        <v>21883.233005780548</v>
      </c>
    </row>
    <row r="77" spans="4:10" ht="15" customHeight="1" x14ac:dyDescent="0.25">
      <c r="D77" s="4">
        <v>76</v>
      </c>
      <c r="E77" s="4"/>
      <c r="F77" s="2">
        <f t="shared" si="8"/>
        <v>21883.233005780548</v>
      </c>
      <c r="G77" s="3">
        <f t="shared" si="5"/>
        <v>0.06</v>
      </c>
      <c r="H77" s="2">
        <f t="shared" si="9"/>
        <v>240</v>
      </c>
      <c r="I77" s="2">
        <f t="shared" si="6"/>
        <v>110.61616502890274</v>
      </c>
      <c r="J77" s="1">
        <f t="shared" si="7"/>
        <v>22233.849170809452</v>
      </c>
    </row>
    <row r="78" spans="4:10" ht="15" customHeight="1" x14ac:dyDescent="0.25">
      <c r="D78" s="4">
        <v>77</v>
      </c>
      <c r="E78" s="4"/>
      <c r="F78" s="2">
        <f t="shared" si="8"/>
        <v>22233.849170809452</v>
      </c>
      <c r="G78" s="3">
        <f t="shared" si="5"/>
        <v>0.06</v>
      </c>
      <c r="H78" s="2">
        <f t="shared" si="9"/>
        <v>240</v>
      </c>
      <c r="I78" s="2">
        <f t="shared" si="6"/>
        <v>112.36924585404726</v>
      </c>
      <c r="J78" s="1">
        <f t="shared" si="7"/>
        <v>22586.218416663498</v>
      </c>
    </row>
    <row r="79" spans="4:10" ht="15" customHeight="1" x14ac:dyDescent="0.25">
      <c r="D79" s="4">
        <v>78</v>
      </c>
      <c r="E79" s="4"/>
      <c r="F79" s="2">
        <f t="shared" si="8"/>
        <v>22586.218416663498</v>
      </c>
      <c r="G79" s="3">
        <f t="shared" si="5"/>
        <v>0.06</v>
      </c>
      <c r="H79" s="2">
        <f t="shared" si="9"/>
        <v>240</v>
      </c>
      <c r="I79" s="2">
        <f t="shared" si="6"/>
        <v>114.1310920833175</v>
      </c>
      <c r="J79" s="1">
        <f t="shared" si="7"/>
        <v>22940.349508746815</v>
      </c>
    </row>
    <row r="80" spans="4:10" ht="15" customHeight="1" x14ac:dyDescent="0.25">
      <c r="D80" s="4">
        <v>79</v>
      </c>
      <c r="E80" s="4"/>
      <c r="F80" s="2">
        <f t="shared" si="8"/>
        <v>22940.349508746815</v>
      </c>
      <c r="G80" s="3">
        <f t="shared" si="5"/>
        <v>0.06</v>
      </c>
      <c r="H80" s="2">
        <f t="shared" si="9"/>
        <v>240</v>
      </c>
      <c r="I80" s="2">
        <f t="shared" si="6"/>
        <v>115.90174754373407</v>
      </c>
      <c r="J80" s="1">
        <f t="shared" si="7"/>
        <v>23296.25125629055</v>
      </c>
    </row>
    <row r="81" spans="4:10" ht="15" customHeight="1" x14ac:dyDescent="0.25">
      <c r="D81" s="4">
        <v>80</v>
      </c>
      <c r="E81" s="4"/>
      <c r="F81" s="2">
        <f t="shared" si="8"/>
        <v>23296.25125629055</v>
      </c>
      <c r="G81" s="3">
        <f t="shared" si="5"/>
        <v>0.06</v>
      </c>
      <c r="H81" s="2">
        <f t="shared" si="9"/>
        <v>240</v>
      </c>
      <c r="I81" s="2">
        <f t="shared" si="6"/>
        <v>117.68125628145276</v>
      </c>
      <c r="J81" s="1">
        <f t="shared" si="7"/>
        <v>23653.932512572002</v>
      </c>
    </row>
    <row r="82" spans="4:10" ht="15" customHeight="1" x14ac:dyDescent="0.25">
      <c r="D82" s="4">
        <v>81</v>
      </c>
      <c r="E82" s="4"/>
      <c r="F82" s="2">
        <f t="shared" si="8"/>
        <v>23653.932512572002</v>
      </c>
      <c r="G82" s="3">
        <f t="shared" si="5"/>
        <v>0.06</v>
      </c>
      <c r="H82" s="2">
        <f t="shared" si="9"/>
        <v>240</v>
      </c>
      <c r="I82" s="2">
        <f t="shared" si="6"/>
        <v>119.46966256286001</v>
      </c>
      <c r="J82" s="1">
        <f t="shared" si="7"/>
        <v>24013.402175134863</v>
      </c>
    </row>
    <row r="83" spans="4:10" ht="15" customHeight="1" x14ac:dyDescent="0.25">
      <c r="D83" s="4">
        <v>82</v>
      </c>
      <c r="E83" s="4"/>
      <c r="F83" s="2">
        <f t="shared" si="8"/>
        <v>24013.402175134863</v>
      </c>
      <c r="G83" s="3">
        <f t="shared" si="5"/>
        <v>0.06</v>
      </c>
      <c r="H83" s="2">
        <f t="shared" si="9"/>
        <v>240</v>
      </c>
      <c r="I83" s="2">
        <f t="shared" si="6"/>
        <v>121.26701087567432</v>
      </c>
      <c r="J83" s="1">
        <f t="shared" si="7"/>
        <v>24374.669186010538</v>
      </c>
    </row>
    <row r="84" spans="4:10" ht="15" customHeight="1" x14ac:dyDescent="0.25">
      <c r="D84" s="4">
        <v>83</v>
      </c>
      <c r="E84" s="4"/>
      <c r="F84" s="2">
        <f t="shared" si="8"/>
        <v>24374.669186010538</v>
      </c>
      <c r="G84" s="3">
        <f t="shared" si="5"/>
        <v>0.06</v>
      </c>
      <c r="H84" s="2">
        <f t="shared" si="9"/>
        <v>240</v>
      </c>
      <c r="I84" s="2">
        <f t="shared" si="6"/>
        <v>123.0733459300527</v>
      </c>
      <c r="J84" s="1">
        <f t="shared" si="7"/>
        <v>24737.742531940592</v>
      </c>
    </row>
    <row r="85" spans="4:10" ht="15" customHeight="1" x14ac:dyDescent="0.25">
      <c r="D85" s="4">
        <v>84</v>
      </c>
      <c r="E85" s="4">
        <v>7</v>
      </c>
      <c r="F85" s="2">
        <f t="shared" si="8"/>
        <v>24737.742531940592</v>
      </c>
      <c r="G85" s="3">
        <f t="shared" si="5"/>
        <v>0.06</v>
      </c>
      <c r="H85" s="2">
        <f t="shared" si="9"/>
        <v>240</v>
      </c>
      <c r="I85" s="2">
        <f t="shared" si="6"/>
        <v>124.88871265970296</v>
      </c>
      <c r="J85" s="1">
        <f t="shared" si="7"/>
        <v>25102.631244600296</v>
      </c>
    </row>
    <row r="86" spans="4:10" ht="15" customHeight="1" x14ac:dyDescent="0.25">
      <c r="D86" s="4">
        <v>85</v>
      </c>
      <c r="E86" s="4"/>
      <c r="F86" s="2">
        <f t="shared" si="8"/>
        <v>25102.631244600296</v>
      </c>
      <c r="G86" s="3">
        <f t="shared" si="5"/>
        <v>0.06</v>
      </c>
      <c r="H86" s="2">
        <f t="shared" si="9"/>
        <v>240</v>
      </c>
      <c r="I86" s="2">
        <f t="shared" si="6"/>
        <v>126.71315622300148</v>
      </c>
      <c r="J86" s="1">
        <f t="shared" si="7"/>
        <v>25469.344400823298</v>
      </c>
    </row>
    <row r="87" spans="4:10" ht="15" customHeight="1" x14ac:dyDescent="0.25">
      <c r="D87" s="4">
        <v>86</v>
      </c>
      <c r="E87" s="4"/>
      <c r="F87" s="2">
        <f t="shared" si="8"/>
        <v>25469.344400823298</v>
      </c>
      <c r="G87" s="3">
        <f t="shared" si="5"/>
        <v>0.06</v>
      </c>
      <c r="H87" s="2">
        <f t="shared" si="9"/>
        <v>240</v>
      </c>
      <c r="I87" s="2">
        <f t="shared" si="6"/>
        <v>128.5467220041165</v>
      </c>
      <c r="J87" s="1">
        <f t="shared" si="7"/>
        <v>25837.891122827416</v>
      </c>
    </row>
    <row r="88" spans="4:10" ht="15" customHeight="1" x14ac:dyDescent="0.25">
      <c r="D88" s="4">
        <v>87</v>
      </c>
      <c r="E88" s="4"/>
      <c r="F88" s="2">
        <f t="shared" si="8"/>
        <v>25837.891122827416</v>
      </c>
      <c r="G88" s="3">
        <f t="shared" si="5"/>
        <v>0.06</v>
      </c>
      <c r="H88" s="2">
        <f t="shared" si="9"/>
        <v>240</v>
      </c>
      <c r="I88" s="2">
        <f t="shared" si="6"/>
        <v>130.38945561413709</v>
      </c>
      <c r="J88" s="1">
        <f t="shared" si="7"/>
        <v>26208.280578441554</v>
      </c>
    </row>
    <row r="89" spans="4:10" ht="15" customHeight="1" x14ac:dyDescent="0.25">
      <c r="D89" s="4">
        <v>88</v>
      </c>
      <c r="E89" s="4"/>
      <c r="F89" s="2">
        <f t="shared" si="8"/>
        <v>26208.280578441554</v>
      </c>
      <c r="G89" s="3">
        <f t="shared" si="5"/>
        <v>0.06</v>
      </c>
      <c r="H89" s="2">
        <f t="shared" si="9"/>
        <v>240</v>
      </c>
      <c r="I89" s="2">
        <f t="shared" si="6"/>
        <v>132.24140289220776</v>
      </c>
      <c r="J89" s="1">
        <f t="shared" si="7"/>
        <v>26580.521981333761</v>
      </c>
    </row>
    <row r="90" spans="4:10" ht="15" customHeight="1" x14ac:dyDescent="0.25">
      <c r="D90" s="4">
        <v>89</v>
      </c>
      <c r="E90" s="4"/>
      <c r="F90" s="2">
        <f t="shared" si="8"/>
        <v>26580.521981333761</v>
      </c>
      <c r="G90" s="3">
        <f t="shared" si="5"/>
        <v>0.06</v>
      </c>
      <c r="H90" s="2">
        <f t="shared" si="9"/>
        <v>240</v>
      </c>
      <c r="I90" s="2">
        <f t="shared" si="6"/>
        <v>134.10260990666882</v>
      </c>
      <c r="J90" s="1">
        <f t="shared" si="7"/>
        <v>26954.62459124043</v>
      </c>
    </row>
    <row r="91" spans="4:10" ht="15" customHeight="1" x14ac:dyDescent="0.25">
      <c r="D91" s="4">
        <v>90</v>
      </c>
      <c r="E91" s="4"/>
      <c r="F91" s="2">
        <f t="shared" si="8"/>
        <v>26954.62459124043</v>
      </c>
      <c r="G91" s="3">
        <f t="shared" si="5"/>
        <v>0.06</v>
      </c>
      <c r="H91" s="2">
        <f t="shared" si="9"/>
        <v>240</v>
      </c>
      <c r="I91" s="2">
        <f t="shared" si="6"/>
        <v>135.97312295620216</v>
      </c>
      <c r="J91" s="1">
        <f t="shared" si="7"/>
        <v>27330.597714196632</v>
      </c>
    </row>
    <row r="92" spans="4:10" ht="15" customHeight="1" x14ac:dyDescent="0.25">
      <c r="D92" s="4">
        <v>91</v>
      </c>
      <c r="E92" s="4"/>
      <c r="F92" s="2">
        <f t="shared" si="8"/>
        <v>27330.597714196632</v>
      </c>
      <c r="G92" s="3">
        <f t="shared" si="5"/>
        <v>0.06</v>
      </c>
      <c r="H92" s="2">
        <f t="shared" si="9"/>
        <v>240</v>
      </c>
      <c r="I92" s="2">
        <f t="shared" si="6"/>
        <v>137.85298857098317</v>
      </c>
      <c r="J92" s="1">
        <f t="shared" si="7"/>
        <v>27708.450702767615</v>
      </c>
    </row>
    <row r="93" spans="4:10" ht="15" customHeight="1" x14ac:dyDescent="0.25">
      <c r="D93" s="4">
        <v>92</v>
      </c>
      <c r="E93" s="4"/>
      <c r="F93" s="2">
        <f t="shared" si="8"/>
        <v>27708.450702767615</v>
      </c>
      <c r="G93" s="3">
        <f t="shared" si="5"/>
        <v>0.06</v>
      </c>
      <c r="H93" s="2">
        <f t="shared" si="9"/>
        <v>240</v>
      </c>
      <c r="I93" s="2">
        <f t="shared" si="6"/>
        <v>139.74225351383808</v>
      </c>
      <c r="J93" s="1">
        <f t="shared" si="7"/>
        <v>28088.192956281455</v>
      </c>
    </row>
    <row r="94" spans="4:10" ht="15" customHeight="1" x14ac:dyDescent="0.25">
      <c r="D94" s="4">
        <v>93</v>
      </c>
      <c r="E94" s="4"/>
      <c r="F94" s="2">
        <f t="shared" si="8"/>
        <v>28088.192956281455</v>
      </c>
      <c r="G94" s="3">
        <f t="shared" si="5"/>
        <v>0.06</v>
      </c>
      <c r="H94" s="2">
        <f t="shared" si="9"/>
        <v>240</v>
      </c>
      <c r="I94" s="2">
        <f t="shared" si="6"/>
        <v>141.64096478140729</v>
      </c>
      <c r="J94" s="1">
        <f t="shared" si="7"/>
        <v>28469.833921062862</v>
      </c>
    </row>
    <row r="95" spans="4:10" ht="15" customHeight="1" x14ac:dyDescent="0.25">
      <c r="D95" s="4">
        <v>94</v>
      </c>
      <c r="E95" s="4"/>
      <c r="F95" s="2">
        <f t="shared" si="8"/>
        <v>28469.833921062862</v>
      </c>
      <c r="G95" s="3">
        <f t="shared" si="5"/>
        <v>0.06</v>
      </c>
      <c r="H95" s="2">
        <f t="shared" si="9"/>
        <v>240</v>
      </c>
      <c r="I95" s="2">
        <f t="shared" si="6"/>
        <v>143.54916960531432</v>
      </c>
      <c r="J95" s="1">
        <f t="shared" si="7"/>
        <v>28853.383090668176</v>
      </c>
    </row>
    <row r="96" spans="4:10" ht="15" customHeight="1" x14ac:dyDescent="0.25">
      <c r="D96" s="4">
        <v>95</v>
      </c>
      <c r="E96" s="4"/>
      <c r="F96" s="2">
        <f t="shared" si="8"/>
        <v>28853.383090668176</v>
      </c>
      <c r="G96" s="3">
        <f t="shared" si="5"/>
        <v>0.06</v>
      </c>
      <c r="H96" s="2">
        <f t="shared" si="9"/>
        <v>240</v>
      </c>
      <c r="I96" s="2">
        <f t="shared" si="6"/>
        <v>145.46691545334087</v>
      </c>
      <c r="J96" s="1">
        <f t="shared" si="7"/>
        <v>29238.850006121516</v>
      </c>
    </row>
    <row r="97" spans="4:10" ht="15" customHeight="1" x14ac:dyDescent="0.25">
      <c r="D97" s="4">
        <v>96</v>
      </c>
      <c r="E97" s="4">
        <v>8</v>
      </c>
      <c r="F97" s="2">
        <f t="shared" si="8"/>
        <v>29238.850006121516</v>
      </c>
      <c r="G97" s="3">
        <f t="shared" si="5"/>
        <v>0.06</v>
      </c>
      <c r="H97" s="2">
        <f t="shared" si="9"/>
        <v>240</v>
      </c>
      <c r="I97" s="2">
        <f t="shared" si="6"/>
        <v>147.39425003060759</v>
      </c>
      <c r="J97" s="1">
        <f t="shared" si="7"/>
        <v>29626.244256152124</v>
      </c>
    </row>
    <row r="98" spans="4:10" ht="15" customHeight="1" x14ac:dyDescent="0.25">
      <c r="D98" s="4">
        <v>97</v>
      </c>
      <c r="E98" s="4"/>
      <c r="F98" s="2">
        <f t="shared" si="8"/>
        <v>29626.244256152124</v>
      </c>
      <c r="G98" s="3">
        <f t="shared" si="5"/>
        <v>0.06</v>
      </c>
      <c r="H98" s="2">
        <f t="shared" si="9"/>
        <v>240</v>
      </c>
      <c r="I98" s="2">
        <f t="shared" si="6"/>
        <v>149.33122128076062</v>
      </c>
      <c r="J98" s="1">
        <f t="shared" si="7"/>
        <v>30015.575477432885</v>
      </c>
    </row>
    <row r="99" spans="4:10" ht="15" customHeight="1" x14ac:dyDescent="0.25">
      <c r="D99" s="4">
        <v>98</v>
      </c>
      <c r="E99" s="4"/>
      <c r="F99" s="2">
        <f t="shared" si="8"/>
        <v>30015.575477432885</v>
      </c>
      <c r="G99" s="3">
        <f t="shared" si="5"/>
        <v>0.06</v>
      </c>
      <c r="H99" s="2">
        <f t="shared" si="9"/>
        <v>240</v>
      </c>
      <c r="I99" s="2">
        <f t="shared" si="6"/>
        <v>151.27787738716444</v>
      </c>
      <c r="J99" s="1">
        <f t="shared" si="7"/>
        <v>30406.85335482005</v>
      </c>
    </row>
    <row r="100" spans="4:10" ht="15" customHeight="1" x14ac:dyDescent="0.25">
      <c r="D100" s="4">
        <v>99</v>
      </c>
      <c r="E100" s="4"/>
      <c r="F100" s="2">
        <f t="shared" si="8"/>
        <v>30406.85335482005</v>
      </c>
      <c r="G100" s="3">
        <f t="shared" si="5"/>
        <v>0.06</v>
      </c>
      <c r="H100" s="2">
        <f t="shared" si="9"/>
        <v>240</v>
      </c>
      <c r="I100" s="2">
        <f t="shared" si="6"/>
        <v>153.23426677410026</v>
      </c>
      <c r="J100" s="1">
        <f t="shared" si="7"/>
        <v>30800.08762159415</v>
      </c>
    </row>
    <row r="101" spans="4:10" ht="15" customHeight="1" x14ac:dyDescent="0.25">
      <c r="D101" s="4">
        <v>100</v>
      </c>
      <c r="E101" s="4"/>
      <c r="F101" s="2">
        <f t="shared" si="8"/>
        <v>30800.08762159415</v>
      </c>
      <c r="G101" s="3">
        <f t="shared" si="5"/>
        <v>0.06</v>
      </c>
      <c r="H101" s="2">
        <f t="shared" si="9"/>
        <v>240</v>
      </c>
      <c r="I101" s="2">
        <f t="shared" si="6"/>
        <v>155.20043810797074</v>
      </c>
      <c r="J101" s="1">
        <f t="shared" si="7"/>
        <v>31195.288059702121</v>
      </c>
    </row>
    <row r="102" spans="4:10" ht="15" customHeight="1" x14ac:dyDescent="0.25">
      <c r="D102" s="4">
        <v>101</v>
      </c>
      <c r="E102" s="4"/>
      <c r="F102" s="2">
        <f t="shared" si="8"/>
        <v>31195.288059702121</v>
      </c>
      <c r="G102" s="3">
        <f t="shared" si="5"/>
        <v>0.06</v>
      </c>
      <c r="H102" s="2">
        <f t="shared" si="9"/>
        <v>240</v>
      </c>
      <c r="I102" s="2">
        <f t="shared" si="6"/>
        <v>157.17644029851061</v>
      </c>
      <c r="J102" s="1">
        <f t="shared" si="7"/>
        <v>31592.464500000631</v>
      </c>
    </row>
    <row r="103" spans="4:10" ht="15" customHeight="1" x14ac:dyDescent="0.25">
      <c r="D103" s="4">
        <v>102</v>
      </c>
      <c r="E103" s="4"/>
      <c r="F103" s="2">
        <f t="shared" si="8"/>
        <v>31592.464500000631</v>
      </c>
      <c r="G103" s="3">
        <f t="shared" si="5"/>
        <v>0.06</v>
      </c>
      <c r="H103" s="2">
        <f t="shared" si="9"/>
        <v>240</v>
      </c>
      <c r="I103" s="2">
        <f t="shared" si="6"/>
        <v>159.16232250000317</v>
      </c>
      <c r="J103" s="1">
        <f t="shared" si="7"/>
        <v>31991.626822500635</v>
      </c>
    </row>
    <row r="104" spans="4:10" ht="15" customHeight="1" x14ac:dyDescent="0.25">
      <c r="D104" s="4">
        <v>103</v>
      </c>
      <c r="E104" s="4"/>
      <c r="F104" s="2">
        <f t="shared" si="8"/>
        <v>31991.626822500635</v>
      </c>
      <c r="G104" s="3">
        <f t="shared" si="5"/>
        <v>0.06</v>
      </c>
      <c r="H104" s="2">
        <f t="shared" si="9"/>
        <v>240</v>
      </c>
      <c r="I104" s="2">
        <f t="shared" si="6"/>
        <v>161.15813411250318</v>
      </c>
      <c r="J104" s="1">
        <f t="shared" si="7"/>
        <v>32392.784956613137</v>
      </c>
    </row>
    <row r="105" spans="4:10" ht="15" customHeight="1" x14ac:dyDescent="0.25">
      <c r="D105" s="4">
        <v>104</v>
      </c>
      <c r="E105" s="4"/>
      <c r="F105" s="2">
        <f t="shared" si="8"/>
        <v>32392.784956613137</v>
      </c>
      <c r="G105" s="3">
        <f t="shared" si="5"/>
        <v>0.06</v>
      </c>
      <c r="H105" s="2">
        <f t="shared" si="9"/>
        <v>240</v>
      </c>
      <c r="I105" s="2">
        <f t="shared" si="6"/>
        <v>163.16392478306568</v>
      </c>
      <c r="J105" s="1">
        <f t="shared" si="7"/>
        <v>32795.948881396202</v>
      </c>
    </row>
    <row r="106" spans="4:10" ht="15" customHeight="1" x14ac:dyDescent="0.25">
      <c r="D106" s="4">
        <v>105</v>
      </c>
      <c r="E106" s="4"/>
      <c r="F106" s="2">
        <f t="shared" si="8"/>
        <v>32795.948881396202</v>
      </c>
      <c r="G106" s="3">
        <f t="shared" si="5"/>
        <v>0.06</v>
      </c>
      <c r="H106" s="2">
        <f t="shared" si="9"/>
        <v>240</v>
      </c>
      <c r="I106" s="2">
        <f t="shared" si="6"/>
        <v>165.179744406981</v>
      </c>
      <c r="J106" s="1">
        <f t="shared" si="7"/>
        <v>33201.128625803183</v>
      </c>
    </row>
    <row r="107" spans="4:10" ht="15" customHeight="1" x14ac:dyDescent="0.25">
      <c r="D107" s="4">
        <v>106</v>
      </c>
      <c r="E107" s="4"/>
      <c r="F107" s="2">
        <f t="shared" si="8"/>
        <v>33201.128625803183</v>
      </c>
      <c r="G107" s="3">
        <f t="shared" si="5"/>
        <v>0.06</v>
      </c>
      <c r="H107" s="2">
        <f t="shared" si="9"/>
        <v>240</v>
      </c>
      <c r="I107" s="2">
        <f t="shared" si="6"/>
        <v>167.20564312901593</v>
      </c>
      <c r="J107" s="1">
        <f t="shared" si="7"/>
        <v>33608.334268932202</v>
      </c>
    </row>
    <row r="108" spans="4:10" ht="15" customHeight="1" x14ac:dyDescent="0.25">
      <c r="D108" s="4">
        <v>107</v>
      </c>
      <c r="E108" s="4"/>
      <c r="F108" s="2">
        <f t="shared" si="8"/>
        <v>33608.334268932202</v>
      </c>
      <c r="G108" s="3">
        <f t="shared" si="5"/>
        <v>0.06</v>
      </c>
      <c r="H108" s="2">
        <f t="shared" si="9"/>
        <v>240</v>
      </c>
      <c r="I108" s="2">
        <f t="shared" si="6"/>
        <v>169.241671344661</v>
      </c>
      <c r="J108" s="1">
        <f t="shared" si="7"/>
        <v>34017.57594027686</v>
      </c>
    </row>
    <row r="109" spans="4:10" ht="15" customHeight="1" x14ac:dyDescent="0.25">
      <c r="D109" s="4">
        <v>108</v>
      </c>
      <c r="E109" s="4">
        <v>9</v>
      </c>
      <c r="F109" s="2">
        <f t="shared" si="8"/>
        <v>34017.57594027686</v>
      </c>
      <c r="G109" s="3">
        <f t="shared" si="5"/>
        <v>0.06</v>
      </c>
      <c r="H109" s="2">
        <f t="shared" si="9"/>
        <v>240</v>
      </c>
      <c r="I109" s="2">
        <f t="shared" si="6"/>
        <v>171.2878797013843</v>
      </c>
      <c r="J109" s="1">
        <f t="shared" si="7"/>
        <v>34428.863819978244</v>
      </c>
    </row>
    <row r="110" spans="4:10" ht="15" customHeight="1" x14ac:dyDescent="0.25">
      <c r="D110" s="4">
        <v>109</v>
      </c>
      <c r="E110" s="4"/>
      <c r="F110" s="2">
        <f t="shared" si="8"/>
        <v>34428.863819978244</v>
      </c>
      <c r="G110" s="3">
        <f t="shared" si="5"/>
        <v>0.06</v>
      </c>
      <c r="H110" s="2">
        <f t="shared" si="9"/>
        <v>240</v>
      </c>
      <c r="I110" s="2">
        <f t="shared" si="6"/>
        <v>173.34431909989121</v>
      </c>
      <c r="J110" s="1">
        <f t="shared" si="7"/>
        <v>34842.208139078131</v>
      </c>
    </row>
    <row r="111" spans="4:10" ht="15" customHeight="1" x14ac:dyDescent="0.25">
      <c r="D111" s="4">
        <v>110</v>
      </c>
      <c r="E111" s="4"/>
      <c r="F111" s="2">
        <f t="shared" si="8"/>
        <v>34842.208139078131</v>
      </c>
      <c r="G111" s="3">
        <f t="shared" si="5"/>
        <v>0.06</v>
      </c>
      <c r="H111" s="2">
        <f t="shared" si="9"/>
        <v>240</v>
      </c>
      <c r="I111" s="2">
        <f t="shared" si="6"/>
        <v>175.41104069539065</v>
      </c>
      <c r="J111" s="1">
        <f t="shared" si="7"/>
        <v>35257.619179773523</v>
      </c>
    </row>
    <row r="112" spans="4:10" ht="15" customHeight="1" x14ac:dyDescent="0.25">
      <c r="D112" s="4">
        <v>111</v>
      </c>
      <c r="E112" s="4"/>
      <c r="F112" s="2">
        <f t="shared" si="8"/>
        <v>35257.619179773523</v>
      </c>
      <c r="G112" s="3">
        <f t="shared" si="5"/>
        <v>0.06</v>
      </c>
      <c r="H112" s="2">
        <f t="shared" si="9"/>
        <v>240</v>
      </c>
      <c r="I112" s="2">
        <f t="shared" si="6"/>
        <v>177.48809589886761</v>
      </c>
      <c r="J112" s="1">
        <f t="shared" si="7"/>
        <v>35675.107275672388</v>
      </c>
    </row>
    <row r="113" spans="4:10" ht="15" customHeight="1" x14ac:dyDescent="0.25">
      <c r="D113" s="4">
        <v>112</v>
      </c>
      <c r="E113" s="4"/>
      <c r="F113" s="2">
        <f t="shared" si="8"/>
        <v>35675.107275672388</v>
      </c>
      <c r="G113" s="3">
        <f t="shared" si="5"/>
        <v>0.06</v>
      </c>
      <c r="H113" s="2">
        <f t="shared" si="9"/>
        <v>240</v>
      </c>
      <c r="I113" s="2">
        <f t="shared" si="6"/>
        <v>179.57553637836193</v>
      </c>
      <c r="J113" s="1">
        <f t="shared" si="7"/>
        <v>36094.682812050749</v>
      </c>
    </row>
    <row r="114" spans="4:10" ht="15" customHeight="1" x14ac:dyDescent="0.25">
      <c r="D114" s="4">
        <v>113</v>
      </c>
      <c r="E114" s="4"/>
      <c r="F114" s="2">
        <f t="shared" si="8"/>
        <v>36094.682812050749</v>
      </c>
      <c r="G114" s="3">
        <f t="shared" si="5"/>
        <v>0.06</v>
      </c>
      <c r="H114" s="2">
        <f t="shared" si="9"/>
        <v>240</v>
      </c>
      <c r="I114" s="2">
        <f t="shared" si="6"/>
        <v>181.67341406025375</v>
      </c>
      <c r="J114" s="1">
        <f t="shared" si="7"/>
        <v>36516.356226111006</v>
      </c>
    </row>
    <row r="115" spans="4:10" ht="15" customHeight="1" x14ac:dyDescent="0.25">
      <c r="D115" s="4">
        <v>114</v>
      </c>
      <c r="E115" s="4"/>
      <c r="F115" s="2">
        <f t="shared" si="8"/>
        <v>36516.356226111006</v>
      </c>
      <c r="G115" s="3">
        <f t="shared" si="5"/>
        <v>0.06</v>
      </c>
      <c r="H115" s="2">
        <f t="shared" si="9"/>
        <v>240</v>
      </c>
      <c r="I115" s="2">
        <f t="shared" si="6"/>
        <v>183.78178113055503</v>
      </c>
      <c r="J115" s="1">
        <f t="shared" si="7"/>
        <v>36940.138007241563</v>
      </c>
    </row>
    <row r="116" spans="4:10" ht="15" customHeight="1" x14ac:dyDescent="0.25">
      <c r="D116" s="4">
        <v>115</v>
      </c>
      <c r="E116" s="4"/>
      <c r="F116" s="2">
        <f t="shared" si="8"/>
        <v>36940.138007241563</v>
      </c>
      <c r="G116" s="3">
        <f t="shared" si="5"/>
        <v>0.06</v>
      </c>
      <c r="H116" s="2">
        <f t="shared" si="9"/>
        <v>240</v>
      </c>
      <c r="I116" s="2">
        <f t="shared" si="6"/>
        <v>185.90069003620781</v>
      </c>
      <c r="J116" s="1">
        <f t="shared" si="7"/>
        <v>37366.038697277771</v>
      </c>
    </row>
    <row r="117" spans="4:10" ht="15" customHeight="1" x14ac:dyDescent="0.25">
      <c r="D117" s="4">
        <v>116</v>
      </c>
      <c r="E117" s="4"/>
      <c r="F117" s="2">
        <f t="shared" si="8"/>
        <v>37366.038697277771</v>
      </c>
      <c r="G117" s="3">
        <f t="shared" si="5"/>
        <v>0.06</v>
      </c>
      <c r="H117" s="2">
        <f t="shared" si="9"/>
        <v>240</v>
      </c>
      <c r="I117" s="2">
        <f t="shared" si="6"/>
        <v>188.03019348638887</v>
      </c>
      <c r="J117" s="1">
        <f t="shared" si="7"/>
        <v>37794.06889076416</v>
      </c>
    </row>
    <row r="118" spans="4:10" ht="15" customHeight="1" x14ac:dyDescent="0.25">
      <c r="D118" s="4">
        <v>117</v>
      </c>
      <c r="E118" s="4"/>
      <c r="F118" s="2">
        <f t="shared" si="8"/>
        <v>37794.06889076416</v>
      </c>
      <c r="G118" s="3">
        <f t="shared" si="5"/>
        <v>0.06</v>
      </c>
      <c r="H118" s="2">
        <f t="shared" si="9"/>
        <v>240</v>
      </c>
      <c r="I118" s="2">
        <f t="shared" si="6"/>
        <v>190.1703444538208</v>
      </c>
      <c r="J118" s="1">
        <f t="shared" si="7"/>
        <v>38224.239235217981</v>
      </c>
    </row>
    <row r="119" spans="4:10" ht="15" customHeight="1" x14ac:dyDescent="0.25">
      <c r="D119" s="4">
        <v>118</v>
      </c>
      <c r="E119" s="4"/>
      <c r="F119" s="2">
        <f t="shared" si="8"/>
        <v>38224.239235217981</v>
      </c>
      <c r="G119" s="3">
        <f t="shared" si="5"/>
        <v>0.06</v>
      </c>
      <c r="H119" s="2">
        <f t="shared" si="9"/>
        <v>240</v>
      </c>
      <c r="I119" s="2">
        <f t="shared" si="6"/>
        <v>192.3211961760899</v>
      </c>
      <c r="J119" s="1">
        <f t="shared" si="7"/>
        <v>38656.560431394071</v>
      </c>
    </row>
    <row r="120" spans="4:10" ht="15" customHeight="1" x14ac:dyDescent="0.25">
      <c r="D120" s="4">
        <v>119</v>
      </c>
      <c r="E120" s="4"/>
      <c r="F120" s="2">
        <f t="shared" si="8"/>
        <v>38656.560431394071</v>
      </c>
      <c r="G120" s="3">
        <f t="shared" si="5"/>
        <v>0.06</v>
      </c>
      <c r="H120" s="2">
        <f t="shared" si="9"/>
        <v>240</v>
      </c>
      <c r="I120" s="2">
        <f t="shared" si="6"/>
        <v>194.48280215697037</v>
      </c>
      <c r="J120" s="1">
        <f t="shared" si="7"/>
        <v>39091.043233551041</v>
      </c>
    </row>
    <row r="121" spans="4:10" ht="15" customHeight="1" x14ac:dyDescent="0.25">
      <c r="D121" s="4">
        <v>120</v>
      </c>
      <c r="E121" s="4">
        <v>10</v>
      </c>
      <c r="F121" s="2">
        <f t="shared" si="8"/>
        <v>39091.043233551041</v>
      </c>
      <c r="G121" s="3">
        <f t="shared" si="5"/>
        <v>0.06</v>
      </c>
      <c r="H121" s="2">
        <f t="shared" si="9"/>
        <v>240</v>
      </c>
      <c r="I121" s="2">
        <f t="shared" si="6"/>
        <v>196.65521616775521</v>
      </c>
      <c r="J121" s="1">
        <f t="shared" si="7"/>
        <v>39527.698449718795</v>
      </c>
    </row>
    <row r="122" spans="4:10" ht="15" customHeight="1" x14ac:dyDescent="0.25">
      <c r="D122" s="4">
        <v>121</v>
      </c>
      <c r="E122" s="4"/>
      <c r="F122" s="2">
        <f t="shared" si="8"/>
        <v>39527.698449718795</v>
      </c>
      <c r="G122" s="3">
        <f t="shared" si="5"/>
        <v>0.06</v>
      </c>
      <c r="H122" s="2">
        <f t="shared" si="9"/>
        <v>240</v>
      </c>
      <c r="I122" s="2">
        <f t="shared" si="6"/>
        <v>198.83849224859398</v>
      </c>
      <c r="J122" s="1">
        <f t="shared" si="7"/>
        <v>39966.536941967388</v>
      </c>
    </row>
    <row r="123" spans="4:10" ht="15" customHeight="1" x14ac:dyDescent="0.25">
      <c r="D123" s="4">
        <v>122</v>
      </c>
      <c r="E123" s="4"/>
      <c r="F123" s="2">
        <f t="shared" si="8"/>
        <v>39966.536941967388</v>
      </c>
      <c r="G123" s="3">
        <f t="shared" si="5"/>
        <v>0.06</v>
      </c>
      <c r="H123" s="2">
        <f t="shared" si="9"/>
        <v>240</v>
      </c>
      <c r="I123" s="2">
        <f t="shared" si="6"/>
        <v>201.03268470983696</v>
      </c>
      <c r="J123" s="1">
        <f t="shared" si="7"/>
        <v>40407.569626677228</v>
      </c>
    </row>
    <row r="124" spans="4:10" ht="15" customHeight="1" x14ac:dyDescent="0.25">
      <c r="D124" s="4">
        <v>123</v>
      </c>
      <c r="E124" s="4"/>
      <c r="F124" s="2">
        <f t="shared" si="8"/>
        <v>40407.569626677228</v>
      </c>
      <c r="G124" s="3">
        <f t="shared" si="5"/>
        <v>0.06</v>
      </c>
      <c r="H124" s="2">
        <f t="shared" si="9"/>
        <v>240</v>
      </c>
      <c r="I124" s="2">
        <f t="shared" si="6"/>
        <v>203.23784813338614</v>
      </c>
      <c r="J124" s="1">
        <f t="shared" si="7"/>
        <v>40850.807474810616</v>
      </c>
    </row>
    <row r="125" spans="4:10" ht="15" customHeight="1" x14ac:dyDescent="0.25">
      <c r="D125" s="4">
        <v>124</v>
      </c>
      <c r="E125" s="4"/>
      <c r="F125" s="2">
        <f t="shared" si="8"/>
        <v>40850.807474810616</v>
      </c>
      <c r="G125" s="3">
        <f t="shared" si="5"/>
        <v>0.06</v>
      </c>
      <c r="H125" s="2">
        <f t="shared" si="9"/>
        <v>240</v>
      </c>
      <c r="I125" s="2">
        <f t="shared" si="6"/>
        <v>205.45403737405309</v>
      </c>
      <c r="J125" s="1">
        <f t="shared" si="7"/>
        <v>41296.261512184668</v>
      </c>
    </row>
    <row r="126" spans="4:10" ht="15" customHeight="1" x14ac:dyDescent="0.25">
      <c r="D126" s="4">
        <v>125</v>
      </c>
      <c r="E126" s="4"/>
      <c r="F126" s="2">
        <f t="shared" si="8"/>
        <v>41296.261512184668</v>
      </c>
      <c r="G126" s="3">
        <f t="shared" si="5"/>
        <v>0.06</v>
      </c>
      <c r="H126" s="2">
        <f t="shared" si="9"/>
        <v>240</v>
      </c>
      <c r="I126" s="2">
        <f t="shared" si="6"/>
        <v>207.68130756092336</v>
      </c>
      <c r="J126" s="1">
        <f t="shared" si="7"/>
        <v>41743.942819745593</v>
      </c>
    </row>
    <row r="127" spans="4:10" ht="15" customHeight="1" x14ac:dyDescent="0.25">
      <c r="D127" s="4">
        <v>126</v>
      </c>
      <c r="E127" s="4"/>
      <c r="F127" s="2">
        <f t="shared" si="8"/>
        <v>41743.942819745593</v>
      </c>
      <c r="G127" s="3">
        <f t="shared" si="5"/>
        <v>0.06</v>
      </c>
      <c r="H127" s="2">
        <f t="shared" si="9"/>
        <v>240</v>
      </c>
      <c r="I127" s="2">
        <f t="shared" si="6"/>
        <v>209.91971409872798</v>
      </c>
      <c r="J127" s="1">
        <f t="shared" si="7"/>
        <v>42193.862533844323</v>
      </c>
    </row>
    <row r="128" spans="4:10" ht="15" customHeight="1" x14ac:dyDescent="0.25">
      <c r="D128" s="4">
        <v>127</v>
      </c>
      <c r="E128" s="4"/>
      <c r="F128" s="2">
        <f t="shared" si="8"/>
        <v>42193.862533844323</v>
      </c>
      <c r="G128" s="3">
        <f t="shared" si="5"/>
        <v>0.06</v>
      </c>
      <c r="H128" s="2">
        <f t="shared" si="9"/>
        <v>240</v>
      </c>
      <c r="I128" s="2">
        <f t="shared" si="6"/>
        <v>212.16931266922163</v>
      </c>
      <c r="J128" s="1">
        <f t="shared" si="7"/>
        <v>42646.031846513542</v>
      </c>
    </row>
    <row r="129" spans="4:10" ht="15" customHeight="1" x14ac:dyDescent="0.25">
      <c r="D129" s="4">
        <v>128</v>
      </c>
      <c r="E129" s="4"/>
      <c r="F129" s="2">
        <f t="shared" si="8"/>
        <v>42646.031846513542</v>
      </c>
      <c r="G129" s="3">
        <f t="shared" si="5"/>
        <v>0.06</v>
      </c>
      <c r="H129" s="2">
        <f t="shared" si="9"/>
        <v>240</v>
      </c>
      <c r="I129" s="2">
        <f t="shared" si="6"/>
        <v>214.43015923256772</v>
      </c>
      <c r="J129" s="1">
        <f t="shared" si="7"/>
        <v>43100.462005746107</v>
      </c>
    </row>
    <row r="130" spans="4:10" ht="15" customHeight="1" x14ac:dyDescent="0.25">
      <c r="D130" s="4">
        <v>129</v>
      </c>
      <c r="E130" s="4"/>
      <c r="F130" s="2">
        <f t="shared" si="8"/>
        <v>43100.462005746107</v>
      </c>
      <c r="G130" s="3">
        <f t="shared" ref="G130:G193" si="10">$B$5</f>
        <v>0.06</v>
      </c>
      <c r="H130" s="2">
        <f t="shared" si="9"/>
        <v>240</v>
      </c>
      <c r="I130" s="2">
        <f t="shared" ref="I130:I193" si="11">(F130+H130)*(G130/12)</f>
        <v>216.70231002873055</v>
      </c>
      <c r="J130" s="1">
        <f t="shared" ref="J130:J193" si="12">(F130+H130+I130)</f>
        <v>43557.16431577484</v>
      </c>
    </row>
    <row r="131" spans="4:10" ht="15" customHeight="1" x14ac:dyDescent="0.25">
      <c r="D131" s="4">
        <v>130</v>
      </c>
      <c r="E131" s="4"/>
      <c r="F131" s="2">
        <f t="shared" ref="F131:F194" si="13">J130</f>
        <v>43557.16431577484</v>
      </c>
      <c r="G131" s="3">
        <f t="shared" si="10"/>
        <v>0.06</v>
      </c>
      <c r="H131" s="2">
        <f t="shared" si="9"/>
        <v>240</v>
      </c>
      <c r="I131" s="2">
        <f t="shared" si="11"/>
        <v>218.98582157887421</v>
      </c>
      <c r="J131" s="1">
        <f t="shared" si="12"/>
        <v>44016.150137353718</v>
      </c>
    </row>
    <row r="132" spans="4:10" ht="15" customHeight="1" x14ac:dyDescent="0.25">
      <c r="D132" s="4">
        <v>131</v>
      </c>
      <c r="E132" s="4"/>
      <c r="F132" s="2">
        <f t="shared" si="13"/>
        <v>44016.150137353718</v>
      </c>
      <c r="G132" s="3">
        <f t="shared" si="10"/>
        <v>0.06</v>
      </c>
      <c r="H132" s="2">
        <f t="shared" ref="H132:H195" si="14">$B$7</f>
        <v>240</v>
      </c>
      <c r="I132" s="2">
        <f t="shared" si="11"/>
        <v>221.28075068676858</v>
      </c>
      <c r="J132" s="1">
        <f t="shared" si="12"/>
        <v>44477.430888040486</v>
      </c>
    </row>
    <row r="133" spans="4:10" ht="15" customHeight="1" x14ac:dyDescent="0.25">
      <c r="D133" s="4">
        <v>132</v>
      </c>
      <c r="E133" s="4">
        <v>11</v>
      </c>
      <c r="F133" s="2">
        <f t="shared" si="13"/>
        <v>44477.430888040486</v>
      </c>
      <c r="G133" s="3">
        <f t="shared" si="10"/>
        <v>0.06</v>
      </c>
      <c r="H133" s="2">
        <f t="shared" si="14"/>
        <v>240</v>
      </c>
      <c r="I133" s="2">
        <f t="shared" si="11"/>
        <v>223.58715444020243</v>
      </c>
      <c r="J133" s="1">
        <f t="shared" si="12"/>
        <v>44941.018042480689</v>
      </c>
    </row>
    <row r="134" spans="4:10" ht="15" customHeight="1" x14ac:dyDescent="0.25">
      <c r="D134" s="4">
        <v>133</v>
      </c>
      <c r="E134" s="4"/>
      <c r="F134" s="2">
        <f t="shared" si="13"/>
        <v>44941.018042480689</v>
      </c>
      <c r="G134" s="3">
        <f t="shared" si="10"/>
        <v>0.06</v>
      </c>
      <c r="H134" s="2">
        <f t="shared" si="14"/>
        <v>240</v>
      </c>
      <c r="I134" s="2">
        <f t="shared" si="11"/>
        <v>225.90509021240345</v>
      </c>
      <c r="J134" s="1">
        <f t="shared" si="12"/>
        <v>45406.923132693089</v>
      </c>
    </row>
    <row r="135" spans="4:10" ht="15" customHeight="1" x14ac:dyDescent="0.25">
      <c r="D135" s="4">
        <v>134</v>
      </c>
      <c r="E135" s="4"/>
      <c r="F135" s="2">
        <f t="shared" si="13"/>
        <v>45406.923132693089</v>
      </c>
      <c r="G135" s="3">
        <f t="shared" si="10"/>
        <v>0.06</v>
      </c>
      <c r="H135" s="2">
        <f t="shared" si="14"/>
        <v>240</v>
      </c>
      <c r="I135" s="2">
        <f t="shared" si="11"/>
        <v>228.23461566346546</v>
      </c>
      <c r="J135" s="1">
        <f t="shared" si="12"/>
        <v>45875.157748356556</v>
      </c>
    </row>
    <row r="136" spans="4:10" ht="15" customHeight="1" x14ac:dyDescent="0.25">
      <c r="D136" s="4">
        <v>135</v>
      </c>
      <c r="E136" s="4"/>
      <c r="F136" s="2">
        <f t="shared" si="13"/>
        <v>45875.157748356556</v>
      </c>
      <c r="G136" s="3">
        <f t="shared" si="10"/>
        <v>0.06</v>
      </c>
      <c r="H136" s="2">
        <f t="shared" si="14"/>
        <v>240</v>
      </c>
      <c r="I136" s="2">
        <f t="shared" si="11"/>
        <v>230.57578874178279</v>
      </c>
      <c r="J136" s="1">
        <f t="shared" si="12"/>
        <v>46345.733537098342</v>
      </c>
    </row>
    <row r="137" spans="4:10" ht="15" customHeight="1" x14ac:dyDescent="0.25">
      <c r="D137" s="4">
        <v>136</v>
      </c>
      <c r="E137" s="4"/>
      <c r="F137" s="2">
        <f t="shared" si="13"/>
        <v>46345.733537098342</v>
      </c>
      <c r="G137" s="3">
        <f t="shared" si="10"/>
        <v>0.06</v>
      </c>
      <c r="H137" s="2">
        <f t="shared" si="14"/>
        <v>240</v>
      </c>
      <c r="I137" s="2">
        <f t="shared" si="11"/>
        <v>232.92866768549172</v>
      </c>
      <c r="J137" s="1">
        <f t="shared" si="12"/>
        <v>46818.662204783832</v>
      </c>
    </row>
    <row r="138" spans="4:10" ht="15" customHeight="1" x14ac:dyDescent="0.25">
      <c r="D138" s="4">
        <v>137</v>
      </c>
      <c r="E138" s="4"/>
      <c r="F138" s="2">
        <f t="shared" si="13"/>
        <v>46818.662204783832</v>
      </c>
      <c r="G138" s="3">
        <f t="shared" si="10"/>
        <v>0.06</v>
      </c>
      <c r="H138" s="2">
        <f t="shared" si="14"/>
        <v>240</v>
      </c>
      <c r="I138" s="2">
        <f t="shared" si="11"/>
        <v>235.29331102391916</v>
      </c>
      <c r="J138" s="1">
        <f t="shared" si="12"/>
        <v>47293.955515807749</v>
      </c>
    </row>
    <row r="139" spans="4:10" ht="15" customHeight="1" x14ac:dyDescent="0.25">
      <c r="D139" s="4">
        <v>138</v>
      </c>
      <c r="E139" s="4"/>
      <c r="F139" s="2">
        <f t="shared" si="13"/>
        <v>47293.955515807749</v>
      </c>
      <c r="G139" s="3">
        <f t="shared" si="10"/>
        <v>0.06</v>
      </c>
      <c r="H139" s="2">
        <f t="shared" si="14"/>
        <v>240</v>
      </c>
      <c r="I139" s="2">
        <f t="shared" si="11"/>
        <v>237.66977757903874</v>
      </c>
      <c r="J139" s="1">
        <f t="shared" si="12"/>
        <v>47771.625293386787</v>
      </c>
    </row>
    <row r="140" spans="4:10" ht="15" customHeight="1" x14ac:dyDescent="0.25">
      <c r="D140" s="4">
        <v>139</v>
      </c>
      <c r="E140" s="4"/>
      <c r="F140" s="2">
        <f t="shared" si="13"/>
        <v>47771.625293386787</v>
      </c>
      <c r="G140" s="3">
        <f t="shared" si="10"/>
        <v>0.06</v>
      </c>
      <c r="H140" s="2">
        <f t="shared" si="14"/>
        <v>240</v>
      </c>
      <c r="I140" s="2">
        <f t="shared" si="11"/>
        <v>240.05812646693394</v>
      </c>
      <c r="J140" s="1">
        <f t="shared" si="12"/>
        <v>48251.683419853718</v>
      </c>
    </row>
    <row r="141" spans="4:10" ht="15" customHeight="1" x14ac:dyDescent="0.25">
      <c r="D141" s="4">
        <v>140</v>
      </c>
      <c r="E141" s="4"/>
      <c r="F141" s="2">
        <f t="shared" si="13"/>
        <v>48251.683419853718</v>
      </c>
      <c r="G141" s="3">
        <f t="shared" si="10"/>
        <v>0.06</v>
      </c>
      <c r="H141" s="2">
        <f t="shared" si="14"/>
        <v>240</v>
      </c>
      <c r="I141" s="2">
        <f t="shared" si="11"/>
        <v>242.45841709926859</v>
      </c>
      <c r="J141" s="1">
        <f t="shared" si="12"/>
        <v>48734.141836952986</v>
      </c>
    </row>
    <row r="142" spans="4:10" ht="15" customHeight="1" x14ac:dyDescent="0.25">
      <c r="D142" s="4">
        <v>141</v>
      </c>
      <c r="E142" s="4"/>
      <c r="F142" s="2">
        <f t="shared" si="13"/>
        <v>48734.141836952986</v>
      </c>
      <c r="G142" s="3">
        <f t="shared" si="10"/>
        <v>0.06</v>
      </c>
      <c r="H142" s="2">
        <f t="shared" si="14"/>
        <v>240</v>
      </c>
      <c r="I142" s="2">
        <f t="shared" si="11"/>
        <v>244.87070918476493</v>
      </c>
      <c r="J142" s="1">
        <f t="shared" si="12"/>
        <v>49219.012546137754</v>
      </c>
    </row>
    <row r="143" spans="4:10" ht="15" customHeight="1" x14ac:dyDescent="0.25">
      <c r="D143" s="4">
        <v>142</v>
      </c>
      <c r="E143" s="4"/>
      <c r="F143" s="2">
        <f t="shared" si="13"/>
        <v>49219.012546137754</v>
      </c>
      <c r="G143" s="3">
        <f t="shared" si="10"/>
        <v>0.06</v>
      </c>
      <c r="H143" s="2">
        <f t="shared" si="14"/>
        <v>240</v>
      </c>
      <c r="I143" s="2">
        <f t="shared" si="11"/>
        <v>247.29506273068878</v>
      </c>
      <c r="J143" s="1">
        <f t="shared" si="12"/>
        <v>49706.307608868439</v>
      </c>
    </row>
    <row r="144" spans="4:10" ht="15" customHeight="1" x14ac:dyDescent="0.25">
      <c r="D144" s="4">
        <v>143</v>
      </c>
      <c r="E144" s="4"/>
      <c r="F144" s="2">
        <f t="shared" si="13"/>
        <v>49706.307608868439</v>
      </c>
      <c r="G144" s="3">
        <f t="shared" si="10"/>
        <v>0.06</v>
      </c>
      <c r="H144" s="2">
        <f t="shared" si="14"/>
        <v>240</v>
      </c>
      <c r="I144" s="2">
        <f t="shared" si="11"/>
        <v>249.73153804434222</v>
      </c>
      <c r="J144" s="1">
        <f t="shared" si="12"/>
        <v>50196.039146912779</v>
      </c>
    </row>
    <row r="145" spans="4:10" ht="15" customHeight="1" x14ac:dyDescent="0.25">
      <c r="D145" s="4">
        <v>144</v>
      </c>
      <c r="E145" s="4">
        <v>12</v>
      </c>
      <c r="F145" s="2">
        <f t="shared" si="13"/>
        <v>50196.039146912779</v>
      </c>
      <c r="G145" s="3">
        <f t="shared" si="10"/>
        <v>0.06</v>
      </c>
      <c r="H145" s="2">
        <f t="shared" si="14"/>
        <v>240</v>
      </c>
      <c r="I145" s="2">
        <f t="shared" si="11"/>
        <v>252.18019573456391</v>
      </c>
      <c r="J145" s="1">
        <f t="shared" si="12"/>
        <v>50688.219342647346</v>
      </c>
    </row>
    <row r="146" spans="4:10" ht="15" customHeight="1" x14ac:dyDescent="0.25">
      <c r="D146" s="4">
        <v>145</v>
      </c>
      <c r="E146" s="4"/>
      <c r="F146" s="2">
        <f t="shared" si="13"/>
        <v>50688.219342647346</v>
      </c>
      <c r="G146" s="3">
        <f t="shared" si="10"/>
        <v>0.06</v>
      </c>
      <c r="H146" s="2">
        <f t="shared" si="14"/>
        <v>240</v>
      </c>
      <c r="I146" s="2">
        <f t="shared" si="11"/>
        <v>254.64109671323675</v>
      </c>
      <c r="J146" s="1">
        <f t="shared" si="12"/>
        <v>51182.860439360586</v>
      </c>
    </row>
    <row r="147" spans="4:10" ht="15" customHeight="1" x14ac:dyDescent="0.25">
      <c r="D147" s="4">
        <v>146</v>
      </c>
      <c r="E147" s="4"/>
      <c r="F147" s="2">
        <f t="shared" si="13"/>
        <v>51182.860439360586</v>
      </c>
      <c r="G147" s="3">
        <f t="shared" si="10"/>
        <v>0.06</v>
      </c>
      <c r="H147" s="2">
        <f t="shared" si="14"/>
        <v>240</v>
      </c>
      <c r="I147" s="2">
        <f t="shared" si="11"/>
        <v>257.11430219680295</v>
      </c>
      <c r="J147" s="1">
        <f t="shared" si="12"/>
        <v>51679.974741557387</v>
      </c>
    </row>
    <row r="148" spans="4:10" ht="15" customHeight="1" x14ac:dyDescent="0.25">
      <c r="D148" s="4">
        <v>147</v>
      </c>
      <c r="E148" s="4"/>
      <c r="F148" s="2">
        <f t="shared" si="13"/>
        <v>51679.974741557387</v>
      </c>
      <c r="G148" s="3">
        <f t="shared" si="10"/>
        <v>0.06</v>
      </c>
      <c r="H148" s="2">
        <f t="shared" si="14"/>
        <v>240</v>
      </c>
      <c r="I148" s="2">
        <f t="shared" si="11"/>
        <v>259.59987370778697</v>
      </c>
      <c r="J148" s="1">
        <f t="shared" si="12"/>
        <v>52179.574615265177</v>
      </c>
    </row>
    <row r="149" spans="4:10" ht="15" customHeight="1" x14ac:dyDescent="0.25">
      <c r="D149" s="4">
        <v>148</v>
      </c>
      <c r="E149" s="4"/>
      <c r="F149" s="2">
        <f t="shared" si="13"/>
        <v>52179.574615265177</v>
      </c>
      <c r="G149" s="3">
        <f t="shared" si="10"/>
        <v>0.06</v>
      </c>
      <c r="H149" s="2">
        <f t="shared" si="14"/>
        <v>240</v>
      </c>
      <c r="I149" s="2">
        <f t="shared" si="11"/>
        <v>262.09787307632587</v>
      </c>
      <c r="J149" s="1">
        <f t="shared" si="12"/>
        <v>52681.672488341501</v>
      </c>
    </row>
    <row r="150" spans="4:10" ht="15" customHeight="1" x14ac:dyDescent="0.25">
      <c r="D150" s="4">
        <v>149</v>
      </c>
      <c r="E150" s="4"/>
      <c r="F150" s="2">
        <f t="shared" si="13"/>
        <v>52681.672488341501</v>
      </c>
      <c r="G150" s="3">
        <f t="shared" si="10"/>
        <v>0.06</v>
      </c>
      <c r="H150" s="2">
        <f t="shared" si="14"/>
        <v>240</v>
      </c>
      <c r="I150" s="2">
        <f t="shared" si="11"/>
        <v>264.60836244170753</v>
      </c>
      <c r="J150" s="1">
        <f t="shared" si="12"/>
        <v>53186.280850783209</v>
      </c>
    </row>
    <row r="151" spans="4:10" ht="15" customHeight="1" x14ac:dyDescent="0.25">
      <c r="D151" s="4">
        <v>150</v>
      </c>
      <c r="E151" s="4"/>
      <c r="F151" s="2">
        <f t="shared" si="13"/>
        <v>53186.280850783209</v>
      </c>
      <c r="G151" s="3">
        <f t="shared" si="10"/>
        <v>0.06</v>
      </c>
      <c r="H151" s="2">
        <f t="shared" si="14"/>
        <v>240</v>
      </c>
      <c r="I151" s="2">
        <f t="shared" si="11"/>
        <v>267.13140425391606</v>
      </c>
      <c r="J151" s="1">
        <f t="shared" si="12"/>
        <v>53693.412255037125</v>
      </c>
    </row>
    <row r="152" spans="4:10" ht="15" customHeight="1" x14ac:dyDescent="0.25">
      <c r="D152" s="4">
        <v>151</v>
      </c>
      <c r="E152" s="4"/>
      <c r="F152" s="2">
        <f t="shared" si="13"/>
        <v>53693.412255037125</v>
      </c>
      <c r="G152" s="3">
        <f t="shared" si="10"/>
        <v>0.06</v>
      </c>
      <c r="H152" s="2">
        <f t="shared" si="14"/>
        <v>240</v>
      </c>
      <c r="I152" s="2">
        <f t="shared" si="11"/>
        <v>269.66706127518563</v>
      </c>
      <c r="J152" s="1">
        <f t="shared" si="12"/>
        <v>54203.079316312309</v>
      </c>
    </row>
    <row r="153" spans="4:10" ht="15" customHeight="1" x14ac:dyDescent="0.25">
      <c r="D153" s="4">
        <v>152</v>
      </c>
      <c r="E153" s="4"/>
      <c r="F153" s="2">
        <f t="shared" si="13"/>
        <v>54203.079316312309</v>
      </c>
      <c r="G153" s="3">
        <f t="shared" si="10"/>
        <v>0.06</v>
      </c>
      <c r="H153" s="2">
        <f t="shared" si="14"/>
        <v>240</v>
      </c>
      <c r="I153" s="2">
        <f t="shared" si="11"/>
        <v>272.21539658156155</v>
      </c>
      <c r="J153" s="1">
        <f t="shared" si="12"/>
        <v>54715.294712893869</v>
      </c>
    </row>
    <row r="154" spans="4:10" ht="15" customHeight="1" x14ac:dyDescent="0.25">
      <c r="D154" s="4">
        <v>153</v>
      </c>
      <c r="E154" s="4"/>
      <c r="F154" s="2">
        <f t="shared" si="13"/>
        <v>54715.294712893869</v>
      </c>
      <c r="G154" s="3">
        <f t="shared" si="10"/>
        <v>0.06</v>
      </c>
      <c r="H154" s="2">
        <f t="shared" si="14"/>
        <v>240</v>
      </c>
      <c r="I154" s="2">
        <f t="shared" si="11"/>
        <v>274.77647356446937</v>
      </c>
      <c r="J154" s="1">
        <f t="shared" si="12"/>
        <v>55230.071186458335</v>
      </c>
    </row>
    <row r="155" spans="4:10" ht="15" customHeight="1" x14ac:dyDescent="0.25">
      <c r="D155" s="4">
        <v>154</v>
      </c>
      <c r="E155" s="4"/>
      <c r="F155" s="2">
        <f t="shared" si="13"/>
        <v>55230.071186458335</v>
      </c>
      <c r="G155" s="3">
        <f t="shared" si="10"/>
        <v>0.06</v>
      </c>
      <c r="H155" s="2">
        <f t="shared" si="14"/>
        <v>240</v>
      </c>
      <c r="I155" s="2">
        <f t="shared" si="11"/>
        <v>277.35035593229168</v>
      </c>
      <c r="J155" s="1">
        <f t="shared" si="12"/>
        <v>55747.421542390628</v>
      </c>
    </row>
    <row r="156" spans="4:10" ht="15" customHeight="1" x14ac:dyDescent="0.25">
      <c r="D156" s="4">
        <v>155</v>
      </c>
      <c r="E156" s="4"/>
      <c r="F156" s="2">
        <f t="shared" si="13"/>
        <v>55747.421542390628</v>
      </c>
      <c r="G156" s="3">
        <f t="shared" si="10"/>
        <v>0.06</v>
      </c>
      <c r="H156" s="2">
        <f t="shared" si="14"/>
        <v>240</v>
      </c>
      <c r="I156" s="2">
        <f t="shared" si="11"/>
        <v>279.93710771195316</v>
      </c>
      <c r="J156" s="1">
        <f t="shared" si="12"/>
        <v>56267.358650102578</v>
      </c>
    </row>
    <row r="157" spans="4:10" ht="15" customHeight="1" x14ac:dyDescent="0.25">
      <c r="D157" s="4">
        <v>156</v>
      </c>
      <c r="E157" s="4">
        <v>13</v>
      </c>
      <c r="F157" s="2">
        <f t="shared" si="13"/>
        <v>56267.358650102578</v>
      </c>
      <c r="G157" s="3">
        <f t="shared" si="10"/>
        <v>0.06</v>
      </c>
      <c r="H157" s="2">
        <f t="shared" si="14"/>
        <v>240</v>
      </c>
      <c r="I157" s="2">
        <f t="shared" si="11"/>
        <v>282.53679325051291</v>
      </c>
      <c r="J157" s="1">
        <f t="shared" si="12"/>
        <v>56789.895443353089</v>
      </c>
    </row>
    <row r="158" spans="4:10" ht="15" customHeight="1" x14ac:dyDescent="0.25">
      <c r="D158" s="4">
        <v>157</v>
      </c>
      <c r="E158" s="4"/>
      <c r="F158" s="2">
        <f t="shared" si="13"/>
        <v>56789.895443353089</v>
      </c>
      <c r="G158" s="3">
        <f t="shared" si="10"/>
        <v>0.06</v>
      </c>
      <c r="H158" s="2">
        <f t="shared" si="14"/>
        <v>240</v>
      </c>
      <c r="I158" s="2">
        <f t="shared" si="11"/>
        <v>285.14947721676543</v>
      </c>
      <c r="J158" s="1">
        <f t="shared" si="12"/>
        <v>57315.044920569853</v>
      </c>
    </row>
    <row r="159" spans="4:10" ht="15" customHeight="1" x14ac:dyDescent="0.25">
      <c r="D159" s="4">
        <v>158</v>
      </c>
      <c r="E159" s="4"/>
      <c r="F159" s="2">
        <f t="shared" si="13"/>
        <v>57315.044920569853</v>
      </c>
      <c r="G159" s="3">
        <f t="shared" si="10"/>
        <v>0.06</v>
      </c>
      <c r="H159" s="2">
        <f t="shared" si="14"/>
        <v>240</v>
      </c>
      <c r="I159" s="2">
        <f t="shared" si="11"/>
        <v>287.77522460284928</v>
      </c>
      <c r="J159" s="1">
        <f t="shared" si="12"/>
        <v>57842.8201451727</v>
      </c>
    </row>
    <row r="160" spans="4:10" ht="15" customHeight="1" x14ac:dyDescent="0.25">
      <c r="D160" s="4">
        <v>159</v>
      </c>
      <c r="E160" s="4"/>
      <c r="F160" s="2">
        <f t="shared" si="13"/>
        <v>57842.8201451727</v>
      </c>
      <c r="G160" s="3">
        <f t="shared" si="10"/>
        <v>0.06</v>
      </c>
      <c r="H160" s="2">
        <f t="shared" si="14"/>
        <v>240</v>
      </c>
      <c r="I160" s="2">
        <f t="shared" si="11"/>
        <v>290.41410072586353</v>
      </c>
      <c r="J160" s="1">
        <f t="shared" si="12"/>
        <v>58373.234245898566</v>
      </c>
    </row>
    <row r="161" spans="4:10" ht="15" customHeight="1" x14ac:dyDescent="0.25">
      <c r="D161" s="4">
        <v>160</v>
      </c>
      <c r="E161" s="4"/>
      <c r="F161" s="2">
        <f t="shared" si="13"/>
        <v>58373.234245898566</v>
      </c>
      <c r="G161" s="3">
        <f t="shared" si="10"/>
        <v>0.06</v>
      </c>
      <c r="H161" s="2">
        <f t="shared" si="14"/>
        <v>240</v>
      </c>
      <c r="I161" s="2">
        <f t="shared" si="11"/>
        <v>293.06617122949285</v>
      </c>
      <c r="J161" s="1">
        <f t="shared" si="12"/>
        <v>58906.300417128055</v>
      </c>
    </row>
    <row r="162" spans="4:10" ht="15" customHeight="1" x14ac:dyDescent="0.25">
      <c r="D162" s="4">
        <v>161</v>
      </c>
      <c r="E162" s="4"/>
      <c r="F162" s="2">
        <f t="shared" si="13"/>
        <v>58906.300417128055</v>
      </c>
      <c r="G162" s="3">
        <f t="shared" si="10"/>
        <v>0.06</v>
      </c>
      <c r="H162" s="2">
        <f t="shared" si="14"/>
        <v>240</v>
      </c>
      <c r="I162" s="2">
        <f t="shared" si="11"/>
        <v>295.73150208564027</v>
      </c>
      <c r="J162" s="1">
        <f t="shared" si="12"/>
        <v>59442.031919213696</v>
      </c>
    </row>
    <row r="163" spans="4:10" ht="15" customHeight="1" x14ac:dyDescent="0.25">
      <c r="D163" s="4">
        <v>162</v>
      </c>
      <c r="E163" s="4"/>
      <c r="F163" s="2">
        <f t="shared" si="13"/>
        <v>59442.031919213696</v>
      </c>
      <c r="G163" s="3">
        <f t="shared" si="10"/>
        <v>0.06</v>
      </c>
      <c r="H163" s="2">
        <f t="shared" si="14"/>
        <v>240</v>
      </c>
      <c r="I163" s="2">
        <f t="shared" si="11"/>
        <v>298.41015959606847</v>
      </c>
      <c r="J163" s="1">
        <f t="shared" si="12"/>
        <v>59980.442078809763</v>
      </c>
    </row>
    <row r="164" spans="4:10" ht="15" customHeight="1" x14ac:dyDescent="0.25">
      <c r="D164" s="4">
        <v>163</v>
      </c>
      <c r="E164" s="4"/>
      <c r="F164" s="2">
        <f t="shared" si="13"/>
        <v>59980.442078809763</v>
      </c>
      <c r="G164" s="3">
        <f t="shared" si="10"/>
        <v>0.06</v>
      </c>
      <c r="H164" s="2">
        <f t="shared" si="14"/>
        <v>240</v>
      </c>
      <c r="I164" s="2">
        <f t="shared" si="11"/>
        <v>301.10221039404883</v>
      </c>
      <c r="J164" s="1">
        <f t="shared" si="12"/>
        <v>60521.544289203812</v>
      </c>
    </row>
    <row r="165" spans="4:10" ht="15" customHeight="1" x14ac:dyDescent="0.25">
      <c r="D165" s="4">
        <v>164</v>
      </c>
      <c r="E165" s="4"/>
      <c r="F165" s="2">
        <f t="shared" si="13"/>
        <v>60521.544289203812</v>
      </c>
      <c r="G165" s="3">
        <f t="shared" si="10"/>
        <v>0.06</v>
      </c>
      <c r="H165" s="2">
        <f t="shared" si="14"/>
        <v>240</v>
      </c>
      <c r="I165" s="2">
        <f t="shared" si="11"/>
        <v>303.80772144601906</v>
      </c>
      <c r="J165" s="1">
        <f t="shared" si="12"/>
        <v>61065.352010649833</v>
      </c>
    </row>
    <row r="166" spans="4:10" ht="15" customHeight="1" x14ac:dyDescent="0.25">
      <c r="D166" s="4">
        <v>165</v>
      </c>
      <c r="E166" s="4"/>
      <c r="F166" s="2">
        <f t="shared" si="13"/>
        <v>61065.352010649833</v>
      </c>
      <c r="G166" s="3">
        <f t="shared" si="10"/>
        <v>0.06</v>
      </c>
      <c r="H166" s="2">
        <f t="shared" si="14"/>
        <v>240</v>
      </c>
      <c r="I166" s="2">
        <f t="shared" si="11"/>
        <v>306.52676005324918</v>
      </c>
      <c r="J166" s="1">
        <f t="shared" si="12"/>
        <v>61611.878770703079</v>
      </c>
    </row>
    <row r="167" spans="4:10" ht="15" customHeight="1" x14ac:dyDescent="0.25">
      <c r="D167" s="4">
        <v>166</v>
      </c>
      <c r="E167" s="4"/>
      <c r="F167" s="2">
        <f t="shared" si="13"/>
        <v>61611.878770703079</v>
      </c>
      <c r="G167" s="3">
        <f t="shared" si="10"/>
        <v>0.06</v>
      </c>
      <c r="H167" s="2">
        <f t="shared" si="14"/>
        <v>240</v>
      </c>
      <c r="I167" s="2">
        <f t="shared" si="11"/>
        <v>309.25939385351541</v>
      </c>
      <c r="J167" s="1">
        <f t="shared" si="12"/>
        <v>62161.138164556593</v>
      </c>
    </row>
    <row r="168" spans="4:10" ht="15" customHeight="1" x14ac:dyDescent="0.25">
      <c r="D168" s="4">
        <v>167</v>
      </c>
      <c r="E168" s="4"/>
      <c r="F168" s="2">
        <f t="shared" si="13"/>
        <v>62161.138164556593</v>
      </c>
      <c r="G168" s="3">
        <f t="shared" si="10"/>
        <v>0.06</v>
      </c>
      <c r="H168" s="2">
        <f t="shared" si="14"/>
        <v>240</v>
      </c>
      <c r="I168" s="2">
        <f t="shared" si="11"/>
        <v>312.00569082278298</v>
      </c>
      <c r="J168" s="1">
        <f t="shared" si="12"/>
        <v>62713.143855379378</v>
      </c>
    </row>
    <row r="169" spans="4:10" ht="15" customHeight="1" x14ac:dyDescent="0.25">
      <c r="D169" s="4">
        <v>168</v>
      </c>
      <c r="E169" s="4">
        <v>14</v>
      </c>
      <c r="F169" s="2">
        <f t="shared" si="13"/>
        <v>62713.143855379378</v>
      </c>
      <c r="G169" s="3">
        <f t="shared" si="10"/>
        <v>0.06</v>
      </c>
      <c r="H169" s="2">
        <f t="shared" si="14"/>
        <v>240</v>
      </c>
      <c r="I169" s="2">
        <f t="shared" si="11"/>
        <v>314.7657192768969</v>
      </c>
      <c r="J169" s="1">
        <f t="shared" si="12"/>
        <v>63267.909574656274</v>
      </c>
    </row>
    <row r="170" spans="4:10" ht="15" customHeight="1" x14ac:dyDescent="0.25">
      <c r="D170" s="4">
        <v>169</v>
      </c>
      <c r="E170" s="4"/>
      <c r="F170" s="2">
        <f t="shared" si="13"/>
        <v>63267.909574656274</v>
      </c>
      <c r="G170" s="3">
        <f t="shared" si="10"/>
        <v>0.06</v>
      </c>
      <c r="H170" s="2">
        <f t="shared" si="14"/>
        <v>240</v>
      </c>
      <c r="I170" s="2">
        <f t="shared" si="11"/>
        <v>317.53954787328138</v>
      </c>
      <c r="J170" s="1">
        <f t="shared" si="12"/>
        <v>63825.449122529557</v>
      </c>
    </row>
    <row r="171" spans="4:10" ht="15" customHeight="1" x14ac:dyDescent="0.25">
      <c r="D171" s="4">
        <v>170</v>
      </c>
      <c r="E171" s="4"/>
      <c r="F171" s="2">
        <f t="shared" si="13"/>
        <v>63825.449122529557</v>
      </c>
      <c r="G171" s="3">
        <f t="shared" si="10"/>
        <v>0.06</v>
      </c>
      <c r="H171" s="2">
        <f t="shared" si="14"/>
        <v>240</v>
      </c>
      <c r="I171" s="2">
        <f t="shared" si="11"/>
        <v>320.3272456126478</v>
      </c>
      <c r="J171" s="1">
        <f t="shared" si="12"/>
        <v>64385.776368142208</v>
      </c>
    </row>
    <row r="172" spans="4:10" ht="15" customHeight="1" x14ac:dyDescent="0.25">
      <c r="D172" s="4">
        <v>171</v>
      </c>
      <c r="E172" s="4"/>
      <c r="F172" s="2">
        <f t="shared" si="13"/>
        <v>64385.776368142208</v>
      </c>
      <c r="G172" s="3">
        <f t="shared" si="10"/>
        <v>0.06</v>
      </c>
      <c r="H172" s="2">
        <f t="shared" si="14"/>
        <v>240</v>
      </c>
      <c r="I172" s="2">
        <f t="shared" si="11"/>
        <v>323.12888184071102</v>
      </c>
      <c r="J172" s="1">
        <f t="shared" si="12"/>
        <v>64948.905249982919</v>
      </c>
    </row>
    <row r="173" spans="4:10" ht="15" customHeight="1" x14ac:dyDescent="0.25">
      <c r="D173" s="4">
        <v>172</v>
      </c>
      <c r="E173" s="4"/>
      <c r="F173" s="2">
        <f t="shared" si="13"/>
        <v>64948.905249982919</v>
      </c>
      <c r="G173" s="3">
        <f t="shared" si="10"/>
        <v>0.06</v>
      </c>
      <c r="H173" s="2">
        <f t="shared" si="14"/>
        <v>240</v>
      </c>
      <c r="I173" s="2">
        <f t="shared" si="11"/>
        <v>325.94452624991459</v>
      </c>
      <c r="J173" s="1">
        <f t="shared" si="12"/>
        <v>65514.849776232833</v>
      </c>
    </row>
    <row r="174" spans="4:10" ht="15" customHeight="1" x14ac:dyDescent="0.25">
      <c r="D174" s="4">
        <v>173</v>
      </c>
      <c r="E174" s="4"/>
      <c r="F174" s="2">
        <f t="shared" si="13"/>
        <v>65514.849776232833</v>
      </c>
      <c r="G174" s="3">
        <f t="shared" si="10"/>
        <v>0.06</v>
      </c>
      <c r="H174" s="2">
        <f t="shared" si="14"/>
        <v>240</v>
      </c>
      <c r="I174" s="2">
        <f t="shared" si="11"/>
        <v>328.77424888116417</v>
      </c>
      <c r="J174" s="1">
        <f t="shared" si="12"/>
        <v>66083.624025113997</v>
      </c>
    </row>
    <row r="175" spans="4:10" ht="15" customHeight="1" x14ac:dyDescent="0.25">
      <c r="D175" s="4">
        <v>174</v>
      </c>
      <c r="E175" s="4"/>
      <c r="F175" s="2">
        <f t="shared" si="13"/>
        <v>66083.624025113997</v>
      </c>
      <c r="G175" s="3">
        <f t="shared" si="10"/>
        <v>0.06</v>
      </c>
      <c r="H175" s="2">
        <f t="shared" si="14"/>
        <v>240</v>
      </c>
      <c r="I175" s="2">
        <f t="shared" si="11"/>
        <v>331.61812012556999</v>
      </c>
      <c r="J175" s="1">
        <f t="shared" si="12"/>
        <v>66655.242145239565</v>
      </c>
    </row>
    <row r="176" spans="4:10" ht="15" customHeight="1" x14ac:dyDescent="0.25">
      <c r="D176" s="4">
        <v>175</v>
      </c>
      <c r="E176" s="4"/>
      <c r="F176" s="2">
        <f t="shared" si="13"/>
        <v>66655.242145239565</v>
      </c>
      <c r="G176" s="3">
        <f t="shared" si="10"/>
        <v>0.06</v>
      </c>
      <c r="H176" s="2">
        <f t="shared" si="14"/>
        <v>240</v>
      </c>
      <c r="I176" s="2">
        <f t="shared" si="11"/>
        <v>334.47621072619785</v>
      </c>
      <c r="J176" s="1">
        <f t="shared" si="12"/>
        <v>67229.718355965757</v>
      </c>
    </row>
    <row r="177" spans="4:10" ht="15" customHeight="1" x14ac:dyDescent="0.25">
      <c r="D177" s="4">
        <v>176</v>
      </c>
      <c r="E177" s="4"/>
      <c r="F177" s="2">
        <f t="shared" si="13"/>
        <v>67229.718355965757</v>
      </c>
      <c r="G177" s="3">
        <f t="shared" si="10"/>
        <v>0.06</v>
      </c>
      <c r="H177" s="2">
        <f t="shared" si="14"/>
        <v>240</v>
      </c>
      <c r="I177" s="2">
        <f t="shared" si="11"/>
        <v>337.34859177982878</v>
      </c>
      <c r="J177" s="1">
        <f t="shared" si="12"/>
        <v>67807.066947745581</v>
      </c>
    </row>
    <row r="178" spans="4:10" ht="15" customHeight="1" x14ac:dyDescent="0.25">
      <c r="D178" s="4">
        <v>177</v>
      </c>
      <c r="E178" s="4"/>
      <c r="F178" s="2">
        <f t="shared" si="13"/>
        <v>67807.066947745581</v>
      </c>
      <c r="G178" s="3">
        <f t="shared" si="10"/>
        <v>0.06</v>
      </c>
      <c r="H178" s="2">
        <f t="shared" si="14"/>
        <v>240</v>
      </c>
      <c r="I178" s="2">
        <f t="shared" si="11"/>
        <v>340.23533473872789</v>
      </c>
      <c r="J178" s="1">
        <f t="shared" si="12"/>
        <v>68387.302282484306</v>
      </c>
    </row>
    <row r="179" spans="4:10" ht="15" customHeight="1" x14ac:dyDescent="0.25">
      <c r="D179" s="4">
        <v>178</v>
      </c>
      <c r="E179" s="4"/>
      <c r="F179" s="2">
        <f t="shared" si="13"/>
        <v>68387.302282484306</v>
      </c>
      <c r="G179" s="3">
        <f t="shared" si="10"/>
        <v>0.06</v>
      </c>
      <c r="H179" s="2">
        <f t="shared" si="14"/>
        <v>240</v>
      </c>
      <c r="I179" s="2">
        <f t="shared" si="11"/>
        <v>343.13651141242156</v>
      </c>
      <c r="J179" s="1">
        <f t="shared" si="12"/>
        <v>68970.438793896727</v>
      </c>
    </row>
    <row r="180" spans="4:10" ht="15" customHeight="1" x14ac:dyDescent="0.25">
      <c r="D180" s="4">
        <v>179</v>
      </c>
      <c r="E180" s="4"/>
      <c r="F180" s="2">
        <f t="shared" si="13"/>
        <v>68970.438793896727</v>
      </c>
      <c r="G180" s="3">
        <f t="shared" si="10"/>
        <v>0.06</v>
      </c>
      <c r="H180" s="2">
        <f t="shared" si="14"/>
        <v>240</v>
      </c>
      <c r="I180" s="2">
        <f t="shared" si="11"/>
        <v>346.05219396948365</v>
      </c>
      <c r="J180" s="1">
        <f t="shared" si="12"/>
        <v>69556.490987866215</v>
      </c>
    </row>
    <row r="181" spans="4:10" ht="15" customHeight="1" x14ac:dyDescent="0.25">
      <c r="D181" s="4">
        <v>180</v>
      </c>
      <c r="E181" s="4">
        <v>15</v>
      </c>
      <c r="F181" s="2">
        <f t="shared" si="13"/>
        <v>69556.490987866215</v>
      </c>
      <c r="G181" s="3">
        <f t="shared" si="10"/>
        <v>0.06</v>
      </c>
      <c r="H181" s="2">
        <f t="shared" si="14"/>
        <v>240</v>
      </c>
      <c r="I181" s="2">
        <f t="shared" si="11"/>
        <v>348.98245493933109</v>
      </c>
      <c r="J181" s="1">
        <f t="shared" si="12"/>
        <v>70145.473442805553</v>
      </c>
    </row>
    <row r="182" spans="4:10" ht="15" customHeight="1" x14ac:dyDescent="0.25">
      <c r="D182" s="4">
        <v>181</v>
      </c>
      <c r="E182" s="4"/>
      <c r="F182" s="2">
        <f t="shared" si="13"/>
        <v>70145.473442805553</v>
      </c>
      <c r="G182" s="3">
        <f t="shared" si="10"/>
        <v>0.06</v>
      </c>
      <c r="H182" s="2">
        <f t="shared" si="14"/>
        <v>240</v>
      </c>
      <c r="I182" s="2">
        <f t="shared" si="11"/>
        <v>351.92736721402775</v>
      </c>
      <c r="J182" s="1">
        <f t="shared" si="12"/>
        <v>70737.400810019579</v>
      </c>
    </row>
    <row r="183" spans="4:10" ht="15" customHeight="1" x14ac:dyDescent="0.25">
      <c r="D183" s="4">
        <v>182</v>
      </c>
      <c r="E183" s="4"/>
      <c r="F183" s="2">
        <f t="shared" si="13"/>
        <v>70737.400810019579</v>
      </c>
      <c r="G183" s="3">
        <f t="shared" si="10"/>
        <v>0.06</v>
      </c>
      <c r="H183" s="2">
        <f t="shared" si="14"/>
        <v>240</v>
      </c>
      <c r="I183" s="2">
        <f t="shared" si="11"/>
        <v>354.88700405009791</v>
      </c>
      <c r="J183" s="1">
        <f t="shared" si="12"/>
        <v>71332.28781406967</v>
      </c>
    </row>
    <row r="184" spans="4:10" ht="15" customHeight="1" x14ac:dyDescent="0.25">
      <c r="D184" s="4">
        <v>183</v>
      </c>
      <c r="E184" s="4"/>
      <c r="F184" s="2">
        <f t="shared" si="13"/>
        <v>71332.28781406967</v>
      </c>
      <c r="G184" s="3">
        <f t="shared" si="10"/>
        <v>0.06</v>
      </c>
      <c r="H184" s="2">
        <f t="shared" si="14"/>
        <v>240</v>
      </c>
      <c r="I184" s="2">
        <f t="shared" si="11"/>
        <v>357.86143907034835</v>
      </c>
      <c r="J184" s="1">
        <f t="shared" si="12"/>
        <v>71930.149253140014</v>
      </c>
    </row>
    <row r="185" spans="4:10" ht="15" customHeight="1" x14ac:dyDescent="0.25">
      <c r="D185" s="4">
        <v>184</v>
      </c>
      <c r="E185" s="4"/>
      <c r="F185" s="2">
        <f t="shared" si="13"/>
        <v>71930.149253140014</v>
      </c>
      <c r="G185" s="3">
        <f t="shared" si="10"/>
        <v>0.06</v>
      </c>
      <c r="H185" s="2">
        <f t="shared" si="14"/>
        <v>240</v>
      </c>
      <c r="I185" s="2">
        <f t="shared" si="11"/>
        <v>360.85074626570008</v>
      </c>
      <c r="J185" s="1">
        <f t="shared" si="12"/>
        <v>72530.999999405714</v>
      </c>
    </row>
    <row r="186" spans="4:10" ht="15" customHeight="1" x14ac:dyDescent="0.25">
      <c r="D186" s="4">
        <v>185</v>
      </c>
      <c r="E186" s="4"/>
      <c r="F186" s="2">
        <f t="shared" si="13"/>
        <v>72530.999999405714</v>
      </c>
      <c r="G186" s="3">
        <f t="shared" si="10"/>
        <v>0.06</v>
      </c>
      <c r="H186" s="2">
        <f t="shared" si="14"/>
        <v>240</v>
      </c>
      <c r="I186" s="2">
        <f t="shared" si="11"/>
        <v>363.85499999702859</v>
      </c>
      <c r="J186" s="1">
        <f t="shared" si="12"/>
        <v>73134.854999402742</v>
      </c>
    </row>
    <row r="187" spans="4:10" ht="15" customHeight="1" x14ac:dyDescent="0.25">
      <c r="D187" s="4">
        <v>186</v>
      </c>
      <c r="E187" s="4"/>
      <c r="F187" s="2">
        <f t="shared" si="13"/>
        <v>73134.854999402742</v>
      </c>
      <c r="G187" s="3">
        <f t="shared" si="10"/>
        <v>0.06</v>
      </c>
      <c r="H187" s="2">
        <f t="shared" si="14"/>
        <v>240</v>
      </c>
      <c r="I187" s="2">
        <f t="shared" si="11"/>
        <v>366.87427499701374</v>
      </c>
      <c r="J187" s="1">
        <f t="shared" si="12"/>
        <v>73741.729274399753</v>
      </c>
    </row>
    <row r="188" spans="4:10" ht="15" customHeight="1" x14ac:dyDescent="0.25">
      <c r="D188" s="4">
        <v>187</v>
      </c>
      <c r="E188" s="4"/>
      <c r="F188" s="2">
        <f t="shared" si="13"/>
        <v>73741.729274399753</v>
      </c>
      <c r="G188" s="3">
        <f t="shared" si="10"/>
        <v>0.06</v>
      </c>
      <c r="H188" s="2">
        <f t="shared" si="14"/>
        <v>240</v>
      </c>
      <c r="I188" s="2">
        <f t="shared" si="11"/>
        <v>369.90864637199877</v>
      </c>
      <c r="J188" s="1">
        <f t="shared" si="12"/>
        <v>74351.637920771755</v>
      </c>
    </row>
    <row r="189" spans="4:10" ht="15" customHeight="1" x14ac:dyDescent="0.25">
      <c r="D189" s="4">
        <v>188</v>
      </c>
      <c r="E189" s="4"/>
      <c r="F189" s="2">
        <f t="shared" si="13"/>
        <v>74351.637920771755</v>
      </c>
      <c r="G189" s="3">
        <f t="shared" si="10"/>
        <v>0.06</v>
      </c>
      <c r="H189" s="2">
        <f t="shared" si="14"/>
        <v>240</v>
      </c>
      <c r="I189" s="2">
        <f t="shared" si="11"/>
        <v>372.95818960385878</v>
      </c>
      <c r="J189" s="1">
        <f t="shared" si="12"/>
        <v>74964.596110375613</v>
      </c>
    </row>
    <row r="190" spans="4:10" ht="15" customHeight="1" x14ac:dyDescent="0.25">
      <c r="D190" s="4">
        <v>189</v>
      </c>
      <c r="E190" s="4"/>
      <c r="F190" s="2">
        <f t="shared" si="13"/>
        <v>74964.596110375613</v>
      </c>
      <c r="G190" s="3">
        <f t="shared" si="10"/>
        <v>0.06</v>
      </c>
      <c r="H190" s="2">
        <f t="shared" si="14"/>
        <v>240</v>
      </c>
      <c r="I190" s="2">
        <f t="shared" si="11"/>
        <v>376.02298055187805</v>
      </c>
      <c r="J190" s="1">
        <f t="shared" si="12"/>
        <v>75580.619090927488</v>
      </c>
    </row>
    <row r="191" spans="4:10" ht="15" customHeight="1" x14ac:dyDescent="0.25">
      <c r="D191" s="4">
        <v>190</v>
      </c>
      <c r="E191" s="4"/>
      <c r="F191" s="2">
        <f t="shared" si="13"/>
        <v>75580.619090927488</v>
      </c>
      <c r="G191" s="3">
        <f t="shared" si="10"/>
        <v>0.06</v>
      </c>
      <c r="H191" s="2">
        <f t="shared" si="14"/>
        <v>240</v>
      </c>
      <c r="I191" s="2">
        <f t="shared" si="11"/>
        <v>379.10309545463747</v>
      </c>
      <c r="J191" s="1">
        <f t="shared" si="12"/>
        <v>76199.722186382132</v>
      </c>
    </row>
    <row r="192" spans="4:10" ht="15" customHeight="1" x14ac:dyDescent="0.25">
      <c r="D192" s="4">
        <v>191</v>
      </c>
      <c r="E192" s="4"/>
      <c r="F192" s="2">
        <f t="shared" si="13"/>
        <v>76199.722186382132</v>
      </c>
      <c r="G192" s="3">
        <f t="shared" si="10"/>
        <v>0.06</v>
      </c>
      <c r="H192" s="2">
        <f t="shared" si="14"/>
        <v>240</v>
      </c>
      <c r="I192" s="2">
        <f t="shared" si="11"/>
        <v>382.19861093191065</v>
      </c>
      <c r="J192" s="1">
        <f t="shared" si="12"/>
        <v>76821.920797314044</v>
      </c>
    </row>
    <row r="193" spans="4:10" ht="15" customHeight="1" x14ac:dyDescent="0.25">
      <c r="D193" s="4">
        <v>192</v>
      </c>
      <c r="E193" s="4">
        <v>16</v>
      </c>
      <c r="F193" s="2">
        <f t="shared" si="13"/>
        <v>76821.920797314044</v>
      </c>
      <c r="G193" s="3">
        <f t="shared" si="10"/>
        <v>0.06</v>
      </c>
      <c r="H193" s="2">
        <f t="shared" si="14"/>
        <v>240</v>
      </c>
      <c r="I193" s="2">
        <f t="shared" si="11"/>
        <v>385.30960398657021</v>
      </c>
      <c r="J193" s="1">
        <f t="shared" si="12"/>
        <v>77447.230401300607</v>
      </c>
    </row>
    <row r="194" spans="4:10" ht="15" customHeight="1" x14ac:dyDescent="0.25">
      <c r="D194" s="4">
        <v>193</v>
      </c>
      <c r="E194" s="4"/>
      <c r="F194" s="2">
        <f t="shared" si="13"/>
        <v>77447.230401300607</v>
      </c>
      <c r="G194" s="3">
        <f t="shared" ref="G194:G257" si="15">$B$5</f>
        <v>0.06</v>
      </c>
      <c r="H194" s="2">
        <f t="shared" si="14"/>
        <v>240</v>
      </c>
      <c r="I194" s="2">
        <f t="shared" ref="I194:I257" si="16">(F194+H194)*(G194/12)</f>
        <v>388.43615200650305</v>
      </c>
      <c r="J194" s="1">
        <f t="shared" ref="J194:J257" si="17">(F194+H194+I194)</f>
        <v>78075.666553307106</v>
      </c>
    </row>
    <row r="195" spans="4:10" ht="15" customHeight="1" x14ac:dyDescent="0.25">
      <c r="D195" s="4">
        <v>194</v>
      </c>
      <c r="E195" s="4"/>
      <c r="F195" s="2">
        <f t="shared" ref="F195:F258" si="18">J194</f>
        <v>78075.666553307106</v>
      </c>
      <c r="G195" s="3">
        <f t="shared" si="15"/>
        <v>0.06</v>
      </c>
      <c r="H195" s="2">
        <f t="shared" si="14"/>
        <v>240</v>
      </c>
      <c r="I195" s="2">
        <f t="shared" si="16"/>
        <v>391.57833276653554</v>
      </c>
      <c r="J195" s="1">
        <f t="shared" si="17"/>
        <v>78707.244886073648</v>
      </c>
    </row>
    <row r="196" spans="4:10" ht="15" customHeight="1" x14ac:dyDescent="0.25">
      <c r="D196" s="4">
        <v>195</v>
      </c>
      <c r="E196" s="4"/>
      <c r="F196" s="2">
        <f t="shared" si="18"/>
        <v>78707.244886073648</v>
      </c>
      <c r="G196" s="3">
        <f t="shared" si="15"/>
        <v>0.06</v>
      </c>
      <c r="H196" s="2">
        <f t="shared" ref="H196:H259" si="19">$B$7</f>
        <v>240</v>
      </c>
      <c r="I196" s="2">
        <f t="shared" si="16"/>
        <v>394.73622443036822</v>
      </c>
      <c r="J196" s="1">
        <f t="shared" si="17"/>
        <v>79341.981110504013</v>
      </c>
    </row>
    <row r="197" spans="4:10" ht="15" customHeight="1" x14ac:dyDescent="0.25">
      <c r="D197" s="4">
        <v>196</v>
      </c>
      <c r="E197" s="4"/>
      <c r="F197" s="2">
        <f t="shared" si="18"/>
        <v>79341.981110504013</v>
      </c>
      <c r="G197" s="3">
        <f t="shared" si="15"/>
        <v>0.06</v>
      </c>
      <c r="H197" s="2">
        <f t="shared" si="19"/>
        <v>240</v>
      </c>
      <c r="I197" s="2">
        <f t="shared" si="16"/>
        <v>397.90990555252006</v>
      </c>
      <c r="J197" s="1">
        <f t="shared" si="17"/>
        <v>79979.891016056528</v>
      </c>
    </row>
    <row r="198" spans="4:10" ht="15" customHeight="1" x14ac:dyDescent="0.25">
      <c r="D198" s="4">
        <v>197</v>
      </c>
      <c r="E198" s="4"/>
      <c r="F198" s="2">
        <f t="shared" si="18"/>
        <v>79979.891016056528</v>
      </c>
      <c r="G198" s="3">
        <f t="shared" si="15"/>
        <v>0.06</v>
      </c>
      <c r="H198" s="2">
        <f t="shared" si="19"/>
        <v>240</v>
      </c>
      <c r="I198" s="2">
        <f t="shared" si="16"/>
        <v>401.09945508028267</v>
      </c>
      <c r="J198" s="1">
        <f t="shared" si="17"/>
        <v>80620.990471136814</v>
      </c>
    </row>
    <row r="199" spans="4:10" ht="15" customHeight="1" x14ac:dyDescent="0.25">
      <c r="D199" s="4">
        <v>198</v>
      </c>
      <c r="E199" s="4"/>
      <c r="F199" s="2">
        <f t="shared" si="18"/>
        <v>80620.990471136814</v>
      </c>
      <c r="G199" s="3">
        <f t="shared" si="15"/>
        <v>0.06</v>
      </c>
      <c r="H199" s="2">
        <f t="shared" si="19"/>
        <v>240</v>
      </c>
      <c r="I199" s="2">
        <f t="shared" si="16"/>
        <v>404.30495235568407</v>
      </c>
      <c r="J199" s="1">
        <f t="shared" si="17"/>
        <v>81265.295423492498</v>
      </c>
    </row>
    <row r="200" spans="4:10" ht="15" customHeight="1" x14ac:dyDescent="0.25">
      <c r="D200" s="4">
        <v>199</v>
      </c>
      <c r="E200" s="4"/>
      <c r="F200" s="2">
        <f t="shared" si="18"/>
        <v>81265.295423492498</v>
      </c>
      <c r="G200" s="3">
        <f t="shared" si="15"/>
        <v>0.06</v>
      </c>
      <c r="H200" s="2">
        <f t="shared" si="19"/>
        <v>240</v>
      </c>
      <c r="I200" s="2">
        <f t="shared" si="16"/>
        <v>407.52647711746249</v>
      </c>
      <c r="J200" s="1">
        <f t="shared" si="17"/>
        <v>81912.821900609968</v>
      </c>
    </row>
    <row r="201" spans="4:10" ht="15" customHeight="1" x14ac:dyDescent="0.25">
      <c r="D201" s="4">
        <v>200</v>
      </c>
      <c r="E201" s="4"/>
      <c r="F201" s="2">
        <f t="shared" si="18"/>
        <v>81912.821900609968</v>
      </c>
      <c r="G201" s="3">
        <f t="shared" si="15"/>
        <v>0.06</v>
      </c>
      <c r="H201" s="2">
        <f t="shared" si="19"/>
        <v>240</v>
      </c>
      <c r="I201" s="2">
        <f t="shared" si="16"/>
        <v>410.76410950304984</v>
      </c>
      <c r="J201" s="1">
        <f t="shared" si="17"/>
        <v>82563.586010113024</v>
      </c>
    </row>
    <row r="202" spans="4:10" ht="15" customHeight="1" x14ac:dyDescent="0.25">
      <c r="D202" s="4">
        <v>201</v>
      </c>
      <c r="E202" s="4"/>
      <c r="F202" s="2">
        <f t="shared" si="18"/>
        <v>82563.586010113024</v>
      </c>
      <c r="G202" s="3">
        <f t="shared" si="15"/>
        <v>0.06</v>
      </c>
      <c r="H202" s="2">
        <f t="shared" si="19"/>
        <v>240</v>
      </c>
      <c r="I202" s="2">
        <f t="shared" si="16"/>
        <v>414.01793005056516</v>
      </c>
      <c r="J202" s="1">
        <f t="shared" si="17"/>
        <v>83217.603940163594</v>
      </c>
    </row>
    <row r="203" spans="4:10" ht="15" customHeight="1" x14ac:dyDescent="0.25">
      <c r="D203" s="4">
        <v>202</v>
      </c>
      <c r="E203" s="4"/>
      <c r="F203" s="2">
        <f t="shared" si="18"/>
        <v>83217.603940163594</v>
      </c>
      <c r="G203" s="3">
        <f t="shared" si="15"/>
        <v>0.06</v>
      </c>
      <c r="H203" s="2">
        <f t="shared" si="19"/>
        <v>240</v>
      </c>
      <c r="I203" s="2">
        <f t="shared" si="16"/>
        <v>417.28801970081798</v>
      </c>
      <c r="J203" s="1">
        <f t="shared" si="17"/>
        <v>83874.891959864413</v>
      </c>
    </row>
    <row r="204" spans="4:10" ht="15" customHeight="1" x14ac:dyDescent="0.25">
      <c r="D204" s="4">
        <v>203</v>
      </c>
      <c r="E204" s="4"/>
      <c r="F204" s="2">
        <f t="shared" si="18"/>
        <v>83874.891959864413</v>
      </c>
      <c r="G204" s="3">
        <f t="shared" si="15"/>
        <v>0.06</v>
      </c>
      <c r="H204" s="2">
        <f t="shared" si="19"/>
        <v>240</v>
      </c>
      <c r="I204" s="2">
        <f t="shared" si="16"/>
        <v>420.57445979932209</v>
      </c>
      <c r="J204" s="1">
        <f t="shared" si="17"/>
        <v>84535.466419663731</v>
      </c>
    </row>
    <row r="205" spans="4:10" ht="15" customHeight="1" x14ac:dyDescent="0.25">
      <c r="D205" s="4">
        <v>204</v>
      </c>
      <c r="E205" s="4">
        <v>17</v>
      </c>
      <c r="F205" s="2">
        <f t="shared" si="18"/>
        <v>84535.466419663731</v>
      </c>
      <c r="G205" s="3">
        <f t="shared" si="15"/>
        <v>0.06</v>
      </c>
      <c r="H205" s="2">
        <f t="shared" si="19"/>
        <v>240</v>
      </c>
      <c r="I205" s="2">
        <f t="shared" si="16"/>
        <v>423.87733209831867</v>
      </c>
      <c r="J205" s="1">
        <f t="shared" si="17"/>
        <v>85199.343751762048</v>
      </c>
    </row>
    <row r="206" spans="4:10" ht="15" customHeight="1" x14ac:dyDescent="0.25">
      <c r="D206" s="4">
        <v>205</v>
      </c>
      <c r="E206" s="4"/>
      <c r="F206" s="2">
        <f t="shared" si="18"/>
        <v>85199.343751762048</v>
      </c>
      <c r="G206" s="3">
        <f t="shared" si="15"/>
        <v>0.06</v>
      </c>
      <c r="H206" s="2">
        <f t="shared" si="19"/>
        <v>240</v>
      </c>
      <c r="I206" s="2">
        <f t="shared" si="16"/>
        <v>427.19671875881022</v>
      </c>
      <c r="J206" s="1">
        <f t="shared" si="17"/>
        <v>85866.540470520864</v>
      </c>
    </row>
    <row r="207" spans="4:10" ht="15" customHeight="1" x14ac:dyDescent="0.25">
      <c r="D207" s="4">
        <v>206</v>
      </c>
      <c r="E207" s="4"/>
      <c r="F207" s="2">
        <f t="shared" si="18"/>
        <v>85866.540470520864</v>
      </c>
      <c r="G207" s="3">
        <f t="shared" si="15"/>
        <v>0.06</v>
      </c>
      <c r="H207" s="2">
        <f t="shared" si="19"/>
        <v>240</v>
      </c>
      <c r="I207" s="2">
        <f t="shared" si="16"/>
        <v>430.5327023526043</v>
      </c>
      <c r="J207" s="1">
        <f t="shared" si="17"/>
        <v>86537.073172873468</v>
      </c>
    </row>
    <row r="208" spans="4:10" ht="15" customHeight="1" x14ac:dyDescent="0.25">
      <c r="D208" s="4">
        <v>207</v>
      </c>
      <c r="E208" s="4"/>
      <c r="F208" s="2">
        <f t="shared" si="18"/>
        <v>86537.073172873468</v>
      </c>
      <c r="G208" s="3">
        <f t="shared" si="15"/>
        <v>0.06</v>
      </c>
      <c r="H208" s="2">
        <f t="shared" si="19"/>
        <v>240</v>
      </c>
      <c r="I208" s="2">
        <f t="shared" si="16"/>
        <v>433.88536586436737</v>
      </c>
      <c r="J208" s="1">
        <f t="shared" si="17"/>
        <v>87210.958538737832</v>
      </c>
    </row>
    <row r="209" spans="4:10" ht="15" customHeight="1" x14ac:dyDescent="0.25">
      <c r="D209" s="4">
        <v>208</v>
      </c>
      <c r="E209" s="4"/>
      <c r="F209" s="2">
        <f t="shared" si="18"/>
        <v>87210.958538737832</v>
      </c>
      <c r="G209" s="3">
        <f t="shared" si="15"/>
        <v>0.06</v>
      </c>
      <c r="H209" s="2">
        <f t="shared" si="19"/>
        <v>240</v>
      </c>
      <c r="I209" s="2">
        <f t="shared" si="16"/>
        <v>437.25479269368918</v>
      </c>
      <c r="J209" s="1">
        <f t="shared" si="17"/>
        <v>87888.213331431514</v>
      </c>
    </row>
    <row r="210" spans="4:10" ht="15" customHeight="1" x14ac:dyDescent="0.25">
      <c r="D210" s="4">
        <v>209</v>
      </c>
      <c r="E210" s="4"/>
      <c r="F210" s="2">
        <f t="shared" si="18"/>
        <v>87888.213331431514</v>
      </c>
      <c r="G210" s="3">
        <f t="shared" si="15"/>
        <v>0.06</v>
      </c>
      <c r="H210" s="2">
        <f t="shared" si="19"/>
        <v>240</v>
      </c>
      <c r="I210" s="2">
        <f t="shared" si="16"/>
        <v>440.64106665715758</v>
      </c>
      <c r="J210" s="1">
        <f t="shared" si="17"/>
        <v>88568.854398088675</v>
      </c>
    </row>
    <row r="211" spans="4:10" ht="15" customHeight="1" x14ac:dyDescent="0.25">
      <c r="D211" s="4">
        <v>210</v>
      </c>
      <c r="E211" s="4"/>
      <c r="F211" s="2">
        <f t="shared" si="18"/>
        <v>88568.854398088675</v>
      </c>
      <c r="G211" s="3">
        <f t="shared" si="15"/>
        <v>0.06</v>
      </c>
      <c r="H211" s="2">
        <f t="shared" si="19"/>
        <v>240</v>
      </c>
      <c r="I211" s="2">
        <f t="shared" si="16"/>
        <v>444.04427199044341</v>
      </c>
      <c r="J211" s="1">
        <f t="shared" si="17"/>
        <v>89252.898670079114</v>
      </c>
    </row>
    <row r="212" spans="4:10" ht="15" customHeight="1" x14ac:dyDescent="0.25">
      <c r="D212" s="4">
        <v>211</v>
      </c>
      <c r="E212" s="4"/>
      <c r="F212" s="2">
        <f t="shared" si="18"/>
        <v>89252.898670079114</v>
      </c>
      <c r="G212" s="3">
        <f t="shared" si="15"/>
        <v>0.06</v>
      </c>
      <c r="H212" s="2">
        <f t="shared" si="19"/>
        <v>240</v>
      </c>
      <c r="I212" s="2">
        <f t="shared" si="16"/>
        <v>447.46449335039557</v>
      </c>
      <c r="J212" s="1">
        <f t="shared" si="17"/>
        <v>89940.363163429516</v>
      </c>
    </row>
    <row r="213" spans="4:10" ht="15" customHeight="1" x14ac:dyDescent="0.25">
      <c r="D213" s="4">
        <v>212</v>
      </c>
      <c r="E213" s="4"/>
      <c r="F213" s="2">
        <f t="shared" si="18"/>
        <v>89940.363163429516</v>
      </c>
      <c r="G213" s="3">
        <f t="shared" si="15"/>
        <v>0.06</v>
      </c>
      <c r="H213" s="2">
        <f t="shared" si="19"/>
        <v>240</v>
      </c>
      <c r="I213" s="2">
        <f t="shared" si="16"/>
        <v>450.90181581714756</v>
      </c>
      <c r="J213" s="1">
        <f t="shared" si="17"/>
        <v>90631.264979246669</v>
      </c>
    </row>
    <row r="214" spans="4:10" ht="15" customHeight="1" x14ac:dyDescent="0.25">
      <c r="D214" s="4">
        <v>213</v>
      </c>
      <c r="E214" s="4"/>
      <c r="F214" s="2">
        <f t="shared" si="18"/>
        <v>90631.264979246669</v>
      </c>
      <c r="G214" s="3">
        <f t="shared" si="15"/>
        <v>0.06</v>
      </c>
      <c r="H214" s="2">
        <f t="shared" si="19"/>
        <v>240</v>
      </c>
      <c r="I214" s="2">
        <f t="shared" si="16"/>
        <v>454.35632489623333</v>
      </c>
      <c r="J214" s="1">
        <f t="shared" si="17"/>
        <v>91325.6213041429</v>
      </c>
    </row>
    <row r="215" spans="4:10" ht="15" customHeight="1" x14ac:dyDescent="0.25">
      <c r="D215" s="4">
        <v>214</v>
      </c>
      <c r="E215" s="4"/>
      <c r="F215" s="2">
        <f t="shared" si="18"/>
        <v>91325.6213041429</v>
      </c>
      <c r="G215" s="3">
        <f t="shared" si="15"/>
        <v>0.06</v>
      </c>
      <c r="H215" s="2">
        <f t="shared" si="19"/>
        <v>240</v>
      </c>
      <c r="I215" s="2">
        <f t="shared" si="16"/>
        <v>457.82810652071453</v>
      </c>
      <c r="J215" s="1">
        <f t="shared" si="17"/>
        <v>92023.449410663612</v>
      </c>
    </row>
    <row r="216" spans="4:10" ht="15" customHeight="1" x14ac:dyDescent="0.25">
      <c r="D216" s="4">
        <v>215</v>
      </c>
      <c r="E216" s="4"/>
      <c r="F216" s="2">
        <f t="shared" si="18"/>
        <v>92023.449410663612</v>
      </c>
      <c r="G216" s="3">
        <f t="shared" si="15"/>
        <v>0.06</v>
      </c>
      <c r="H216" s="2">
        <f t="shared" si="19"/>
        <v>240</v>
      </c>
      <c r="I216" s="2">
        <f t="shared" si="16"/>
        <v>461.31724705331806</v>
      </c>
      <c r="J216" s="1">
        <f t="shared" si="17"/>
        <v>92724.766657716929</v>
      </c>
    </row>
    <row r="217" spans="4:10" ht="15" customHeight="1" x14ac:dyDescent="0.25">
      <c r="D217" s="4">
        <v>216</v>
      </c>
      <c r="E217" s="4">
        <v>18</v>
      </c>
      <c r="F217" s="2">
        <f t="shared" si="18"/>
        <v>92724.766657716929</v>
      </c>
      <c r="G217" s="3">
        <f t="shared" si="15"/>
        <v>0.06</v>
      </c>
      <c r="H217" s="2">
        <f t="shared" si="19"/>
        <v>240</v>
      </c>
      <c r="I217" s="2">
        <f t="shared" si="16"/>
        <v>464.82383328858464</v>
      </c>
      <c r="J217" s="1">
        <f t="shared" si="17"/>
        <v>93429.590491005511</v>
      </c>
    </row>
    <row r="218" spans="4:10" ht="15" customHeight="1" x14ac:dyDescent="0.25">
      <c r="D218" s="4">
        <v>217</v>
      </c>
      <c r="E218" s="4"/>
      <c r="F218" s="2">
        <f t="shared" si="18"/>
        <v>93429.590491005511</v>
      </c>
      <c r="G218" s="3">
        <f t="shared" si="15"/>
        <v>0.06</v>
      </c>
      <c r="H218" s="2">
        <f t="shared" si="19"/>
        <v>240</v>
      </c>
      <c r="I218" s="2">
        <f t="shared" si="16"/>
        <v>468.34795245502755</v>
      </c>
      <c r="J218" s="1">
        <f t="shared" si="17"/>
        <v>94137.938443460531</v>
      </c>
    </row>
    <row r="219" spans="4:10" ht="15" customHeight="1" x14ac:dyDescent="0.25">
      <c r="D219" s="4">
        <v>218</v>
      </c>
      <c r="E219" s="4"/>
      <c r="F219" s="2">
        <f t="shared" si="18"/>
        <v>94137.938443460531</v>
      </c>
      <c r="G219" s="3">
        <f t="shared" si="15"/>
        <v>0.06</v>
      </c>
      <c r="H219" s="2">
        <f t="shared" si="19"/>
        <v>240</v>
      </c>
      <c r="I219" s="2">
        <f t="shared" si="16"/>
        <v>471.88969221730264</v>
      </c>
      <c r="J219" s="1">
        <f t="shared" si="17"/>
        <v>94849.828135677832</v>
      </c>
    </row>
    <row r="220" spans="4:10" ht="15" customHeight="1" x14ac:dyDescent="0.25">
      <c r="D220" s="4">
        <v>219</v>
      </c>
      <c r="E220" s="4"/>
      <c r="F220" s="2">
        <f t="shared" si="18"/>
        <v>94849.828135677832</v>
      </c>
      <c r="G220" s="3">
        <f t="shared" si="15"/>
        <v>0.06</v>
      </c>
      <c r="H220" s="2">
        <f t="shared" si="19"/>
        <v>240</v>
      </c>
      <c r="I220" s="2">
        <f t="shared" si="16"/>
        <v>475.44914067838914</v>
      </c>
      <c r="J220" s="1">
        <f t="shared" si="17"/>
        <v>95565.277276356224</v>
      </c>
    </row>
    <row r="221" spans="4:10" ht="15" customHeight="1" x14ac:dyDescent="0.25">
      <c r="D221" s="4">
        <v>220</v>
      </c>
      <c r="E221" s="4"/>
      <c r="F221" s="2">
        <f t="shared" si="18"/>
        <v>95565.277276356224</v>
      </c>
      <c r="G221" s="3">
        <f t="shared" si="15"/>
        <v>0.06</v>
      </c>
      <c r="H221" s="2">
        <f t="shared" si="19"/>
        <v>240</v>
      </c>
      <c r="I221" s="2">
        <f t="shared" si="16"/>
        <v>479.02638638178115</v>
      </c>
      <c r="J221" s="1">
        <f t="shared" si="17"/>
        <v>96284.303662738006</v>
      </c>
    </row>
    <row r="222" spans="4:10" ht="15" customHeight="1" x14ac:dyDescent="0.25">
      <c r="D222" s="4">
        <v>221</v>
      </c>
      <c r="E222" s="4"/>
      <c r="F222" s="2">
        <f t="shared" si="18"/>
        <v>96284.303662738006</v>
      </c>
      <c r="G222" s="3">
        <f t="shared" si="15"/>
        <v>0.06</v>
      </c>
      <c r="H222" s="2">
        <f t="shared" si="19"/>
        <v>240</v>
      </c>
      <c r="I222" s="2">
        <f t="shared" si="16"/>
        <v>482.62151831369005</v>
      </c>
      <c r="J222" s="1">
        <f t="shared" si="17"/>
        <v>97006.925181051702</v>
      </c>
    </row>
    <row r="223" spans="4:10" ht="15" customHeight="1" x14ac:dyDescent="0.25">
      <c r="D223" s="4">
        <v>222</v>
      </c>
      <c r="E223" s="4"/>
      <c r="F223" s="2">
        <f t="shared" si="18"/>
        <v>97006.925181051702</v>
      </c>
      <c r="G223" s="3">
        <f t="shared" si="15"/>
        <v>0.06</v>
      </c>
      <c r="H223" s="2">
        <f t="shared" si="19"/>
        <v>240</v>
      </c>
      <c r="I223" s="2">
        <f t="shared" si="16"/>
        <v>486.2346259052585</v>
      </c>
      <c r="J223" s="1">
        <f t="shared" si="17"/>
        <v>97733.159806956959</v>
      </c>
    </row>
    <row r="224" spans="4:10" ht="15" customHeight="1" x14ac:dyDescent="0.25">
      <c r="D224" s="4">
        <v>223</v>
      </c>
      <c r="E224" s="4"/>
      <c r="F224" s="2">
        <f t="shared" si="18"/>
        <v>97733.159806956959</v>
      </c>
      <c r="G224" s="3">
        <f t="shared" si="15"/>
        <v>0.06</v>
      </c>
      <c r="H224" s="2">
        <f t="shared" si="19"/>
        <v>240</v>
      </c>
      <c r="I224" s="2">
        <f t="shared" si="16"/>
        <v>489.8657990347848</v>
      </c>
      <c r="J224" s="1">
        <f t="shared" si="17"/>
        <v>98463.025605991745</v>
      </c>
    </row>
    <row r="225" spans="4:10" ht="15" customHeight="1" x14ac:dyDescent="0.25">
      <c r="D225" s="4">
        <v>224</v>
      </c>
      <c r="E225" s="4"/>
      <c r="F225" s="2">
        <f t="shared" si="18"/>
        <v>98463.025605991745</v>
      </c>
      <c r="G225" s="3">
        <f t="shared" si="15"/>
        <v>0.06</v>
      </c>
      <c r="H225" s="2">
        <f t="shared" si="19"/>
        <v>240</v>
      </c>
      <c r="I225" s="2">
        <f t="shared" si="16"/>
        <v>493.51512802995876</v>
      </c>
      <c r="J225" s="1">
        <f t="shared" si="17"/>
        <v>99196.540734021706</v>
      </c>
    </row>
    <row r="226" spans="4:10" ht="15" customHeight="1" x14ac:dyDescent="0.25">
      <c r="D226" s="4">
        <v>225</v>
      </c>
      <c r="E226" s="4"/>
      <c r="F226" s="2">
        <f t="shared" si="18"/>
        <v>99196.540734021706</v>
      </c>
      <c r="G226" s="3">
        <f t="shared" si="15"/>
        <v>0.06</v>
      </c>
      <c r="H226" s="2">
        <f t="shared" si="19"/>
        <v>240</v>
      </c>
      <c r="I226" s="2">
        <f t="shared" si="16"/>
        <v>497.18270367010854</v>
      </c>
      <c r="J226" s="1">
        <f t="shared" si="17"/>
        <v>99933.72343769182</v>
      </c>
    </row>
    <row r="227" spans="4:10" ht="15" customHeight="1" x14ac:dyDescent="0.25">
      <c r="D227" s="4">
        <v>226</v>
      </c>
      <c r="E227" s="4"/>
      <c r="F227" s="2">
        <f t="shared" si="18"/>
        <v>99933.72343769182</v>
      </c>
      <c r="G227" s="3">
        <f t="shared" si="15"/>
        <v>0.06</v>
      </c>
      <c r="H227" s="2">
        <f t="shared" si="19"/>
        <v>240</v>
      </c>
      <c r="I227" s="2">
        <f t="shared" si="16"/>
        <v>500.8686171884591</v>
      </c>
      <c r="J227" s="1">
        <f t="shared" si="17"/>
        <v>100674.59205488028</v>
      </c>
    </row>
    <row r="228" spans="4:10" ht="15" customHeight="1" x14ac:dyDescent="0.25">
      <c r="D228" s="4">
        <v>227</v>
      </c>
      <c r="E228" s="4"/>
      <c r="F228" s="2">
        <f t="shared" si="18"/>
        <v>100674.59205488028</v>
      </c>
      <c r="G228" s="3">
        <f t="shared" si="15"/>
        <v>0.06</v>
      </c>
      <c r="H228" s="2">
        <f t="shared" si="19"/>
        <v>240</v>
      </c>
      <c r="I228" s="2">
        <f t="shared" si="16"/>
        <v>504.5729602744014</v>
      </c>
      <c r="J228" s="1">
        <f t="shared" si="17"/>
        <v>101419.16501515468</v>
      </c>
    </row>
    <row r="229" spans="4:10" ht="15" customHeight="1" x14ac:dyDescent="0.25">
      <c r="D229" s="4">
        <v>228</v>
      </c>
      <c r="E229" s="4">
        <v>19</v>
      </c>
      <c r="F229" s="2">
        <f t="shared" si="18"/>
        <v>101419.16501515468</v>
      </c>
      <c r="G229" s="3">
        <f t="shared" si="15"/>
        <v>0.06</v>
      </c>
      <c r="H229" s="2">
        <f t="shared" si="19"/>
        <v>240</v>
      </c>
      <c r="I229" s="2">
        <f t="shared" si="16"/>
        <v>508.29582507577339</v>
      </c>
      <c r="J229" s="1">
        <f t="shared" si="17"/>
        <v>102167.46084023046</v>
      </c>
    </row>
    <row r="230" spans="4:10" ht="15" customHeight="1" x14ac:dyDescent="0.25">
      <c r="D230" s="4">
        <v>229</v>
      </c>
      <c r="E230" s="4"/>
      <c r="F230" s="2">
        <f t="shared" si="18"/>
        <v>102167.46084023046</v>
      </c>
      <c r="G230" s="3">
        <f t="shared" si="15"/>
        <v>0.06</v>
      </c>
      <c r="H230" s="2">
        <f t="shared" si="19"/>
        <v>240</v>
      </c>
      <c r="I230" s="2">
        <f t="shared" si="16"/>
        <v>512.03730420115232</v>
      </c>
      <c r="J230" s="1">
        <f t="shared" si="17"/>
        <v>102919.49814443161</v>
      </c>
    </row>
    <row r="231" spans="4:10" ht="15" customHeight="1" x14ac:dyDescent="0.25">
      <c r="D231" s="4">
        <v>230</v>
      </c>
      <c r="E231" s="4"/>
      <c r="F231" s="2">
        <f t="shared" si="18"/>
        <v>102919.49814443161</v>
      </c>
      <c r="G231" s="3">
        <f t="shared" si="15"/>
        <v>0.06</v>
      </c>
      <c r="H231" s="2">
        <f t="shared" si="19"/>
        <v>240</v>
      </c>
      <c r="I231" s="2">
        <f t="shared" si="16"/>
        <v>515.79749072215805</v>
      </c>
      <c r="J231" s="1">
        <f t="shared" si="17"/>
        <v>103675.29563515377</v>
      </c>
    </row>
    <row r="232" spans="4:10" ht="15" customHeight="1" x14ac:dyDescent="0.25">
      <c r="D232" s="4">
        <v>231</v>
      </c>
      <c r="E232" s="4"/>
      <c r="F232" s="2">
        <f t="shared" si="18"/>
        <v>103675.29563515377</v>
      </c>
      <c r="G232" s="3">
        <f t="shared" si="15"/>
        <v>0.06</v>
      </c>
      <c r="H232" s="2">
        <f t="shared" si="19"/>
        <v>240</v>
      </c>
      <c r="I232" s="2">
        <f t="shared" si="16"/>
        <v>519.5764781757689</v>
      </c>
      <c r="J232" s="1">
        <f t="shared" si="17"/>
        <v>104434.87211332955</v>
      </c>
    </row>
    <row r="233" spans="4:10" ht="15" customHeight="1" x14ac:dyDescent="0.25">
      <c r="D233" s="4">
        <v>232</v>
      </c>
      <c r="E233" s="4"/>
      <c r="F233" s="2">
        <f t="shared" si="18"/>
        <v>104434.87211332955</v>
      </c>
      <c r="G233" s="3">
        <f t="shared" si="15"/>
        <v>0.06</v>
      </c>
      <c r="H233" s="2">
        <f t="shared" si="19"/>
        <v>240</v>
      </c>
      <c r="I233" s="2">
        <f t="shared" si="16"/>
        <v>523.37436056664774</v>
      </c>
      <c r="J233" s="1">
        <f t="shared" si="17"/>
        <v>105198.2464738962</v>
      </c>
    </row>
    <row r="234" spans="4:10" ht="15" customHeight="1" x14ac:dyDescent="0.25">
      <c r="D234" s="4">
        <v>233</v>
      </c>
      <c r="E234" s="4"/>
      <c r="F234" s="2">
        <f t="shared" si="18"/>
        <v>105198.2464738962</v>
      </c>
      <c r="G234" s="3">
        <f t="shared" si="15"/>
        <v>0.06</v>
      </c>
      <c r="H234" s="2">
        <f t="shared" si="19"/>
        <v>240</v>
      </c>
      <c r="I234" s="2">
        <f t="shared" si="16"/>
        <v>527.19123236948099</v>
      </c>
      <c r="J234" s="1">
        <f t="shared" si="17"/>
        <v>105965.43770626569</v>
      </c>
    </row>
    <row r="235" spans="4:10" ht="15" customHeight="1" x14ac:dyDescent="0.25">
      <c r="D235" s="4">
        <v>234</v>
      </c>
      <c r="E235" s="4"/>
      <c r="F235" s="2">
        <f t="shared" si="18"/>
        <v>105965.43770626569</v>
      </c>
      <c r="G235" s="3">
        <f t="shared" si="15"/>
        <v>0.06</v>
      </c>
      <c r="H235" s="2">
        <f t="shared" si="19"/>
        <v>240</v>
      </c>
      <c r="I235" s="2">
        <f t="shared" si="16"/>
        <v>531.02718853132842</v>
      </c>
      <c r="J235" s="1">
        <f t="shared" si="17"/>
        <v>106736.46489479701</v>
      </c>
    </row>
    <row r="236" spans="4:10" ht="15" customHeight="1" x14ac:dyDescent="0.25">
      <c r="D236" s="4">
        <v>235</v>
      </c>
      <c r="E236" s="4"/>
      <c r="F236" s="2">
        <f t="shared" si="18"/>
        <v>106736.46489479701</v>
      </c>
      <c r="G236" s="3">
        <f t="shared" si="15"/>
        <v>0.06</v>
      </c>
      <c r="H236" s="2">
        <f t="shared" si="19"/>
        <v>240</v>
      </c>
      <c r="I236" s="2">
        <f t="shared" si="16"/>
        <v>534.88232447398502</v>
      </c>
      <c r="J236" s="1">
        <f t="shared" si="17"/>
        <v>107511.347219271</v>
      </c>
    </row>
    <row r="237" spans="4:10" ht="15" customHeight="1" x14ac:dyDescent="0.25">
      <c r="D237" s="4">
        <v>236</v>
      </c>
      <c r="E237" s="4"/>
      <c r="F237" s="2">
        <f t="shared" si="18"/>
        <v>107511.347219271</v>
      </c>
      <c r="G237" s="3">
        <f t="shared" si="15"/>
        <v>0.06</v>
      </c>
      <c r="H237" s="2">
        <f t="shared" si="19"/>
        <v>240</v>
      </c>
      <c r="I237" s="2">
        <f t="shared" si="16"/>
        <v>538.75673609635498</v>
      </c>
      <c r="J237" s="1">
        <f t="shared" si="17"/>
        <v>108290.10395536736</v>
      </c>
    </row>
    <row r="238" spans="4:10" ht="15" customHeight="1" x14ac:dyDescent="0.25">
      <c r="D238" s="4">
        <v>237</v>
      </c>
      <c r="E238" s="4"/>
      <c r="F238" s="2">
        <f t="shared" si="18"/>
        <v>108290.10395536736</v>
      </c>
      <c r="G238" s="3">
        <f t="shared" si="15"/>
        <v>0.06</v>
      </c>
      <c r="H238" s="2">
        <f t="shared" si="19"/>
        <v>240</v>
      </c>
      <c r="I238" s="2">
        <f t="shared" si="16"/>
        <v>542.65051977683686</v>
      </c>
      <c r="J238" s="1">
        <f t="shared" si="17"/>
        <v>109072.7544751442</v>
      </c>
    </row>
    <row r="239" spans="4:10" ht="15" customHeight="1" x14ac:dyDescent="0.25">
      <c r="D239" s="4">
        <v>238</v>
      </c>
      <c r="E239" s="4"/>
      <c r="F239" s="2">
        <f t="shared" si="18"/>
        <v>109072.7544751442</v>
      </c>
      <c r="G239" s="3">
        <f t="shared" si="15"/>
        <v>0.06</v>
      </c>
      <c r="H239" s="2">
        <f t="shared" si="19"/>
        <v>240</v>
      </c>
      <c r="I239" s="2">
        <f t="shared" si="16"/>
        <v>546.56377237572099</v>
      </c>
      <c r="J239" s="1">
        <f t="shared" si="17"/>
        <v>109859.31824751993</v>
      </c>
    </row>
    <row r="240" spans="4:10" ht="15" customHeight="1" x14ac:dyDescent="0.25">
      <c r="D240" s="4">
        <v>239</v>
      </c>
      <c r="E240" s="4"/>
      <c r="F240" s="2">
        <f t="shared" si="18"/>
        <v>109859.31824751993</v>
      </c>
      <c r="G240" s="3">
        <f t="shared" si="15"/>
        <v>0.06</v>
      </c>
      <c r="H240" s="2">
        <f t="shared" si="19"/>
        <v>240</v>
      </c>
      <c r="I240" s="2">
        <f t="shared" si="16"/>
        <v>550.49659123759966</v>
      </c>
      <c r="J240" s="1">
        <f t="shared" si="17"/>
        <v>110649.81483875753</v>
      </c>
    </row>
    <row r="241" spans="4:10" ht="15" customHeight="1" x14ac:dyDescent="0.25">
      <c r="D241" s="4">
        <v>240</v>
      </c>
      <c r="E241" s="4">
        <v>20</v>
      </c>
      <c r="F241" s="2">
        <f t="shared" si="18"/>
        <v>110649.81483875753</v>
      </c>
      <c r="G241" s="3">
        <f t="shared" si="15"/>
        <v>0.06</v>
      </c>
      <c r="H241" s="2">
        <f t="shared" si="19"/>
        <v>240</v>
      </c>
      <c r="I241" s="2">
        <f t="shared" si="16"/>
        <v>554.44907419378774</v>
      </c>
      <c r="J241" s="1">
        <f t="shared" si="17"/>
        <v>111444.26391295133</v>
      </c>
    </row>
    <row r="242" spans="4:10" ht="15" customHeight="1" x14ac:dyDescent="0.25">
      <c r="D242" s="4">
        <v>241</v>
      </c>
      <c r="E242" s="4"/>
      <c r="F242" s="2">
        <f t="shared" si="18"/>
        <v>111444.26391295133</v>
      </c>
      <c r="G242" s="3">
        <f t="shared" si="15"/>
        <v>0.06</v>
      </c>
      <c r="H242" s="2">
        <f t="shared" si="19"/>
        <v>240</v>
      </c>
      <c r="I242" s="2">
        <f t="shared" si="16"/>
        <v>558.42131956475669</v>
      </c>
      <c r="J242" s="1">
        <f t="shared" si="17"/>
        <v>112242.68523251609</v>
      </c>
    </row>
    <row r="243" spans="4:10" ht="15" customHeight="1" x14ac:dyDescent="0.25">
      <c r="D243" s="4">
        <v>242</v>
      </c>
      <c r="E243" s="4"/>
      <c r="F243" s="2">
        <f t="shared" si="18"/>
        <v>112242.68523251609</v>
      </c>
      <c r="G243" s="3">
        <f t="shared" si="15"/>
        <v>0.06</v>
      </c>
      <c r="H243" s="2">
        <f t="shared" si="19"/>
        <v>240</v>
      </c>
      <c r="I243" s="2">
        <f t="shared" si="16"/>
        <v>562.41342616258044</v>
      </c>
      <c r="J243" s="1">
        <f t="shared" si="17"/>
        <v>113045.09865867867</v>
      </c>
    </row>
    <row r="244" spans="4:10" ht="15" customHeight="1" x14ac:dyDescent="0.25">
      <c r="D244" s="4">
        <v>243</v>
      </c>
      <c r="E244" s="4"/>
      <c r="F244" s="2">
        <f t="shared" si="18"/>
        <v>113045.09865867867</v>
      </c>
      <c r="G244" s="3">
        <f t="shared" si="15"/>
        <v>0.06</v>
      </c>
      <c r="H244" s="2">
        <f t="shared" si="19"/>
        <v>240</v>
      </c>
      <c r="I244" s="2">
        <f t="shared" si="16"/>
        <v>566.4254932933934</v>
      </c>
      <c r="J244" s="1">
        <f t="shared" si="17"/>
        <v>113851.52415197207</v>
      </c>
    </row>
    <row r="245" spans="4:10" ht="15" customHeight="1" x14ac:dyDescent="0.25">
      <c r="D245" s="4">
        <v>244</v>
      </c>
      <c r="E245" s="4"/>
      <c r="F245" s="2">
        <f t="shared" si="18"/>
        <v>113851.52415197207</v>
      </c>
      <c r="G245" s="3">
        <f t="shared" si="15"/>
        <v>0.06</v>
      </c>
      <c r="H245" s="2">
        <f t="shared" si="19"/>
        <v>240</v>
      </c>
      <c r="I245" s="2">
        <f t="shared" si="16"/>
        <v>570.45762075986033</v>
      </c>
      <c r="J245" s="1">
        <f t="shared" si="17"/>
        <v>114661.98177273193</v>
      </c>
    </row>
    <row r="246" spans="4:10" ht="15" customHeight="1" x14ac:dyDescent="0.25">
      <c r="D246" s="4">
        <v>245</v>
      </c>
      <c r="E246" s="4"/>
      <c r="F246" s="2">
        <f t="shared" si="18"/>
        <v>114661.98177273193</v>
      </c>
      <c r="G246" s="3">
        <f t="shared" si="15"/>
        <v>0.06</v>
      </c>
      <c r="H246" s="2">
        <f t="shared" si="19"/>
        <v>240</v>
      </c>
      <c r="I246" s="2">
        <f t="shared" si="16"/>
        <v>574.50990886365969</v>
      </c>
      <c r="J246" s="1">
        <f t="shared" si="17"/>
        <v>115476.49168159559</v>
      </c>
    </row>
    <row r="247" spans="4:10" ht="15" customHeight="1" x14ac:dyDescent="0.25">
      <c r="D247" s="4">
        <v>246</v>
      </c>
      <c r="E247" s="4"/>
      <c r="F247" s="2">
        <f t="shared" si="18"/>
        <v>115476.49168159559</v>
      </c>
      <c r="G247" s="3">
        <f t="shared" si="15"/>
        <v>0.06</v>
      </c>
      <c r="H247" s="2">
        <f t="shared" si="19"/>
        <v>240</v>
      </c>
      <c r="I247" s="2">
        <f t="shared" si="16"/>
        <v>578.58245840797804</v>
      </c>
      <c r="J247" s="1">
        <f t="shared" si="17"/>
        <v>116295.07414000358</v>
      </c>
    </row>
    <row r="248" spans="4:10" ht="15" customHeight="1" x14ac:dyDescent="0.25">
      <c r="D248" s="4">
        <v>247</v>
      </c>
      <c r="E248" s="4"/>
      <c r="F248" s="2">
        <f t="shared" si="18"/>
        <v>116295.07414000358</v>
      </c>
      <c r="G248" s="3">
        <f t="shared" si="15"/>
        <v>0.06</v>
      </c>
      <c r="H248" s="2">
        <f t="shared" si="19"/>
        <v>240</v>
      </c>
      <c r="I248" s="2">
        <f t="shared" si="16"/>
        <v>582.67537070001788</v>
      </c>
      <c r="J248" s="1">
        <f t="shared" si="17"/>
        <v>117117.74951070359</v>
      </c>
    </row>
    <row r="249" spans="4:10" ht="15" customHeight="1" x14ac:dyDescent="0.25">
      <c r="D249" s="4">
        <v>248</v>
      </c>
      <c r="E249" s="4"/>
      <c r="F249" s="2">
        <f t="shared" si="18"/>
        <v>117117.74951070359</v>
      </c>
      <c r="G249" s="3">
        <f t="shared" si="15"/>
        <v>0.06</v>
      </c>
      <c r="H249" s="2">
        <f t="shared" si="19"/>
        <v>240</v>
      </c>
      <c r="I249" s="2">
        <f t="shared" si="16"/>
        <v>586.78874755351796</v>
      </c>
      <c r="J249" s="1">
        <f t="shared" si="17"/>
        <v>117944.53825825712</v>
      </c>
    </row>
    <row r="250" spans="4:10" ht="15" customHeight="1" x14ac:dyDescent="0.25">
      <c r="D250" s="4">
        <v>249</v>
      </c>
      <c r="E250" s="4"/>
      <c r="F250" s="2">
        <f t="shared" si="18"/>
        <v>117944.53825825712</v>
      </c>
      <c r="G250" s="3">
        <f t="shared" si="15"/>
        <v>0.06</v>
      </c>
      <c r="H250" s="2">
        <f t="shared" si="19"/>
        <v>240</v>
      </c>
      <c r="I250" s="2">
        <f t="shared" si="16"/>
        <v>590.92269129128556</v>
      </c>
      <c r="J250" s="1">
        <f t="shared" si="17"/>
        <v>118775.4609495484</v>
      </c>
    </row>
    <row r="251" spans="4:10" ht="15" customHeight="1" x14ac:dyDescent="0.25">
      <c r="D251" s="4">
        <v>250</v>
      </c>
      <c r="E251" s="4"/>
      <c r="F251" s="2">
        <f t="shared" si="18"/>
        <v>118775.4609495484</v>
      </c>
      <c r="G251" s="3">
        <f t="shared" si="15"/>
        <v>0.06</v>
      </c>
      <c r="H251" s="2">
        <f t="shared" si="19"/>
        <v>240</v>
      </c>
      <c r="I251" s="2">
        <f t="shared" si="16"/>
        <v>595.07730474774201</v>
      </c>
      <c r="J251" s="1">
        <f t="shared" si="17"/>
        <v>119610.53825429615</v>
      </c>
    </row>
    <row r="252" spans="4:10" ht="15" customHeight="1" x14ac:dyDescent="0.25">
      <c r="D252" s="4">
        <v>251</v>
      </c>
      <c r="E252" s="4"/>
      <c r="F252" s="2">
        <f t="shared" si="18"/>
        <v>119610.53825429615</v>
      </c>
      <c r="G252" s="3">
        <f t="shared" si="15"/>
        <v>0.06</v>
      </c>
      <c r="H252" s="2">
        <f t="shared" si="19"/>
        <v>240</v>
      </c>
      <c r="I252" s="2">
        <f t="shared" si="16"/>
        <v>599.25269127148078</v>
      </c>
      <c r="J252" s="1">
        <f t="shared" si="17"/>
        <v>120449.79094556763</v>
      </c>
    </row>
    <row r="253" spans="4:10" ht="15" customHeight="1" x14ac:dyDescent="0.25">
      <c r="D253" s="4">
        <v>252</v>
      </c>
      <c r="E253" s="4">
        <v>21</v>
      </c>
      <c r="F253" s="2">
        <f t="shared" si="18"/>
        <v>120449.79094556763</v>
      </c>
      <c r="G253" s="3">
        <f t="shared" si="15"/>
        <v>0.06</v>
      </c>
      <c r="H253" s="2">
        <f t="shared" si="19"/>
        <v>240</v>
      </c>
      <c r="I253" s="2">
        <f t="shared" si="16"/>
        <v>603.4489547278381</v>
      </c>
      <c r="J253" s="1">
        <f t="shared" si="17"/>
        <v>121293.23990029546</v>
      </c>
    </row>
    <row r="254" spans="4:10" ht="15" customHeight="1" x14ac:dyDescent="0.25">
      <c r="D254" s="4">
        <v>253</v>
      </c>
      <c r="E254" s="4"/>
      <c r="F254" s="2">
        <f t="shared" si="18"/>
        <v>121293.23990029546</v>
      </c>
      <c r="G254" s="3">
        <f t="shared" si="15"/>
        <v>0.06</v>
      </c>
      <c r="H254" s="2">
        <f t="shared" si="19"/>
        <v>240</v>
      </c>
      <c r="I254" s="2">
        <f t="shared" si="16"/>
        <v>607.66619950147731</v>
      </c>
      <c r="J254" s="1">
        <f t="shared" si="17"/>
        <v>122140.90609979694</v>
      </c>
    </row>
    <row r="255" spans="4:10" ht="15" customHeight="1" x14ac:dyDescent="0.25">
      <c r="D255" s="4">
        <v>254</v>
      </c>
      <c r="E255" s="4"/>
      <c r="F255" s="2">
        <f t="shared" si="18"/>
        <v>122140.90609979694</v>
      </c>
      <c r="G255" s="3">
        <f t="shared" si="15"/>
        <v>0.06</v>
      </c>
      <c r="H255" s="2">
        <f t="shared" si="19"/>
        <v>240</v>
      </c>
      <c r="I255" s="2">
        <f t="shared" si="16"/>
        <v>611.90453049898474</v>
      </c>
      <c r="J255" s="1">
        <f t="shared" si="17"/>
        <v>122992.81063029592</v>
      </c>
    </row>
    <row r="256" spans="4:10" ht="15" customHeight="1" x14ac:dyDescent="0.25">
      <c r="D256" s="4">
        <v>255</v>
      </c>
      <c r="E256" s="4"/>
      <c r="F256" s="2">
        <f t="shared" si="18"/>
        <v>122992.81063029592</v>
      </c>
      <c r="G256" s="3">
        <f t="shared" si="15"/>
        <v>0.06</v>
      </c>
      <c r="H256" s="2">
        <f t="shared" si="19"/>
        <v>240</v>
      </c>
      <c r="I256" s="2">
        <f t="shared" si="16"/>
        <v>616.16405315147961</v>
      </c>
      <c r="J256" s="1">
        <f t="shared" si="17"/>
        <v>123848.97468344741</v>
      </c>
    </row>
    <row r="257" spans="4:10" ht="15" customHeight="1" x14ac:dyDescent="0.25">
      <c r="D257" s="4">
        <v>256</v>
      </c>
      <c r="E257" s="4"/>
      <c r="F257" s="2">
        <f t="shared" si="18"/>
        <v>123848.97468344741</v>
      </c>
      <c r="G257" s="3">
        <f t="shared" si="15"/>
        <v>0.06</v>
      </c>
      <c r="H257" s="2">
        <f t="shared" si="19"/>
        <v>240</v>
      </c>
      <c r="I257" s="2">
        <f t="shared" si="16"/>
        <v>620.44487341723709</v>
      </c>
      <c r="J257" s="1">
        <f t="shared" si="17"/>
        <v>124709.41955686464</v>
      </c>
    </row>
    <row r="258" spans="4:10" ht="15" customHeight="1" x14ac:dyDescent="0.25">
      <c r="D258" s="4">
        <v>257</v>
      </c>
      <c r="E258" s="4"/>
      <c r="F258" s="2">
        <f t="shared" si="18"/>
        <v>124709.41955686464</v>
      </c>
      <c r="G258" s="3">
        <f t="shared" ref="G258:G321" si="20">$B$5</f>
        <v>0.06</v>
      </c>
      <c r="H258" s="2">
        <f t="shared" si="19"/>
        <v>240</v>
      </c>
      <c r="I258" s="2">
        <f t="shared" ref="I258:I321" si="21">(F258+H258)*(G258/12)</f>
        <v>624.74709778432316</v>
      </c>
      <c r="J258" s="1">
        <f t="shared" ref="J258:J321" si="22">(F258+H258+I258)</f>
        <v>125574.16665464896</v>
      </c>
    </row>
    <row r="259" spans="4:10" ht="15" customHeight="1" x14ac:dyDescent="0.25">
      <c r="D259" s="4">
        <v>258</v>
      </c>
      <c r="E259" s="4"/>
      <c r="F259" s="2">
        <f t="shared" ref="F259:F322" si="23">J258</f>
        <v>125574.16665464896</v>
      </c>
      <c r="G259" s="3">
        <f t="shared" si="20"/>
        <v>0.06</v>
      </c>
      <c r="H259" s="2">
        <f t="shared" si="19"/>
        <v>240</v>
      </c>
      <c r="I259" s="2">
        <f t="shared" si="21"/>
        <v>629.07083327324483</v>
      </c>
      <c r="J259" s="1">
        <f t="shared" si="22"/>
        <v>126443.2374879222</v>
      </c>
    </row>
    <row r="260" spans="4:10" ht="15" customHeight="1" x14ac:dyDescent="0.25">
      <c r="D260" s="4">
        <v>259</v>
      </c>
      <c r="E260" s="4"/>
      <c r="F260" s="2">
        <f t="shared" si="23"/>
        <v>126443.2374879222</v>
      </c>
      <c r="G260" s="3">
        <f t="shared" si="20"/>
        <v>0.06</v>
      </c>
      <c r="H260" s="2">
        <f t="shared" ref="H260:H323" si="24">$B$7</f>
        <v>240</v>
      </c>
      <c r="I260" s="2">
        <f t="shared" si="21"/>
        <v>633.41618743961101</v>
      </c>
      <c r="J260" s="1">
        <f t="shared" si="22"/>
        <v>127316.65367536181</v>
      </c>
    </row>
    <row r="261" spans="4:10" ht="15" customHeight="1" x14ac:dyDescent="0.25">
      <c r="D261" s="4">
        <v>260</v>
      </c>
      <c r="E261" s="4"/>
      <c r="F261" s="2">
        <f t="shared" si="23"/>
        <v>127316.65367536181</v>
      </c>
      <c r="G261" s="3">
        <f t="shared" si="20"/>
        <v>0.06</v>
      </c>
      <c r="H261" s="2">
        <f t="shared" si="24"/>
        <v>240</v>
      </c>
      <c r="I261" s="2">
        <f t="shared" si="21"/>
        <v>637.78326837680913</v>
      </c>
      <c r="J261" s="1">
        <f t="shared" si="22"/>
        <v>128194.43694373862</v>
      </c>
    </row>
    <row r="262" spans="4:10" ht="15" customHeight="1" x14ac:dyDescent="0.25">
      <c r="D262" s="4">
        <v>261</v>
      </c>
      <c r="E262" s="4"/>
      <c r="F262" s="2">
        <f t="shared" si="23"/>
        <v>128194.43694373862</v>
      </c>
      <c r="G262" s="3">
        <f t="shared" si="20"/>
        <v>0.06</v>
      </c>
      <c r="H262" s="2">
        <f t="shared" si="24"/>
        <v>240</v>
      </c>
      <c r="I262" s="2">
        <f t="shared" si="21"/>
        <v>642.17218471869307</v>
      </c>
      <c r="J262" s="1">
        <f t="shared" si="22"/>
        <v>129076.60912845732</v>
      </c>
    </row>
    <row r="263" spans="4:10" ht="15" customHeight="1" x14ac:dyDescent="0.25">
      <c r="D263" s="4">
        <v>262</v>
      </c>
      <c r="E263" s="4"/>
      <c r="F263" s="2">
        <f t="shared" si="23"/>
        <v>129076.60912845732</v>
      </c>
      <c r="G263" s="3">
        <f t="shared" si="20"/>
        <v>0.06</v>
      </c>
      <c r="H263" s="2">
        <f t="shared" si="24"/>
        <v>240</v>
      </c>
      <c r="I263" s="2">
        <f t="shared" si="21"/>
        <v>646.58304564228661</v>
      </c>
      <c r="J263" s="1">
        <f t="shared" si="22"/>
        <v>129963.1921740996</v>
      </c>
    </row>
    <row r="264" spans="4:10" ht="15" customHeight="1" x14ac:dyDescent="0.25">
      <c r="D264" s="4">
        <v>263</v>
      </c>
      <c r="E264" s="4"/>
      <c r="F264" s="2">
        <f t="shared" si="23"/>
        <v>129963.1921740996</v>
      </c>
      <c r="G264" s="3">
        <f t="shared" si="20"/>
        <v>0.06</v>
      </c>
      <c r="H264" s="2">
        <f t="shared" si="24"/>
        <v>240</v>
      </c>
      <c r="I264" s="2">
        <f t="shared" si="21"/>
        <v>651.01596087049802</v>
      </c>
      <c r="J264" s="1">
        <f t="shared" si="22"/>
        <v>130854.2081349701</v>
      </c>
    </row>
    <row r="265" spans="4:10" ht="15" customHeight="1" x14ac:dyDescent="0.25">
      <c r="D265" s="4">
        <v>264</v>
      </c>
      <c r="E265" s="4">
        <v>22</v>
      </c>
      <c r="F265" s="2">
        <f t="shared" si="23"/>
        <v>130854.2081349701</v>
      </c>
      <c r="G265" s="3">
        <f t="shared" si="20"/>
        <v>0.06</v>
      </c>
      <c r="H265" s="2">
        <f t="shared" si="24"/>
        <v>240</v>
      </c>
      <c r="I265" s="2">
        <f t="shared" si="21"/>
        <v>655.47104067485054</v>
      </c>
      <c r="J265" s="1">
        <f t="shared" si="22"/>
        <v>131749.67917564497</v>
      </c>
    </row>
    <row r="266" spans="4:10" ht="15" customHeight="1" x14ac:dyDescent="0.25">
      <c r="D266" s="4">
        <v>265</v>
      </c>
      <c r="E266" s="4"/>
      <c r="F266" s="2">
        <f t="shared" si="23"/>
        <v>131749.67917564497</v>
      </c>
      <c r="G266" s="3">
        <f t="shared" si="20"/>
        <v>0.06</v>
      </c>
      <c r="H266" s="2">
        <f t="shared" si="24"/>
        <v>240</v>
      </c>
      <c r="I266" s="2">
        <f t="shared" si="21"/>
        <v>659.9483958782248</v>
      </c>
      <c r="J266" s="1">
        <f t="shared" si="22"/>
        <v>132649.62757152319</v>
      </c>
    </row>
    <row r="267" spans="4:10" ht="15" customHeight="1" x14ac:dyDescent="0.25">
      <c r="D267" s="4">
        <v>266</v>
      </c>
      <c r="E267" s="4"/>
      <c r="F267" s="2">
        <f t="shared" si="23"/>
        <v>132649.62757152319</v>
      </c>
      <c r="G267" s="3">
        <f t="shared" si="20"/>
        <v>0.06</v>
      </c>
      <c r="H267" s="2">
        <f t="shared" si="24"/>
        <v>240</v>
      </c>
      <c r="I267" s="2">
        <f t="shared" si="21"/>
        <v>664.44813785761596</v>
      </c>
      <c r="J267" s="1">
        <f t="shared" si="22"/>
        <v>133554.07570938079</v>
      </c>
    </row>
    <row r="268" spans="4:10" ht="15" customHeight="1" x14ac:dyDescent="0.25">
      <c r="D268" s="4">
        <v>267</v>
      </c>
      <c r="E268" s="4"/>
      <c r="F268" s="2">
        <f t="shared" si="23"/>
        <v>133554.07570938079</v>
      </c>
      <c r="G268" s="3">
        <f t="shared" si="20"/>
        <v>0.06</v>
      </c>
      <c r="H268" s="2">
        <f t="shared" si="24"/>
        <v>240</v>
      </c>
      <c r="I268" s="2">
        <f t="shared" si="21"/>
        <v>668.97037854690393</v>
      </c>
      <c r="J268" s="1">
        <f t="shared" si="22"/>
        <v>134463.04608792771</v>
      </c>
    </row>
    <row r="269" spans="4:10" ht="15" customHeight="1" x14ac:dyDescent="0.25">
      <c r="D269" s="4">
        <v>268</v>
      </c>
      <c r="E269" s="4"/>
      <c r="F269" s="2">
        <f t="shared" si="23"/>
        <v>134463.04608792771</v>
      </c>
      <c r="G269" s="3">
        <f t="shared" si="20"/>
        <v>0.06</v>
      </c>
      <c r="H269" s="2">
        <f t="shared" si="24"/>
        <v>240</v>
      </c>
      <c r="I269" s="2">
        <f t="shared" si="21"/>
        <v>673.51523043963857</v>
      </c>
      <c r="J269" s="1">
        <f t="shared" si="22"/>
        <v>135376.56131836734</v>
      </c>
    </row>
    <row r="270" spans="4:10" ht="15" customHeight="1" x14ac:dyDescent="0.25">
      <c r="D270" s="4">
        <v>269</v>
      </c>
      <c r="E270" s="4"/>
      <c r="F270" s="2">
        <f t="shared" si="23"/>
        <v>135376.56131836734</v>
      </c>
      <c r="G270" s="3">
        <f t="shared" si="20"/>
        <v>0.06</v>
      </c>
      <c r="H270" s="2">
        <f t="shared" si="24"/>
        <v>240</v>
      </c>
      <c r="I270" s="2">
        <f t="shared" si="21"/>
        <v>678.08280659183674</v>
      </c>
      <c r="J270" s="1">
        <f t="shared" si="22"/>
        <v>136294.64412495919</v>
      </c>
    </row>
    <row r="271" spans="4:10" ht="15" customHeight="1" x14ac:dyDescent="0.25">
      <c r="D271" s="4">
        <v>270</v>
      </c>
      <c r="E271" s="4"/>
      <c r="F271" s="2">
        <f t="shared" si="23"/>
        <v>136294.64412495919</v>
      </c>
      <c r="G271" s="3">
        <f t="shared" si="20"/>
        <v>0.06</v>
      </c>
      <c r="H271" s="2">
        <f t="shared" si="24"/>
        <v>240</v>
      </c>
      <c r="I271" s="2">
        <f t="shared" si="21"/>
        <v>682.67322062479593</v>
      </c>
      <c r="J271" s="1">
        <f t="shared" si="22"/>
        <v>137217.31734558399</v>
      </c>
    </row>
    <row r="272" spans="4:10" ht="15" customHeight="1" x14ac:dyDescent="0.25">
      <c r="D272" s="4">
        <v>271</v>
      </c>
      <c r="E272" s="4"/>
      <c r="F272" s="2">
        <f t="shared" si="23"/>
        <v>137217.31734558399</v>
      </c>
      <c r="G272" s="3">
        <f t="shared" si="20"/>
        <v>0.06</v>
      </c>
      <c r="H272" s="2">
        <f t="shared" si="24"/>
        <v>240</v>
      </c>
      <c r="I272" s="2">
        <f t="shared" si="21"/>
        <v>687.28658672791994</v>
      </c>
      <c r="J272" s="1">
        <f t="shared" si="22"/>
        <v>138144.6039323119</v>
      </c>
    </row>
    <row r="273" spans="4:10" ht="15" customHeight="1" x14ac:dyDescent="0.25">
      <c r="D273" s="4">
        <v>272</v>
      </c>
      <c r="E273" s="4"/>
      <c r="F273" s="2">
        <f t="shared" si="23"/>
        <v>138144.6039323119</v>
      </c>
      <c r="G273" s="3">
        <f t="shared" si="20"/>
        <v>0.06</v>
      </c>
      <c r="H273" s="2">
        <f t="shared" si="24"/>
        <v>240</v>
      </c>
      <c r="I273" s="2">
        <f t="shared" si="21"/>
        <v>691.92301966155958</v>
      </c>
      <c r="J273" s="1">
        <f t="shared" si="22"/>
        <v>139076.52695197347</v>
      </c>
    </row>
    <row r="274" spans="4:10" ht="15" customHeight="1" x14ac:dyDescent="0.25">
      <c r="D274" s="4">
        <v>273</v>
      </c>
      <c r="E274" s="4"/>
      <c r="F274" s="2">
        <f t="shared" si="23"/>
        <v>139076.52695197347</v>
      </c>
      <c r="G274" s="3">
        <f t="shared" si="20"/>
        <v>0.06</v>
      </c>
      <c r="H274" s="2">
        <f t="shared" si="24"/>
        <v>240</v>
      </c>
      <c r="I274" s="2">
        <f t="shared" si="21"/>
        <v>696.58263475986735</v>
      </c>
      <c r="J274" s="1">
        <f t="shared" si="22"/>
        <v>140013.10958673334</v>
      </c>
    </row>
    <row r="275" spans="4:10" ht="15" customHeight="1" x14ac:dyDescent="0.25">
      <c r="D275" s="4">
        <v>274</v>
      </c>
      <c r="E275" s="4"/>
      <c r="F275" s="2">
        <f t="shared" si="23"/>
        <v>140013.10958673334</v>
      </c>
      <c r="G275" s="3">
        <f t="shared" si="20"/>
        <v>0.06</v>
      </c>
      <c r="H275" s="2">
        <f t="shared" si="24"/>
        <v>240</v>
      </c>
      <c r="I275" s="2">
        <f t="shared" si="21"/>
        <v>701.26554793366665</v>
      </c>
      <c r="J275" s="1">
        <f t="shared" si="22"/>
        <v>140954.375134667</v>
      </c>
    </row>
    <row r="276" spans="4:10" ht="15" customHeight="1" x14ac:dyDescent="0.25">
      <c r="D276" s="4">
        <v>275</v>
      </c>
      <c r="E276" s="4"/>
      <c r="F276" s="2">
        <f t="shared" si="23"/>
        <v>140954.375134667</v>
      </c>
      <c r="G276" s="3">
        <f t="shared" si="20"/>
        <v>0.06</v>
      </c>
      <c r="H276" s="2">
        <f t="shared" si="24"/>
        <v>240</v>
      </c>
      <c r="I276" s="2">
        <f t="shared" si="21"/>
        <v>705.97187567333503</v>
      </c>
      <c r="J276" s="1">
        <f t="shared" si="22"/>
        <v>141900.34701034034</v>
      </c>
    </row>
    <row r="277" spans="4:10" ht="15" customHeight="1" x14ac:dyDescent="0.25">
      <c r="D277" s="4">
        <v>276</v>
      </c>
      <c r="E277" s="4">
        <v>23</v>
      </c>
      <c r="F277" s="2">
        <f t="shared" si="23"/>
        <v>141900.34701034034</v>
      </c>
      <c r="G277" s="3">
        <f t="shared" si="20"/>
        <v>0.06</v>
      </c>
      <c r="H277" s="2">
        <f t="shared" si="24"/>
        <v>240</v>
      </c>
      <c r="I277" s="2">
        <f t="shared" si="21"/>
        <v>710.70173505170169</v>
      </c>
      <c r="J277" s="1">
        <f t="shared" si="22"/>
        <v>142851.04874539204</v>
      </c>
    </row>
    <row r="278" spans="4:10" ht="15" customHeight="1" x14ac:dyDescent="0.25">
      <c r="D278" s="4">
        <v>277</v>
      </c>
      <c r="E278" s="4"/>
      <c r="F278" s="2">
        <f t="shared" si="23"/>
        <v>142851.04874539204</v>
      </c>
      <c r="G278" s="3">
        <f t="shared" si="20"/>
        <v>0.06</v>
      </c>
      <c r="H278" s="2">
        <f t="shared" si="24"/>
        <v>240</v>
      </c>
      <c r="I278" s="2">
        <f t="shared" si="21"/>
        <v>715.45524372696025</v>
      </c>
      <c r="J278" s="1">
        <f t="shared" si="22"/>
        <v>143806.503989119</v>
      </c>
    </row>
    <row r="279" spans="4:10" ht="15" customHeight="1" x14ac:dyDescent="0.25">
      <c r="D279" s="4">
        <v>278</v>
      </c>
      <c r="E279" s="4"/>
      <c r="F279" s="2">
        <f t="shared" si="23"/>
        <v>143806.503989119</v>
      </c>
      <c r="G279" s="3">
        <f t="shared" si="20"/>
        <v>0.06</v>
      </c>
      <c r="H279" s="2">
        <f t="shared" si="24"/>
        <v>240</v>
      </c>
      <c r="I279" s="2">
        <f t="shared" si="21"/>
        <v>720.23251994559496</v>
      </c>
      <c r="J279" s="1">
        <f t="shared" si="22"/>
        <v>144766.73650906459</v>
      </c>
    </row>
    <row r="280" spans="4:10" ht="15" customHeight="1" x14ac:dyDescent="0.25">
      <c r="D280" s="4">
        <v>279</v>
      </c>
      <c r="E280" s="4"/>
      <c r="F280" s="2">
        <f t="shared" si="23"/>
        <v>144766.73650906459</v>
      </c>
      <c r="G280" s="3">
        <f t="shared" si="20"/>
        <v>0.06</v>
      </c>
      <c r="H280" s="2">
        <f t="shared" si="24"/>
        <v>240</v>
      </c>
      <c r="I280" s="2">
        <f t="shared" si="21"/>
        <v>725.03368254532302</v>
      </c>
      <c r="J280" s="1">
        <f t="shared" si="22"/>
        <v>145731.77019160992</v>
      </c>
    </row>
    <row r="281" spans="4:10" ht="15" customHeight="1" x14ac:dyDescent="0.25">
      <c r="D281" s="4">
        <v>280</v>
      </c>
      <c r="E281" s="4"/>
      <c r="F281" s="2">
        <f t="shared" si="23"/>
        <v>145731.77019160992</v>
      </c>
      <c r="G281" s="3">
        <f t="shared" si="20"/>
        <v>0.06</v>
      </c>
      <c r="H281" s="2">
        <f t="shared" si="24"/>
        <v>240</v>
      </c>
      <c r="I281" s="2">
        <f t="shared" si="21"/>
        <v>729.85885095804963</v>
      </c>
      <c r="J281" s="1">
        <f t="shared" si="22"/>
        <v>146701.62904256798</v>
      </c>
    </row>
    <row r="282" spans="4:10" ht="15" customHeight="1" x14ac:dyDescent="0.25">
      <c r="D282" s="4">
        <v>281</v>
      </c>
      <c r="E282" s="4"/>
      <c r="F282" s="2">
        <f t="shared" si="23"/>
        <v>146701.62904256798</v>
      </c>
      <c r="G282" s="3">
        <f t="shared" si="20"/>
        <v>0.06</v>
      </c>
      <c r="H282" s="2">
        <f t="shared" si="24"/>
        <v>240</v>
      </c>
      <c r="I282" s="2">
        <f t="shared" si="21"/>
        <v>734.7081452128399</v>
      </c>
      <c r="J282" s="1">
        <f t="shared" si="22"/>
        <v>147676.33718778082</v>
      </c>
    </row>
    <row r="283" spans="4:10" ht="15" customHeight="1" x14ac:dyDescent="0.25">
      <c r="D283" s="4">
        <v>282</v>
      </c>
      <c r="E283" s="4"/>
      <c r="F283" s="2">
        <f t="shared" si="23"/>
        <v>147676.33718778082</v>
      </c>
      <c r="G283" s="3">
        <f t="shared" si="20"/>
        <v>0.06</v>
      </c>
      <c r="H283" s="2">
        <f t="shared" si="24"/>
        <v>240</v>
      </c>
      <c r="I283" s="2">
        <f t="shared" si="21"/>
        <v>739.58168593890412</v>
      </c>
      <c r="J283" s="1">
        <f t="shared" si="22"/>
        <v>148655.91887371973</v>
      </c>
    </row>
    <row r="284" spans="4:10" ht="15" customHeight="1" x14ac:dyDescent="0.25">
      <c r="D284" s="4">
        <v>283</v>
      </c>
      <c r="E284" s="4"/>
      <c r="F284" s="2">
        <f t="shared" si="23"/>
        <v>148655.91887371973</v>
      </c>
      <c r="G284" s="3">
        <f t="shared" si="20"/>
        <v>0.06</v>
      </c>
      <c r="H284" s="2">
        <f t="shared" si="24"/>
        <v>240</v>
      </c>
      <c r="I284" s="2">
        <f t="shared" si="21"/>
        <v>744.47959436859867</v>
      </c>
      <c r="J284" s="1">
        <f t="shared" si="22"/>
        <v>149640.39846808833</v>
      </c>
    </row>
    <row r="285" spans="4:10" ht="15" customHeight="1" x14ac:dyDescent="0.25">
      <c r="D285" s="4">
        <v>284</v>
      </c>
      <c r="E285" s="4"/>
      <c r="F285" s="2">
        <f t="shared" si="23"/>
        <v>149640.39846808833</v>
      </c>
      <c r="G285" s="3">
        <f t="shared" si="20"/>
        <v>0.06</v>
      </c>
      <c r="H285" s="2">
        <f t="shared" si="24"/>
        <v>240</v>
      </c>
      <c r="I285" s="2">
        <f t="shared" si="21"/>
        <v>749.40199234044167</v>
      </c>
      <c r="J285" s="1">
        <f t="shared" si="22"/>
        <v>150629.80046042879</v>
      </c>
    </row>
    <row r="286" spans="4:10" ht="15" customHeight="1" x14ac:dyDescent="0.25">
      <c r="D286" s="4">
        <v>285</v>
      </c>
      <c r="E286" s="4"/>
      <c r="F286" s="2">
        <f t="shared" si="23"/>
        <v>150629.80046042879</v>
      </c>
      <c r="G286" s="3">
        <f t="shared" si="20"/>
        <v>0.06</v>
      </c>
      <c r="H286" s="2">
        <f t="shared" si="24"/>
        <v>240</v>
      </c>
      <c r="I286" s="2">
        <f t="shared" si="21"/>
        <v>754.34900230214396</v>
      </c>
      <c r="J286" s="1">
        <f t="shared" si="22"/>
        <v>151624.14946273091</v>
      </c>
    </row>
    <row r="287" spans="4:10" ht="15" customHeight="1" x14ac:dyDescent="0.25">
      <c r="D287" s="4">
        <v>286</v>
      </c>
      <c r="E287" s="4"/>
      <c r="F287" s="2">
        <f t="shared" si="23"/>
        <v>151624.14946273091</v>
      </c>
      <c r="G287" s="3">
        <f t="shared" si="20"/>
        <v>0.06</v>
      </c>
      <c r="H287" s="2">
        <f t="shared" si="24"/>
        <v>240</v>
      </c>
      <c r="I287" s="2">
        <f t="shared" si="21"/>
        <v>759.32074731365458</v>
      </c>
      <c r="J287" s="1">
        <f t="shared" si="22"/>
        <v>152623.47021004456</v>
      </c>
    </row>
    <row r="288" spans="4:10" ht="15" customHeight="1" x14ac:dyDescent="0.25">
      <c r="D288" s="4">
        <v>287</v>
      </c>
      <c r="E288" s="4"/>
      <c r="F288" s="2">
        <f t="shared" si="23"/>
        <v>152623.47021004456</v>
      </c>
      <c r="G288" s="3">
        <f t="shared" si="20"/>
        <v>0.06</v>
      </c>
      <c r="H288" s="2">
        <f t="shared" si="24"/>
        <v>240</v>
      </c>
      <c r="I288" s="2">
        <f t="shared" si="21"/>
        <v>764.31735105022278</v>
      </c>
      <c r="J288" s="1">
        <f t="shared" si="22"/>
        <v>153627.78756109477</v>
      </c>
    </row>
    <row r="289" spans="4:10" ht="15" customHeight="1" x14ac:dyDescent="0.25">
      <c r="D289" s="4">
        <v>288</v>
      </c>
      <c r="E289" s="4">
        <v>24</v>
      </c>
      <c r="F289" s="2">
        <f t="shared" si="23"/>
        <v>153627.78756109477</v>
      </c>
      <c r="G289" s="3">
        <f t="shared" si="20"/>
        <v>0.06</v>
      </c>
      <c r="H289" s="2">
        <f t="shared" si="24"/>
        <v>240</v>
      </c>
      <c r="I289" s="2">
        <f t="shared" si="21"/>
        <v>769.33893780547385</v>
      </c>
      <c r="J289" s="1">
        <f t="shared" si="22"/>
        <v>154637.12649890024</v>
      </c>
    </row>
    <row r="290" spans="4:10" ht="15" customHeight="1" x14ac:dyDescent="0.25">
      <c r="D290" s="4">
        <v>289</v>
      </c>
      <c r="E290" s="4"/>
      <c r="F290" s="2">
        <f t="shared" si="23"/>
        <v>154637.12649890024</v>
      </c>
      <c r="G290" s="3">
        <f t="shared" si="20"/>
        <v>0.06</v>
      </c>
      <c r="H290" s="2">
        <f t="shared" si="24"/>
        <v>240</v>
      </c>
      <c r="I290" s="2">
        <f t="shared" si="21"/>
        <v>774.38563249450124</v>
      </c>
      <c r="J290" s="1">
        <f t="shared" si="22"/>
        <v>155651.51213139473</v>
      </c>
    </row>
    <row r="291" spans="4:10" ht="15" customHeight="1" x14ac:dyDescent="0.25">
      <c r="D291" s="4">
        <v>290</v>
      </c>
      <c r="E291" s="4"/>
      <c r="F291" s="2">
        <f t="shared" si="23"/>
        <v>155651.51213139473</v>
      </c>
      <c r="G291" s="3">
        <f t="shared" si="20"/>
        <v>0.06</v>
      </c>
      <c r="H291" s="2">
        <f t="shared" si="24"/>
        <v>240</v>
      </c>
      <c r="I291" s="2">
        <f t="shared" si="21"/>
        <v>779.45756065697367</v>
      </c>
      <c r="J291" s="1">
        <f t="shared" si="22"/>
        <v>156670.9696920517</v>
      </c>
    </row>
    <row r="292" spans="4:10" ht="15" customHeight="1" x14ac:dyDescent="0.25">
      <c r="D292" s="4">
        <v>291</v>
      </c>
      <c r="E292" s="4"/>
      <c r="F292" s="2">
        <f t="shared" si="23"/>
        <v>156670.9696920517</v>
      </c>
      <c r="G292" s="3">
        <f t="shared" si="20"/>
        <v>0.06</v>
      </c>
      <c r="H292" s="2">
        <f t="shared" si="24"/>
        <v>240</v>
      </c>
      <c r="I292" s="2">
        <f t="shared" si="21"/>
        <v>784.55484846025854</v>
      </c>
      <c r="J292" s="1">
        <f t="shared" si="22"/>
        <v>157695.52454051195</v>
      </c>
    </row>
    <row r="293" spans="4:10" ht="15" customHeight="1" x14ac:dyDescent="0.25">
      <c r="D293" s="4">
        <v>292</v>
      </c>
      <c r="E293" s="4"/>
      <c r="F293" s="2">
        <f t="shared" si="23"/>
        <v>157695.52454051195</v>
      </c>
      <c r="G293" s="3">
        <f t="shared" si="20"/>
        <v>0.06</v>
      </c>
      <c r="H293" s="2">
        <f t="shared" si="24"/>
        <v>240</v>
      </c>
      <c r="I293" s="2">
        <f t="shared" si="21"/>
        <v>789.6776227025598</v>
      </c>
      <c r="J293" s="1">
        <f t="shared" si="22"/>
        <v>158725.2021632145</v>
      </c>
    </row>
    <row r="294" spans="4:10" ht="15" customHeight="1" x14ac:dyDescent="0.25">
      <c r="D294" s="4">
        <v>293</v>
      </c>
      <c r="E294" s="4"/>
      <c r="F294" s="2">
        <f t="shared" si="23"/>
        <v>158725.2021632145</v>
      </c>
      <c r="G294" s="3">
        <f t="shared" si="20"/>
        <v>0.06</v>
      </c>
      <c r="H294" s="2">
        <f t="shared" si="24"/>
        <v>240</v>
      </c>
      <c r="I294" s="2">
        <f t="shared" si="21"/>
        <v>794.82601081607254</v>
      </c>
      <c r="J294" s="1">
        <f t="shared" si="22"/>
        <v>159760.02817403057</v>
      </c>
    </row>
    <row r="295" spans="4:10" ht="15" customHeight="1" x14ac:dyDescent="0.25">
      <c r="D295" s="4">
        <v>294</v>
      </c>
      <c r="E295" s="4"/>
      <c r="F295" s="2">
        <f t="shared" si="23"/>
        <v>159760.02817403057</v>
      </c>
      <c r="G295" s="3">
        <f t="shared" si="20"/>
        <v>0.06</v>
      </c>
      <c r="H295" s="2">
        <f t="shared" si="24"/>
        <v>240</v>
      </c>
      <c r="I295" s="2">
        <f t="shared" si="21"/>
        <v>800.00014087015279</v>
      </c>
      <c r="J295" s="1">
        <f t="shared" si="22"/>
        <v>160800.02831490073</v>
      </c>
    </row>
    <row r="296" spans="4:10" ht="15" customHeight="1" x14ac:dyDescent="0.25">
      <c r="D296" s="4">
        <v>295</v>
      </c>
      <c r="E296" s="4"/>
      <c r="F296" s="2">
        <f t="shared" si="23"/>
        <v>160800.02831490073</v>
      </c>
      <c r="G296" s="3">
        <f t="shared" si="20"/>
        <v>0.06</v>
      </c>
      <c r="H296" s="2">
        <f t="shared" si="24"/>
        <v>240</v>
      </c>
      <c r="I296" s="2">
        <f t="shared" si="21"/>
        <v>805.20014157450362</v>
      </c>
      <c r="J296" s="1">
        <f t="shared" si="22"/>
        <v>161845.22845647525</v>
      </c>
    </row>
    <row r="297" spans="4:10" ht="15" customHeight="1" x14ac:dyDescent="0.25">
      <c r="D297" s="4">
        <v>296</v>
      </c>
      <c r="E297" s="4"/>
      <c r="F297" s="2">
        <f t="shared" si="23"/>
        <v>161845.22845647525</v>
      </c>
      <c r="G297" s="3">
        <f t="shared" si="20"/>
        <v>0.06</v>
      </c>
      <c r="H297" s="2">
        <f t="shared" si="24"/>
        <v>240</v>
      </c>
      <c r="I297" s="2">
        <f t="shared" si="21"/>
        <v>810.4261422823763</v>
      </c>
      <c r="J297" s="1">
        <f t="shared" si="22"/>
        <v>162895.65459875762</v>
      </c>
    </row>
    <row r="298" spans="4:10" ht="15" customHeight="1" x14ac:dyDescent="0.25">
      <c r="D298" s="4">
        <v>297</v>
      </c>
      <c r="E298" s="4"/>
      <c r="F298" s="2">
        <f t="shared" si="23"/>
        <v>162895.65459875762</v>
      </c>
      <c r="G298" s="3">
        <f t="shared" si="20"/>
        <v>0.06</v>
      </c>
      <c r="H298" s="2">
        <f t="shared" si="24"/>
        <v>240</v>
      </c>
      <c r="I298" s="2">
        <f t="shared" si="21"/>
        <v>815.67827299378814</v>
      </c>
      <c r="J298" s="1">
        <f t="shared" si="22"/>
        <v>163951.33287175142</v>
      </c>
    </row>
    <row r="299" spans="4:10" ht="15" customHeight="1" x14ac:dyDescent="0.25">
      <c r="D299" s="4">
        <v>298</v>
      </c>
      <c r="E299" s="4"/>
      <c r="F299" s="2">
        <f t="shared" si="23"/>
        <v>163951.33287175142</v>
      </c>
      <c r="G299" s="3">
        <f t="shared" si="20"/>
        <v>0.06</v>
      </c>
      <c r="H299" s="2">
        <f t="shared" si="24"/>
        <v>240</v>
      </c>
      <c r="I299" s="2">
        <f t="shared" si="21"/>
        <v>820.95666435875717</v>
      </c>
      <c r="J299" s="1">
        <f t="shared" si="22"/>
        <v>165012.28953611018</v>
      </c>
    </row>
    <row r="300" spans="4:10" ht="15" customHeight="1" x14ac:dyDescent="0.25">
      <c r="D300" s="4">
        <v>299</v>
      </c>
      <c r="E300" s="4"/>
      <c r="F300" s="2">
        <f t="shared" si="23"/>
        <v>165012.28953611018</v>
      </c>
      <c r="G300" s="3">
        <f t="shared" si="20"/>
        <v>0.06</v>
      </c>
      <c r="H300" s="2">
        <f t="shared" si="24"/>
        <v>240</v>
      </c>
      <c r="I300" s="2">
        <f t="shared" si="21"/>
        <v>826.26144768055099</v>
      </c>
      <c r="J300" s="1">
        <f t="shared" si="22"/>
        <v>166078.55098379074</v>
      </c>
    </row>
    <row r="301" spans="4:10" ht="15" customHeight="1" x14ac:dyDescent="0.25">
      <c r="D301" s="4">
        <v>300</v>
      </c>
      <c r="E301" s="4">
        <v>25</v>
      </c>
      <c r="F301" s="2">
        <f t="shared" si="23"/>
        <v>166078.55098379074</v>
      </c>
      <c r="G301" s="3">
        <f t="shared" si="20"/>
        <v>0.06</v>
      </c>
      <c r="H301" s="2">
        <f t="shared" si="24"/>
        <v>240</v>
      </c>
      <c r="I301" s="2">
        <f t="shared" si="21"/>
        <v>831.59275491895369</v>
      </c>
      <c r="J301" s="1">
        <f t="shared" si="22"/>
        <v>167150.14373870971</v>
      </c>
    </row>
    <row r="302" spans="4:10" ht="15" customHeight="1" x14ac:dyDescent="0.25">
      <c r="D302" s="4">
        <v>301</v>
      </c>
      <c r="E302" s="4"/>
      <c r="F302" s="2">
        <f t="shared" si="23"/>
        <v>167150.14373870971</v>
      </c>
      <c r="G302" s="3">
        <f t="shared" si="20"/>
        <v>0.06</v>
      </c>
      <c r="H302" s="2">
        <f t="shared" si="24"/>
        <v>240</v>
      </c>
      <c r="I302" s="2">
        <f t="shared" si="21"/>
        <v>836.95071869354854</v>
      </c>
      <c r="J302" s="1">
        <f t="shared" si="22"/>
        <v>168227.09445740326</v>
      </c>
    </row>
    <row r="303" spans="4:10" ht="15" customHeight="1" x14ac:dyDescent="0.25">
      <c r="D303" s="4">
        <v>302</v>
      </c>
      <c r="E303" s="4"/>
      <c r="F303" s="2">
        <f t="shared" si="23"/>
        <v>168227.09445740326</v>
      </c>
      <c r="G303" s="3">
        <f t="shared" si="20"/>
        <v>0.06</v>
      </c>
      <c r="H303" s="2">
        <f t="shared" si="24"/>
        <v>240</v>
      </c>
      <c r="I303" s="2">
        <f t="shared" si="21"/>
        <v>842.33547228701627</v>
      </c>
      <c r="J303" s="1">
        <f t="shared" si="22"/>
        <v>169309.42992969029</v>
      </c>
    </row>
    <row r="304" spans="4:10" ht="15" customHeight="1" x14ac:dyDescent="0.25">
      <c r="D304" s="4">
        <v>303</v>
      </c>
      <c r="E304" s="4"/>
      <c r="F304" s="2">
        <f t="shared" si="23"/>
        <v>169309.42992969029</v>
      </c>
      <c r="G304" s="3">
        <f t="shared" si="20"/>
        <v>0.06</v>
      </c>
      <c r="H304" s="2">
        <f t="shared" si="24"/>
        <v>240</v>
      </c>
      <c r="I304" s="2">
        <f t="shared" si="21"/>
        <v>847.74714964845145</v>
      </c>
      <c r="J304" s="1">
        <f t="shared" si="22"/>
        <v>170397.17707933875</v>
      </c>
    </row>
    <row r="305" spans="4:10" ht="15" customHeight="1" x14ac:dyDescent="0.25">
      <c r="D305" s="4">
        <v>304</v>
      </c>
      <c r="E305" s="4"/>
      <c r="F305" s="2">
        <f t="shared" si="23"/>
        <v>170397.17707933875</v>
      </c>
      <c r="G305" s="3">
        <f t="shared" si="20"/>
        <v>0.06</v>
      </c>
      <c r="H305" s="2">
        <f t="shared" si="24"/>
        <v>240</v>
      </c>
      <c r="I305" s="2">
        <f t="shared" si="21"/>
        <v>853.18588539669383</v>
      </c>
      <c r="J305" s="1">
        <f t="shared" si="22"/>
        <v>171490.36296473545</v>
      </c>
    </row>
    <row r="306" spans="4:10" ht="15" customHeight="1" x14ac:dyDescent="0.25">
      <c r="D306" s="4">
        <v>305</v>
      </c>
      <c r="E306" s="4"/>
      <c r="F306" s="2">
        <f t="shared" si="23"/>
        <v>171490.36296473545</v>
      </c>
      <c r="G306" s="3">
        <f t="shared" si="20"/>
        <v>0.06</v>
      </c>
      <c r="H306" s="2">
        <f t="shared" si="24"/>
        <v>240</v>
      </c>
      <c r="I306" s="2">
        <f t="shared" si="21"/>
        <v>858.65181482367734</v>
      </c>
      <c r="J306" s="1">
        <f t="shared" si="22"/>
        <v>172589.01477955913</v>
      </c>
    </row>
    <row r="307" spans="4:10" ht="15" customHeight="1" x14ac:dyDescent="0.25">
      <c r="D307" s="4">
        <v>306</v>
      </c>
      <c r="E307" s="4"/>
      <c r="F307" s="2">
        <f t="shared" si="23"/>
        <v>172589.01477955913</v>
      </c>
      <c r="G307" s="3">
        <f t="shared" si="20"/>
        <v>0.06</v>
      </c>
      <c r="H307" s="2">
        <f t="shared" si="24"/>
        <v>240</v>
      </c>
      <c r="I307" s="2">
        <f t="shared" si="21"/>
        <v>864.14507389779567</v>
      </c>
      <c r="J307" s="1">
        <f t="shared" si="22"/>
        <v>173693.15985345692</v>
      </c>
    </row>
    <row r="308" spans="4:10" ht="15" customHeight="1" x14ac:dyDescent="0.25">
      <c r="D308" s="4">
        <v>307</v>
      </c>
      <c r="E308" s="4"/>
      <c r="F308" s="2">
        <f t="shared" si="23"/>
        <v>173693.15985345692</v>
      </c>
      <c r="G308" s="3">
        <f t="shared" si="20"/>
        <v>0.06</v>
      </c>
      <c r="H308" s="2">
        <f t="shared" si="24"/>
        <v>240</v>
      </c>
      <c r="I308" s="2">
        <f t="shared" si="21"/>
        <v>869.66579926728457</v>
      </c>
      <c r="J308" s="1">
        <f t="shared" si="22"/>
        <v>174802.82565272422</v>
      </c>
    </row>
    <row r="309" spans="4:10" ht="15" customHeight="1" x14ac:dyDescent="0.25">
      <c r="D309" s="4">
        <v>308</v>
      </c>
      <c r="E309" s="4"/>
      <c r="F309" s="2">
        <f t="shared" si="23"/>
        <v>174802.82565272422</v>
      </c>
      <c r="G309" s="3">
        <f t="shared" si="20"/>
        <v>0.06</v>
      </c>
      <c r="H309" s="2">
        <f t="shared" si="24"/>
        <v>240</v>
      </c>
      <c r="I309" s="2">
        <f t="shared" si="21"/>
        <v>875.21412826362109</v>
      </c>
      <c r="J309" s="1">
        <f t="shared" si="22"/>
        <v>175918.03978098783</v>
      </c>
    </row>
    <row r="310" spans="4:10" ht="15" customHeight="1" x14ac:dyDescent="0.25">
      <c r="D310" s="4">
        <v>309</v>
      </c>
      <c r="E310" s="4"/>
      <c r="F310" s="2">
        <f t="shared" si="23"/>
        <v>175918.03978098783</v>
      </c>
      <c r="G310" s="3">
        <f t="shared" si="20"/>
        <v>0.06</v>
      </c>
      <c r="H310" s="2">
        <f t="shared" si="24"/>
        <v>240</v>
      </c>
      <c r="I310" s="2">
        <f t="shared" si="21"/>
        <v>880.79019890493919</v>
      </c>
      <c r="J310" s="1">
        <f t="shared" si="22"/>
        <v>177038.82997989276</v>
      </c>
    </row>
    <row r="311" spans="4:10" ht="15" customHeight="1" x14ac:dyDescent="0.25">
      <c r="D311" s="4">
        <v>310</v>
      </c>
      <c r="E311" s="4"/>
      <c r="F311" s="2">
        <f t="shared" si="23"/>
        <v>177038.82997989276</v>
      </c>
      <c r="G311" s="3">
        <f t="shared" si="20"/>
        <v>0.06</v>
      </c>
      <c r="H311" s="2">
        <f t="shared" si="24"/>
        <v>240</v>
      </c>
      <c r="I311" s="2">
        <f t="shared" si="21"/>
        <v>886.39414989946386</v>
      </c>
      <c r="J311" s="1">
        <f t="shared" si="22"/>
        <v>178165.22412979222</v>
      </c>
    </row>
    <row r="312" spans="4:10" ht="15" customHeight="1" x14ac:dyDescent="0.25">
      <c r="D312" s="4">
        <v>311</v>
      </c>
      <c r="E312" s="4"/>
      <c r="F312" s="2">
        <f t="shared" si="23"/>
        <v>178165.22412979222</v>
      </c>
      <c r="G312" s="3">
        <f t="shared" si="20"/>
        <v>0.06</v>
      </c>
      <c r="H312" s="2">
        <f t="shared" si="24"/>
        <v>240</v>
      </c>
      <c r="I312" s="2">
        <f t="shared" si="21"/>
        <v>892.02612064896107</v>
      </c>
      <c r="J312" s="1">
        <f t="shared" si="22"/>
        <v>179297.25025044117</v>
      </c>
    </row>
    <row r="313" spans="4:10" ht="15" customHeight="1" x14ac:dyDescent="0.25">
      <c r="D313" s="4">
        <v>312</v>
      </c>
      <c r="E313" s="4">
        <v>26</v>
      </c>
      <c r="F313" s="2">
        <f t="shared" si="23"/>
        <v>179297.25025044117</v>
      </c>
      <c r="G313" s="3">
        <f t="shared" si="20"/>
        <v>0.06</v>
      </c>
      <c r="H313" s="2">
        <f t="shared" si="24"/>
        <v>240</v>
      </c>
      <c r="I313" s="2">
        <f t="shared" si="21"/>
        <v>897.68625125220581</v>
      </c>
      <c r="J313" s="1">
        <f t="shared" si="22"/>
        <v>180434.93650169339</v>
      </c>
    </row>
    <row r="314" spans="4:10" ht="15" customHeight="1" x14ac:dyDescent="0.25">
      <c r="D314" s="4">
        <v>313</v>
      </c>
      <c r="E314" s="4"/>
      <c r="F314" s="2">
        <f t="shared" si="23"/>
        <v>180434.93650169339</v>
      </c>
      <c r="G314" s="3">
        <f t="shared" si="20"/>
        <v>0.06</v>
      </c>
      <c r="H314" s="2">
        <f t="shared" si="24"/>
        <v>240</v>
      </c>
      <c r="I314" s="2">
        <f t="shared" si="21"/>
        <v>903.374682508467</v>
      </c>
      <c r="J314" s="1">
        <f t="shared" si="22"/>
        <v>181578.31118420186</v>
      </c>
    </row>
    <row r="315" spans="4:10" ht="15" customHeight="1" x14ac:dyDescent="0.25">
      <c r="D315" s="4">
        <v>314</v>
      </c>
      <c r="E315" s="4"/>
      <c r="F315" s="2">
        <f t="shared" si="23"/>
        <v>181578.31118420186</v>
      </c>
      <c r="G315" s="3">
        <f t="shared" si="20"/>
        <v>0.06</v>
      </c>
      <c r="H315" s="2">
        <f t="shared" si="24"/>
        <v>240</v>
      </c>
      <c r="I315" s="2">
        <f t="shared" si="21"/>
        <v>909.09155592100933</v>
      </c>
      <c r="J315" s="1">
        <f t="shared" si="22"/>
        <v>182727.40274012287</v>
      </c>
    </row>
    <row r="316" spans="4:10" ht="15" customHeight="1" x14ac:dyDescent="0.25">
      <c r="D316" s="4">
        <v>315</v>
      </c>
      <c r="E316" s="4"/>
      <c r="F316" s="2">
        <f t="shared" si="23"/>
        <v>182727.40274012287</v>
      </c>
      <c r="G316" s="3">
        <f t="shared" si="20"/>
        <v>0.06</v>
      </c>
      <c r="H316" s="2">
        <f t="shared" si="24"/>
        <v>240</v>
      </c>
      <c r="I316" s="2">
        <f t="shared" si="21"/>
        <v>914.83701370061431</v>
      </c>
      <c r="J316" s="1">
        <f t="shared" si="22"/>
        <v>183882.23975382349</v>
      </c>
    </row>
    <row r="317" spans="4:10" ht="15" customHeight="1" x14ac:dyDescent="0.25">
      <c r="D317" s="4">
        <v>316</v>
      </c>
      <c r="E317" s="4"/>
      <c r="F317" s="2">
        <f t="shared" si="23"/>
        <v>183882.23975382349</v>
      </c>
      <c r="G317" s="3">
        <f t="shared" si="20"/>
        <v>0.06</v>
      </c>
      <c r="H317" s="2">
        <f t="shared" si="24"/>
        <v>240</v>
      </c>
      <c r="I317" s="2">
        <f t="shared" si="21"/>
        <v>920.61119876911744</v>
      </c>
      <c r="J317" s="1">
        <f t="shared" si="22"/>
        <v>185042.85095259262</v>
      </c>
    </row>
    <row r="318" spans="4:10" ht="15" customHeight="1" x14ac:dyDescent="0.25">
      <c r="D318" s="4">
        <v>317</v>
      </c>
      <c r="E318" s="4"/>
      <c r="F318" s="2">
        <f t="shared" si="23"/>
        <v>185042.85095259262</v>
      </c>
      <c r="G318" s="3">
        <f t="shared" si="20"/>
        <v>0.06</v>
      </c>
      <c r="H318" s="2">
        <f t="shared" si="24"/>
        <v>240</v>
      </c>
      <c r="I318" s="2">
        <f t="shared" si="21"/>
        <v>926.41425476296308</v>
      </c>
      <c r="J318" s="1">
        <f t="shared" si="22"/>
        <v>186209.26520735558</v>
      </c>
    </row>
    <row r="319" spans="4:10" ht="15" customHeight="1" x14ac:dyDescent="0.25">
      <c r="D319" s="4">
        <v>318</v>
      </c>
      <c r="E319" s="4"/>
      <c r="F319" s="2">
        <f t="shared" si="23"/>
        <v>186209.26520735558</v>
      </c>
      <c r="G319" s="3">
        <f t="shared" si="20"/>
        <v>0.06</v>
      </c>
      <c r="H319" s="2">
        <f t="shared" si="24"/>
        <v>240</v>
      </c>
      <c r="I319" s="2">
        <f t="shared" si="21"/>
        <v>932.24632603677787</v>
      </c>
      <c r="J319" s="1">
        <f t="shared" si="22"/>
        <v>187381.51153339236</v>
      </c>
    </row>
    <row r="320" spans="4:10" ht="15" customHeight="1" x14ac:dyDescent="0.25">
      <c r="D320" s="4">
        <v>319</v>
      </c>
      <c r="E320" s="4"/>
      <c r="F320" s="2">
        <f t="shared" si="23"/>
        <v>187381.51153339236</v>
      </c>
      <c r="G320" s="3">
        <f t="shared" si="20"/>
        <v>0.06</v>
      </c>
      <c r="H320" s="2">
        <f t="shared" si="24"/>
        <v>240</v>
      </c>
      <c r="I320" s="2">
        <f t="shared" si="21"/>
        <v>938.10755766696184</v>
      </c>
      <c r="J320" s="1">
        <f t="shared" si="22"/>
        <v>188559.61909105931</v>
      </c>
    </row>
    <row r="321" spans="4:10" ht="15" customHeight="1" x14ac:dyDescent="0.25">
      <c r="D321" s="4">
        <v>320</v>
      </c>
      <c r="E321" s="4"/>
      <c r="F321" s="2">
        <f t="shared" si="23"/>
        <v>188559.61909105931</v>
      </c>
      <c r="G321" s="3">
        <f t="shared" si="20"/>
        <v>0.06</v>
      </c>
      <c r="H321" s="2">
        <f t="shared" si="24"/>
        <v>240</v>
      </c>
      <c r="I321" s="2">
        <f t="shared" si="21"/>
        <v>943.99809545529661</v>
      </c>
      <c r="J321" s="1">
        <f t="shared" si="22"/>
        <v>189743.6171865146</v>
      </c>
    </row>
    <row r="322" spans="4:10" ht="15" customHeight="1" x14ac:dyDescent="0.25">
      <c r="D322" s="4">
        <v>321</v>
      </c>
      <c r="E322" s="4"/>
      <c r="F322" s="2">
        <f t="shared" si="23"/>
        <v>189743.6171865146</v>
      </c>
      <c r="G322" s="3">
        <f t="shared" ref="G322:G385" si="25">$B$5</f>
        <v>0.06</v>
      </c>
      <c r="H322" s="2">
        <f t="shared" si="24"/>
        <v>240</v>
      </c>
      <c r="I322" s="2">
        <f t="shared" ref="I322:I385" si="26">(F322+H322)*(G322/12)</f>
        <v>949.91808593257304</v>
      </c>
      <c r="J322" s="1">
        <f t="shared" ref="J322:J385" si="27">(F322+H322+I322)</f>
        <v>190933.53527244719</v>
      </c>
    </row>
    <row r="323" spans="4:10" ht="15" customHeight="1" x14ac:dyDescent="0.25">
      <c r="D323" s="4">
        <v>322</v>
      </c>
      <c r="E323" s="4"/>
      <c r="F323" s="2">
        <f t="shared" ref="F323:F386" si="28">J322</f>
        <v>190933.53527244719</v>
      </c>
      <c r="G323" s="3">
        <f t="shared" si="25"/>
        <v>0.06</v>
      </c>
      <c r="H323" s="2">
        <f t="shared" si="24"/>
        <v>240</v>
      </c>
      <c r="I323" s="2">
        <f t="shared" si="26"/>
        <v>955.86767636223601</v>
      </c>
      <c r="J323" s="1">
        <f t="shared" si="27"/>
        <v>192129.40294880944</v>
      </c>
    </row>
    <row r="324" spans="4:10" ht="15" customHeight="1" x14ac:dyDescent="0.25">
      <c r="D324" s="4">
        <v>323</v>
      </c>
      <c r="E324" s="4"/>
      <c r="F324" s="2">
        <f t="shared" si="28"/>
        <v>192129.40294880944</v>
      </c>
      <c r="G324" s="3">
        <f t="shared" si="25"/>
        <v>0.06</v>
      </c>
      <c r="H324" s="2">
        <f t="shared" ref="H324:H387" si="29">$B$7</f>
        <v>240</v>
      </c>
      <c r="I324" s="2">
        <f t="shared" si="26"/>
        <v>961.84701474404721</v>
      </c>
      <c r="J324" s="1">
        <f t="shared" si="27"/>
        <v>193331.24996355348</v>
      </c>
    </row>
    <row r="325" spans="4:10" ht="15" customHeight="1" x14ac:dyDescent="0.25">
      <c r="D325" s="4">
        <v>324</v>
      </c>
      <c r="E325" s="4">
        <v>27</v>
      </c>
      <c r="F325" s="2">
        <f t="shared" si="28"/>
        <v>193331.24996355348</v>
      </c>
      <c r="G325" s="3">
        <f t="shared" si="25"/>
        <v>0.06</v>
      </c>
      <c r="H325" s="2">
        <f t="shared" si="29"/>
        <v>240</v>
      </c>
      <c r="I325" s="2">
        <f t="shared" si="26"/>
        <v>967.85624981776743</v>
      </c>
      <c r="J325" s="1">
        <f t="shared" si="27"/>
        <v>194539.10621337124</v>
      </c>
    </row>
    <row r="326" spans="4:10" ht="15" customHeight="1" x14ac:dyDescent="0.25">
      <c r="D326" s="4">
        <v>325</v>
      </c>
      <c r="E326" s="4"/>
      <c r="F326" s="2">
        <f t="shared" si="28"/>
        <v>194539.10621337124</v>
      </c>
      <c r="G326" s="3">
        <f t="shared" si="25"/>
        <v>0.06</v>
      </c>
      <c r="H326" s="2">
        <f t="shared" si="29"/>
        <v>240</v>
      </c>
      <c r="I326" s="2">
        <f t="shared" si="26"/>
        <v>973.89553106685617</v>
      </c>
      <c r="J326" s="1">
        <f t="shared" si="27"/>
        <v>195753.00174443811</v>
      </c>
    </row>
    <row r="327" spans="4:10" ht="15" customHeight="1" x14ac:dyDescent="0.25">
      <c r="D327" s="4">
        <v>326</v>
      </c>
      <c r="E327" s="4"/>
      <c r="F327" s="2">
        <f t="shared" si="28"/>
        <v>195753.00174443811</v>
      </c>
      <c r="G327" s="3">
        <f t="shared" si="25"/>
        <v>0.06</v>
      </c>
      <c r="H327" s="2">
        <f t="shared" si="29"/>
        <v>240</v>
      </c>
      <c r="I327" s="2">
        <f t="shared" si="26"/>
        <v>979.96500872219053</v>
      </c>
      <c r="J327" s="1">
        <f t="shared" si="27"/>
        <v>196972.96675316029</v>
      </c>
    </row>
    <row r="328" spans="4:10" ht="15" customHeight="1" x14ac:dyDescent="0.25">
      <c r="D328" s="4">
        <v>327</v>
      </c>
      <c r="E328" s="4"/>
      <c r="F328" s="2">
        <f t="shared" si="28"/>
        <v>196972.96675316029</v>
      </c>
      <c r="G328" s="3">
        <f t="shared" si="25"/>
        <v>0.06</v>
      </c>
      <c r="H328" s="2">
        <f t="shared" si="29"/>
        <v>240</v>
      </c>
      <c r="I328" s="2">
        <f t="shared" si="26"/>
        <v>986.0648337658015</v>
      </c>
      <c r="J328" s="1">
        <f t="shared" si="27"/>
        <v>198199.03158692608</v>
      </c>
    </row>
    <row r="329" spans="4:10" ht="15" customHeight="1" x14ac:dyDescent="0.25">
      <c r="D329" s="4">
        <v>328</v>
      </c>
      <c r="E329" s="4"/>
      <c r="F329" s="2">
        <f t="shared" si="28"/>
        <v>198199.03158692608</v>
      </c>
      <c r="G329" s="3">
        <f t="shared" si="25"/>
        <v>0.06</v>
      </c>
      <c r="H329" s="2">
        <f t="shared" si="29"/>
        <v>240</v>
      </c>
      <c r="I329" s="2">
        <f t="shared" si="26"/>
        <v>992.1951579346304</v>
      </c>
      <c r="J329" s="1">
        <f t="shared" si="27"/>
        <v>199431.2267448607</v>
      </c>
    </row>
    <row r="330" spans="4:10" ht="15" customHeight="1" x14ac:dyDescent="0.25">
      <c r="D330" s="4">
        <v>329</v>
      </c>
      <c r="E330" s="4"/>
      <c r="F330" s="2">
        <f t="shared" si="28"/>
        <v>199431.2267448607</v>
      </c>
      <c r="G330" s="3">
        <f t="shared" si="25"/>
        <v>0.06</v>
      </c>
      <c r="H330" s="2">
        <f t="shared" si="29"/>
        <v>240</v>
      </c>
      <c r="I330" s="2">
        <f t="shared" si="26"/>
        <v>998.3561337243035</v>
      </c>
      <c r="J330" s="1">
        <f t="shared" si="27"/>
        <v>200669.582878585</v>
      </c>
    </row>
    <row r="331" spans="4:10" ht="15" customHeight="1" x14ac:dyDescent="0.25">
      <c r="D331" s="4">
        <v>330</v>
      </c>
      <c r="E331" s="4"/>
      <c r="F331" s="2">
        <f t="shared" si="28"/>
        <v>200669.582878585</v>
      </c>
      <c r="G331" s="3">
        <f t="shared" si="25"/>
        <v>0.06</v>
      </c>
      <c r="H331" s="2">
        <f t="shared" si="29"/>
        <v>240</v>
      </c>
      <c r="I331" s="2">
        <f t="shared" si="26"/>
        <v>1004.547914392925</v>
      </c>
      <c r="J331" s="1">
        <f t="shared" si="27"/>
        <v>201914.13079297793</v>
      </c>
    </row>
    <row r="332" spans="4:10" ht="15" customHeight="1" x14ac:dyDescent="0.25">
      <c r="D332" s="4">
        <v>331</v>
      </c>
      <c r="E332" s="4"/>
      <c r="F332" s="2">
        <f t="shared" si="28"/>
        <v>201914.13079297793</v>
      </c>
      <c r="G332" s="3">
        <f t="shared" si="25"/>
        <v>0.06</v>
      </c>
      <c r="H332" s="2">
        <f t="shared" si="29"/>
        <v>240</v>
      </c>
      <c r="I332" s="2">
        <f t="shared" si="26"/>
        <v>1010.7706539648897</v>
      </c>
      <c r="J332" s="1">
        <f t="shared" si="27"/>
        <v>203164.90144694282</v>
      </c>
    </row>
    <row r="333" spans="4:10" ht="15" customHeight="1" x14ac:dyDescent="0.25">
      <c r="D333" s="4">
        <v>332</v>
      </c>
      <c r="E333" s="4"/>
      <c r="F333" s="2">
        <f t="shared" si="28"/>
        <v>203164.90144694282</v>
      </c>
      <c r="G333" s="3">
        <f t="shared" si="25"/>
        <v>0.06</v>
      </c>
      <c r="H333" s="2">
        <f t="shared" si="29"/>
        <v>240</v>
      </c>
      <c r="I333" s="2">
        <f t="shared" si="26"/>
        <v>1017.0245072347142</v>
      </c>
      <c r="J333" s="1">
        <f t="shared" si="27"/>
        <v>204421.92595417754</v>
      </c>
    </row>
    <row r="334" spans="4:10" ht="15" customHeight="1" x14ac:dyDescent="0.25">
      <c r="D334" s="4">
        <v>333</v>
      </c>
      <c r="E334" s="4"/>
      <c r="F334" s="2">
        <f t="shared" si="28"/>
        <v>204421.92595417754</v>
      </c>
      <c r="G334" s="3">
        <f t="shared" si="25"/>
        <v>0.06</v>
      </c>
      <c r="H334" s="2">
        <f t="shared" si="29"/>
        <v>240</v>
      </c>
      <c r="I334" s="2">
        <f t="shared" si="26"/>
        <v>1023.3096297708877</v>
      </c>
      <c r="J334" s="1">
        <f t="shared" si="27"/>
        <v>205685.23558394844</v>
      </c>
    </row>
    <row r="335" spans="4:10" ht="15" customHeight="1" x14ac:dyDescent="0.25">
      <c r="D335" s="4">
        <v>334</v>
      </c>
      <c r="E335" s="4"/>
      <c r="F335" s="2">
        <f t="shared" si="28"/>
        <v>205685.23558394844</v>
      </c>
      <c r="G335" s="3">
        <f t="shared" si="25"/>
        <v>0.06</v>
      </c>
      <c r="H335" s="2">
        <f t="shared" si="29"/>
        <v>240</v>
      </c>
      <c r="I335" s="2">
        <f t="shared" si="26"/>
        <v>1029.6261779197423</v>
      </c>
      <c r="J335" s="1">
        <f t="shared" si="27"/>
        <v>206954.86176186817</v>
      </c>
    </row>
    <row r="336" spans="4:10" ht="15" customHeight="1" x14ac:dyDescent="0.25">
      <c r="D336" s="4">
        <v>335</v>
      </c>
      <c r="E336" s="4"/>
      <c r="F336" s="2">
        <f t="shared" si="28"/>
        <v>206954.86176186817</v>
      </c>
      <c r="G336" s="3">
        <f t="shared" si="25"/>
        <v>0.06</v>
      </c>
      <c r="H336" s="2">
        <f t="shared" si="29"/>
        <v>240</v>
      </c>
      <c r="I336" s="2">
        <f t="shared" si="26"/>
        <v>1035.974308809341</v>
      </c>
      <c r="J336" s="1">
        <f t="shared" si="27"/>
        <v>208230.83607067753</v>
      </c>
    </row>
    <row r="337" spans="4:10" ht="15" customHeight="1" x14ac:dyDescent="0.25">
      <c r="D337" s="4">
        <v>336</v>
      </c>
      <c r="E337" s="4">
        <v>28</v>
      </c>
      <c r="F337" s="2">
        <f t="shared" si="28"/>
        <v>208230.83607067753</v>
      </c>
      <c r="G337" s="3">
        <f t="shared" si="25"/>
        <v>0.06</v>
      </c>
      <c r="H337" s="2">
        <f t="shared" si="29"/>
        <v>240</v>
      </c>
      <c r="I337" s="2">
        <f t="shared" si="26"/>
        <v>1042.3541803533876</v>
      </c>
      <c r="J337" s="1">
        <f t="shared" si="27"/>
        <v>209513.1902510309</v>
      </c>
    </row>
    <row r="338" spans="4:10" ht="15" customHeight="1" x14ac:dyDescent="0.25">
      <c r="D338" s="4">
        <v>337</v>
      </c>
      <c r="E338" s="4"/>
      <c r="F338" s="2">
        <f t="shared" si="28"/>
        <v>209513.1902510309</v>
      </c>
      <c r="G338" s="3">
        <f t="shared" si="25"/>
        <v>0.06</v>
      </c>
      <c r="H338" s="2">
        <f t="shared" si="29"/>
        <v>240</v>
      </c>
      <c r="I338" s="2">
        <f t="shared" si="26"/>
        <v>1048.7659512551545</v>
      </c>
      <c r="J338" s="1">
        <f t="shared" si="27"/>
        <v>210801.95620228606</v>
      </c>
    </row>
    <row r="339" spans="4:10" ht="15" customHeight="1" x14ac:dyDescent="0.25">
      <c r="D339" s="4">
        <v>338</v>
      </c>
      <c r="E339" s="4"/>
      <c r="F339" s="2">
        <f t="shared" si="28"/>
        <v>210801.95620228606</v>
      </c>
      <c r="G339" s="3">
        <f t="shared" si="25"/>
        <v>0.06</v>
      </c>
      <c r="H339" s="2">
        <f t="shared" si="29"/>
        <v>240</v>
      </c>
      <c r="I339" s="2">
        <f t="shared" si="26"/>
        <v>1055.2097810114303</v>
      </c>
      <c r="J339" s="1">
        <f t="shared" si="27"/>
        <v>212097.16598329748</v>
      </c>
    </row>
    <row r="340" spans="4:10" ht="15" customHeight="1" x14ac:dyDescent="0.25">
      <c r="D340" s="4">
        <v>339</v>
      </c>
      <c r="E340" s="4"/>
      <c r="F340" s="2">
        <f t="shared" si="28"/>
        <v>212097.16598329748</v>
      </c>
      <c r="G340" s="3">
        <f t="shared" si="25"/>
        <v>0.06</v>
      </c>
      <c r="H340" s="2">
        <f t="shared" si="29"/>
        <v>240</v>
      </c>
      <c r="I340" s="2">
        <f t="shared" si="26"/>
        <v>1061.6858299164874</v>
      </c>
      <c r="J340" s="1">
        <f t="shared" si="27"/>
        <v>213398.85181321396</v>
      </c>
    </row>
    <row r="341" spans="4:10" ht="15" customHeight="1" x14ac:dyDescent="0.25">
      <c r="D341" s="4">
        <v>340</v>
      </c>
      <c r="E341" s="4"/>
      <c r="F341" s="2">
        <f t="shared" si="28"/>
        <v>213398.85181321396</v>
      </c>
      <c r="G341" s="3">
        <f t="shared" si="25"/>
        <v>0.06</v>
      </c>
      <c r="H341" s="2">
        <f t="shared" si="29"/>
        <v>240</v>
      </c>
      <c r="I341" s="2">
        <f t="shared" si="26"/>
        <v>1068.1942590660699</v>
      </c>
      <c r="J341" s="1">
        <f t="shared" si="27"/>
        <v>214707.04607228003</v>
      </c>
    </row>
    <row r="342" spans="4:10" ht="15" customHeight="1" x14ac:dyDescent="0.25">
      <c r="D342" s="4">
        <v>341</v>
      </c>
      <c r="E342" s="4"/>
      <c r="F342" s="2">
        <f t="shared" si="28"/>
        <v>214707.04607228003</v>
      </c>
      <c r="G342" s="3">
        <f t="shared" si="25"/>
        <v>0.06</v>
      </c>
      <c r="H342" s="2">
        <f t="shared" si="29"/>
        <v>240</v>
      </c>
      <c r="I342" s="2">
        <f t="shared" si="26"/>
        <v>1074.7352303614002</v>
      </c>
      <c r="J342" s="1">
        <f t="shared" si="27"/>
        <v>216021.78130264144</v>
      </c>
    </row>
    <row r="343" spans="4:10" ht="15" customHeight="1" x14ac:dyDescent="0.25">
      <c r="D343" s="4">
        <v>342</v>
      </c>
      <c r="E343" s="4"/>
      <c r="F343" s="2">
        <f t="shared" si="28"/>
        <v>216021.78130264144</v>
      </c>
      <c r="G343" s="3">
        <f t="shared" si="25"/>
        <v>0.06</v>
      </c>
      <c r="H343" s="2">
        <f t="shared" si="29"/>
        <v>240</v>
      </c>
      <c r="I343" s="2">
        <f t="shared" si="26"/>
        <v>1081.3089065132071</v>
      </c>
      <c r="J343" s="1">
        <f t="shared" si="27"/>
        <v>217343.09020915464</v>
      </c>
    </row>
    <row r="344" spans="4:10" ht="15" customHeight="1" x14ac:dyDescent="0.25">
      <c r="D344" s="4">
        <v>343</v>
      </c>
      <c r="E344" s="4"/>
      <c r="F344" s="2">
        <f t="shared" si="28"/>
        <v>217343.09020915464</v>
      </c>
      <c r="G344" s="3">
        <f t="shared" si="25"/>
        <v>0.06</v>
      </c>
      <c r="H344" s="2">
        <f t="shared" si="29"/>
        <v>240</v>
      </c>
      <c r="I344" s="2">
        <f t="shared" si="26"/>
        <v>1087.9154510457734</v>
      </c>
      <c r="J344" s="1">
        <f t="shared" si="27"/>
        <v>218671.0056602004</v>
      </c>
    </row>
    <row r="345" spans="4:10" ht="15" customHeight="1" x14ac:dyDescent="0.25">
      <c r="D345" s="4">
        <v>344</v>
      </c>
      <c r="E345" s="4"/>
      <c r="F345" s="2">
        <f t="shared" si="28"/>
        <v>218671.0056602004</v>
      </c>
      <c r="G345" s="3">
        <f t="shared" si="25"/>
        <v>0.06</v>
      </c>
      <c r="H345" s="2">
        <f t="shared" si="29"/>
        <v>240</v>
      </c>
      <c r="I345" s="2">
        <f t="shared" si="26"/>
        <v>1094.555028301002</v>
      </c>
      <c r="J345" s="1">
        <f t="shared" si="27"/>
        <v>220005.5606885014</v>
      </c>
    </row>
    <row r="346" spans="4:10" ht="15" customHeight="1" x14ac:dyDescent="0.25">
      <c r="D346" s="4">
        <v>345</v>
      </c>
      <c r="E346" s="4"/>
      <c r="F346" s="2">
        <f t="shared" si="28"/>
        <v>220005.5606885014</v>
      </c>
      <c r="G346" s="3">
        <f t="shared" si="25"/>
        <v>0.06</v>
      </c>
      <c r="H346" s="2">
        <f t="shared" si="29"/>
        <v>240</v>
      </c>
      <c r="I346" s="2">
        <f t="shared" si="26"/>
        <v>1101.2278034425069</v>
      </c>
      <c r="J346" s="1">
        <f t="shared" si="27"/>
        <v>221346.78849194391</v>
      </c>
    </row>
    <row r="347" spans="4:10" ht="15" customHeight="1" x14ac:dyDescent="0.25">
      <c r="D347" s="4">
        <v>346</v>
      </c>
      <c r="E347" s="4"/>
      <c r="F347" s="2">
        <f t="shared" si="28"/>
        <v>221346.78849194391</v>
      </c>
      <c r="G347" s="3">
        <f t="shared" si="25"/>
        <v>0.06</v>
      </c>
      <c r="H347" s="2">
        <f t="shared" si="29"/>
        <v>240</v>
      </c>
      <c r="I347" s="2">
        <f t="shared" si="26"/>
        <v>1107.9339424597197</v>
      </c>
      <c r="J347" s="1">
        <f t="shared" si="27"/>
        <v>222694.72243440364</v>
      </c>
    </row>
    <row r="348" spans="4:10" ht="15" customHeight="1" x14ac:dyDescent="0.25">
      <c r="D348" s="4">
        <v>347</v>
      </c>
      <c r="E348" s="4"/>
      <c r="F348" s="2">
        <f t="shared" si="28"/>
        <v>222694.72243440364</v>
      </c>
      <c r="G348" s="3">
        <f t="shared" si="25"/>
        <v>0.06</v>
      </c>
      <c r="H348" s="2">
        <f t="shared" si="29"/>
        <v>240</v>
      </c>
      <c r="I348" s="2">
        <f t="shared" si="26"/>
        <v>1114.6736121720182</v>
      </c>
      <c r="J348" s="1">
        <f t="shared" si="27"/>
        <v>224049.39604657565</v>
      </c>
    </row>
    <row r="349" spans="4:10" ht="15" customHeight="1" x14ac:dyDescent="0.25">
      <c r="D349" s="4">
        <v>348</v>
      </c>
      <c r="E349" s="4">
        <v>29</v>
      </c>
      <c r="F349" s="2">
        <f t="shared" si="28"/>
        <v>224049.39604657565</v>
      </c>
      <c r="G349" s="3">
        <f t="shared" si="25"/>
        <v>0.06</v>
      </c>
      <c r="H349" s="2">
        <f t="shared" si="29"/>
        <v>240</v>
      </c>
      <c r="I349" s="2">
        <f t="shared" si="26"/>
        <v>1121.4469802328783</v>
      </c>
      <c r="J349" s="1">
        <f t="shared" si="27"/>
        <v>225410.84302680852</v>
      </c>
    </row>
    <row r="350" spans="4:10" ht="15" customHeight="1" x14ac:dyDescent="0.25">
      <c r="D350" s="4">
        <v>349</v>
      </c>
      <c r="E350" s="4"/>
      <c r="F350" s="2">
        <f t="shared" si="28"/>
        <v>225410.84302680852</v>
      </c>
      <c r="G350" s="3">
        <f t="shared" si="25"/>
        <v>0.06</v>
      </c>
      <c r="H350" s="2">
        <f t="shared" si="29"/>
        <v>240</v>
      </c>
      <c r="I350" s="2">
        <f t="shared" si="26"/>
        <v>1128.2542151340426</v>
      </c>
      <c r="J350" s="1">
        <f t="shared" si="27"/>
        <v>226779.09724194257</v>
      </c>
    </row>
    <row r="351" spans="4:10" ht="15" customHeight="1" x14ac:dyDescent="0.25">
      <c r="D351" s="4">
        <v>350</v>
      </c>
      <c r="E351" s="4"/>
      <c r="F351" s="2">
        <f t="shared" si="28"/>
        <v>226779.09724194257</v>
      </c>
      <c r="G351" s="3">
        <f t="shared" si="25"/>
        <v>0.06</v>
      </c>
      <c r="H351" s="2">
        <f t="shared" si="29"/>
        <v>240</v>
      </c>
      <c r="I351" s="2">
        <f t="shared" si="26"/>
        <v>1135.0954862097128</v>
      </c>
      <c r="J351" s="1">
        <f t="shared" si="27"/>
        <v>228154.19272815227</v>
      </c>
    </row>
    <row r="352" spans="4:10" ht="15" customHeight="1" x14ac:dyDescent="0.25">
      <c r="D352" s="4">
        <v>351</v>
      </c>
      <c r="E352" s="4"/>
      <c r="F352" s="2">
        <f t="shared" si="28"/>
        <v>228154.19272815227</v>
      </c>
      <c r="G352" s="3">
        <f t="shared" si="25"/>
        <v>0.06</v>
      </c>
      <c r="H352" s="2">
        <f t="shared" si="29"/>
        <v>240</v>
      </c>
      <c r="I352" s="2">
        <f t="shared" si="26"/>
        <v>1141.9709636407613</v>
      </c>
      <c r="J352" s="1">
        <f t="shared" si="27"/>
        <v>229536.16369179302</v>
      </c>
    </row>
    <row r="353" spans="4:10" ht="15" customHeight="1" x14ac:dyDescent="0.25">
      <c r="D353" s="4">
        <v>352</v>
      </c>
      <c r="E353" s="4"/>
      <c r="F353" s="2">
        <f t="shared" si="28"/>
        <v>229536.16369179302</v>
      </c>
      <c r="G353" s="3">
        <f t="shared" si="25"/>
        <v>0.06</v>
      </c>
      <c r="H353" s="2">
        <f t="shared" si="29"/>
        <v>240</v>
      </c>
      <c r="I353" s="2">
        <f t="shared" si="26"/>
        <v>1148.880818458965</v>
      </c>
      <c r="J353" s="1">
        <f t="shared" si="27"/>
        <v>230925.04451025199</v>
      </c>
    </row>
    <row r="354" spans="4:10" ht="15" customHeight="1" x14ac:dyDescent="0.25">
      <c r="D354" s="4">
        <v>353</v>
      </c>
      <c r="E354" s="4"/>
      <c r="F354" s="2">
        <f t="shared" si="28"/>
        <v>230925.04451025199</v>
      </c>
      <c r="G354" s="3">
        <f t="shared" si="25"/>
        <v>0.06</v>
      </c>
      <c r="H354" s="2">
        <f t="shared" si="29"/>
        <v>240</v>
      </c>
      <c r="I354" s="2">
        <f t="shared" si="26"/>
        <v>1155.8252225512599</v>
      </c>
      <c r="J354" s="1">
        <f t="shared" si="27"/>
        <v>232320.86973280326</v>
      </c>
    </row>
    <row r="355" spans="4:10" ht="15" customHeight="1" x14ac:dyDescent="0.25">
      <c r="D355" s="4">
        <v>354</v>
      </c>
      <c r="E355" s="4"/>
      <c r="F355" s="2">
        <f t="shared" si="28"/>
        <v>232320.86973280326</v>
      </c>
      <c r="G355" s="3">
        <f t="shared" si="25"/>
        <v>0.06</v>
      </c>
      <c r="H355" s="2">
        <f t="shared" si="29"/>
        <v>240</v>
      </c>
      <c r="I355" s="2">
        <f t="shared" si="26"/>
        <v>1162.8043486640163</v>
      </c>
      <c r="J355" s="1">
        <f t="shared" si="27"/>
        <v>233723.67408146727</v>
      </c>
    </row>
    <row r="356" spans="4:10" ht="15" customHeight="1" x14ac:dyDescent="0.25">
      <c r="D356" s="4">
        <v>355</v>
      </c>
      <c r="E356" s="4"/>
      <c r="F356" s="2">
        <f t="shared" si="28"/>
        <v>233723.67408146727</v>
      </c>
      <c r="G356" s="3">
        <f t="shared" si="25"/>
        <v>0.06</v>
      </c>
      <c r="H356" s="2">
        <f t="shared" si="29"/>
        <v>240</v>
      </c>
      <c r="I356" s="2">
        <f t="shared" si="26"/>
        <v>1169.8183704073363</v>
      </c>
      <c r="J356" s="1">
        <f t="shared" si="27"/>
        <v>235133.4924518746</v>
      </c>
    </row>
    <row r="357" spans="4:10" ht="15" customHeight="1" x14ac:dyDescent="0.25">
      <c r="D357" s="4">
        <v>356</v>
      </c>
      <c r="E357" s="4"/>
      <c r="F357" s="2">
        <f t="shared" si="28"/>
        <v>235133.4924518746</v>
      </c>
      <c r="G357" s="3">
        <f t="shared" si="25"/>
        <v>0.06</v>
      </c>
      <c r="H357" s="2">
        <f t="shared" si="29"/>
        <v>240</v>
      </c>
      <c r="I357" s="2">
        <f t="shared" si="26"/>
        <v>1176.867462259373</v>
      </c>
      <c r="J357" s="1">
        <f t="shared" si="27"/>
        <v>236550.35991413397</v>
      </c>
    </row>
    <row r="358" spans="4:10" ht="15" customHeight="1" x14ac:dyDescent="0.25">
      <c r="D358" s="4">
        <v>357</v>
      </c>
      <c r="E358" s="4"/>
      <c r="F358" s="2">
        <f t="shared" si="28"/>
        <v>236550.35991413397</v>
      </c>
      <c r="G358" s="3">
        <f t="shared" si="25"/>
        <v>0.06</v>
      </c>
      <c r="H358" s="2">
        <f t="shared" si="29"/>
        <v>240</v>
      </c>
      <c r="I358" s="2">
        <f t="shared" si="26"/>
        <v>1183.9517995706699</v>
      </c>
      <c r="J358" s="1">
        <f t="shared" si="27"/>
        <v>237974.31171370464</v>
      </c>
    </row>
    <row r="359" spans="4:10" ht="15" customHeight="1" x14ac:dyDescent="0.25">
      <c r="D359" s="4">
        <v>358</v>
      </c>
      <c r="E359" s="4"/>
      <c r="F359" s="2">
        <f t="shared" si="28"/>
        <v>237974.31171370464</v>
      </c>
      <c r="G359" s="3">
        <f t="shared" si="25"/>
        <v>0.06</v>
      </c>
      <c r="H359" s="2">
        <f t="shared" si="29"/>
        <v>240</v>
      </c>
      <c r="I359" s="2">
        <f t="shared" si="26"/>
        <v>1191.0715585685232</v>
      </c>
      <c r="J359" s="1">
        <f t="shared" si="27"/>
        <v>239405.38327227315</v>
      </c>
    </row>
    <row r="360" spans="4:10" ht="15" customHeight="1" x14ac:dyDescent="0.25">
      <c r="D360" s="4">
        <v>359</v>
      </c>
      <c r="E360" s="4"/>
      <c r="F360" s="2">
        <f t="shared" si="28"/>
        <v>239405.38327227315</v>
      </c>
      <c r="G360" s="3">
        <f t="shared" si="25"/>
        <v>0.06</v>
      </c>
      <c r="H360" s="2">
        <f t="shared" si="29"/>
        <v>240</v>
      </c>
      <c r="I360" s="2">
        <f t="shared" si="26"/>
        <v>1198.2269163613657</v>
      </c>
      <c r="J360" s="1">
        <f t="shared" si="27"/>
        <v>240843.61018863451</v>
      </c>
    </row>
    <row r="361" spans="4:10" ht="15" customHeight="1" x14ac:dyDescent="0.25">
      <c r="D361" s="4">
        <v>360</v>
      </c>
      <c r="E361" s="4">
        <v>30</v>
      </c>
      <c r="F361" s="2">
        <f t="shared" si="28"/>
        <v>240843.61018863451</v>
      </c>
      <c r="G361" s="3">
        <f t="shared" si="25"/>
        <v>0.06</v>
      </c>
      <c r="H361" s="2">
        <f t="shared" si="29"/>
        <v>240</v>
      </c>
      <c r="I361" s="2">
        <f t="shared" si="26"/>
        <v>1205.4180509431726</v>
      </c>
      <c r="J361" s="1">
        <f t="shared" si="27"/>
        <v>242289.02823957769</v>
      </c>
    </row>
    <row r="362" spans="4:10" ht="15" customHeight="1" x14ac:dyDescent="0.25">
      <c r="D362" s="4">
        <v>361</v>
      </c>
      <c r="E362" s="4"/>
      <c r="F362" s="2">
        <f t="shared" si="28"/>
        <v>242289.02823957769</v>
      </c>
      <c r="G362" s="3">
        <f t="shared" si="25"/>
        <v>0.06</v>
      </c>
      <c r="H362" s="2">
        <f t="shared" si="29"/>
        <v>240</v>
      </c>
      <c r="I362" s="2">
        <f t="shared" si="26"/>
        <v>1212.6451411978885</v>
      </c>
      <c r="J362" s="1">
        <f t="shared" si="27"/>
        <v>243741.67338077558</v>
      </c>
    </row>
    <row r="363" spans="4:10" ht="15" customHeight="1" x14ac:dyDescent="0.25">
      <c r="D363" s="4">
        <v>362</v>
      </c>
      <c r="E363" s="4"/>
      <c r="F363" s="2">
        <f t="shared" si="28"/>
        <v>243741.67338077558</v>
      </c>
      <c r="G363" s="3">
        <f t="shared" si="25"/>
        <v>0.06</v>
      </c>
      <c r="H363" s="2">
        <f t="shared" si="29"/>
        <v>240</v>
      </c>
      <c r="I363" s="2">
        <f t="shared" si="26"/>
        <v>1219.908366903878</v>
      </c>
      <c r="J363" s="1">
        <f t="shared" si="27"/>
        <v>245201.58174767945</v>
      </c>
    </row>
    <row r="364" spans="4:10" ht="15" customHeight="1" x14ac:dyDescent="0.25">
      <c r="D364" s="4">
        <v>363</v>
      </c>
      <c r="E364" s="4"/>
      <c r="F364" s="2">
        <f t="shared" si="28"/>
        <v>245201.58174767945</v>
      </c>
      <c r="G364" s="3">
        <f t="shared" si="25"/>
        <v>0.06</v>
      </c>
      <c r="H364" s="2">
        <f t="shared" si="29"/>
        <v>240</v>
      </c>
      <c r="I364" s="2">
        <f t="shared" si="26"/>
        <v>1227.2079087383972</v>
      </c>
      <c r="J364" s="1">
        <f t="shared" si="27"/>
        <v>246668.78965641785</v>
      </c>
    </row>
    <row r="365" spans="4:10" ht="15" customHeight="1" x14ac:dyDescent="0.25">
      <c r="D365" s="4">
        <v>364</v>
      </c>
      <c r="E365" s="4"/>
      <c r="F365" s="2">
        <f t="shared" si="28"/>
        <v>246668.78965641785</v>
      </c>
      <c r="G365" s="3">
        <f t="shared" si="25"/>
        <v>0.06</v>
      </c>
      <c r="H365" s="2">
        <f t="shared" si="29"/>
        <v>240</v>
      </c>
      <c r="I365" s="2">
        <f t="shared" si="26"/>
        <v>1234.5439482820893</v>
      </c>
      <c r="J365" s="1">
        <f t="shared" si="27"/>
        <v>248143.33360469993</v>
      </c>
    </row>
    <row r="366" spans="4:10" ht="15" customHeight="1" x14ac:dyDescent="0.25">
      <c r="D366" s="4">
        <v>365</v>
      </c>
      <c r="E366" s="4"/>
      <c r="F366" s="2">
        <f t="shared" si="28"/>
        <v>248143.33360469993</v>
      </c>
      <c r="G366" s="3">
        <f t="shared" si="25"/>
        <v>0.06</v>
      </c>
      <c r="H366" s="2">
        <f t="shared" si="29"/>
        <v>240</v>
      </c>
      <c r="I366" s="2">
        <f t="shared" si="26"/>
        <v>1241.9166680234996</v>
      </c>
      <c r="J366" s="1">
        <f t="shared" si="27"/>
        <v>249625.25027272344</v>
      </c>
    </row>
    <row r="367" spans="4:10" ht="15" customHeight="1" x14ac:dyDescent="0.25">
      <c r="D367" s="4">
        <v>366</v>
      </c>
      <c r="E367" s="4"/>
      <c r="F367" s="2">
        <f t="shared" si="28"/>
        <v>249625.25027272344</v>
      </c>
      <c r="G367" s="3">
        <f t="shared" si="25"/>
        <v>0.06</v>
      </c>
      <c r="H367" s="2">
        <f t="shared" si="29"/>
        <v>240</v>
      </c>
      <c r="I367" s="2">
        <f t="shared" si="26"/>
        <v>1249.3262513636173</v>
      </c>
      <c r="J367" s="1">
        <f t="shared" si="27"/>
        <v>251114.57652408705</v>
      </c>
    </row>
    <row r="368" spans="4:10" ht="15" customHeight="1" x14ac:dyDescent="0.25">
      <c r="D368" s="4">
        <v>367</v>
      </c>
      <c r="E368" s="4"/>
      <c r="F368" s="2">
        <f t="shared" si="28"/>
        <v>251114.57652408705</v>
      </c>
      <c r="G368" s="3">
        <f t="shared" si="25"/>
        <v>0.06</v>
      </c>
      <c r="H368" s="2">
        <f t="shared" si="29"/>
        <v>240</v>
      </c>
      <c r="I368" s="2">
        <f t="shared" si="26"/>
        <v>1256.7728826204352</v>
      </c>
      <c r="J368" s="1">
        <f t="shared" si="27"/>
        <v>252611.34940670748</v>
      </c>
    </row>
    <row r="369" spans="4:10" ht="15" customHeight="1" x14ac:dyDescent="0.25">
      <c r="D369" s="4">
        <v>368</v>
      </c>
      <c r="E369" s="4"/>
      <c r="F369" s="2">
        <f t="shared" si="28"/>
        <v>252611.34940670748</v>
      </c>
      <c r="G369" s="3">
        <f t="shared" si="25"/>
        <v>0.06</v>
      </c>
      <c r="H369" s="2">
        <f t="shared" si="29"/>
        <v>240</v>
      </c>
      <c r="I369" s="2">
        <f t="shared" si="26"/>
        <v>1264.2567470335375</v>
      </c>
      <c r="J369" s="1">
        <f t="shared" si="27"/>
        <v>254115.60615374101</v>
      </c>
    </row>
    <row r="370" spans="4:10" ht="15" customHeight="1" x14ac:dyDescent="0.25">
      <c r="D370" s="4">
        <v>369</v>
      </c>
      <c r="E370" s="4"/>
      <c r="F370" s="2">
        <f t="shared" si="28"/>
        <v>254115.60615374101</v>
      </c>
      <c r="G370" s="3">
        <f t="shared" si="25"/>
        <v>0.06</v>
      </c>
      <c r="H370" s="2">
        <f t="shared" si="29"/>
        <v>240</v>
      </c>
      <c r="I370" s="2">
        <f t="shared" si="26"/>
        <v>1271.7780307687051</v>
      </c>
      <c r="J370" s="1">
        <f t="shared" si="27"/>
        <v>255627.38418450972</v>
      </c>
    </row>
    <row r="371" spans="4:10" ht="15" customHeight="1" x14ac:dyDescent="0.25">
      <c r="D371" s="4">
        <v>370</v>
      </c>
      <c r="E371" s="4"/>
      <c r="F371" s="2">
        <f t="shared" si="28"/>
        <v>255627.38418450972</v>
      </c>
      <c r="G371" s="3">
        <f t="shared" si="25"/>
        <v>0.06</v>
      </c>
      <c r="H371" s="2">
        <f t="shared" si="29"/>
        <v>240</v>
      </c>
      <c r="I371" s="2">
        <f t="shared" si="26"/>
        <v>1279.3369209225486</v>
      </c>
      <c r="J371" s="1">
        <f t="shared" si="27"/>
        <v>257146.72110543225</v>
      </c>
    </row>
    <row r="372" spans="4:10" ht="15" customHeight="1" x14ac:dyDescent="0.25">
      <c r="D372" s="4">
        <v>371</v>
      </c>
      <c r="E372" s="4"/>
      <c r="F372" s="2">
        <f t="shared" si="28"/>
        <v>257146.72110543225</v>
      </c>
      <c r="G372" s="3">
        <f t="shared" si="25"/>
        <v>0.06</v>
      </c>
      <c r="H372" s="2">
        <f t="shared" si="29"/>
        <v>240</v>
      </c>
      <c r="I372" s="2">
        <f t="shared" si="26"/>
        <v>1286.9336055271613</v>
      </c>
      <c r="J372" s="1">
        <f t="shared" si="27"/>
        <v>258673.65471095941</v>
      </c>
    </row>
    <row r="373" spans="4:10" ht="15" customHeight="1" x14ac:dyDescent="0.25">
      <c r="D373" s="4">
        <v>372</v>
      </c>
      <c r="E373" s="4">
        <v>31</v>
      </c>
      <c r="F373" s="2">
        <f t="shared" si="28"/>
        <v>258673.65471095941</v>
      </c>
      <c r="G373" s="3">
        <f t="shared" si="25"/>
        <v>0.06</v>
      </c>
      <c r="H373" s="2">
        <f t="shared" si="29"/>
        <v>240</v>
      </c>
      <c r="I373" s="2">
        <f t="shared" si="26"/>
        <v>1294.5682735547971</v>
      </c>
      <c r="J373" s="1">
        <f t="shared" si="27"/>
        <v>260208.2229845142</v>
      </c>
    </row>
    <row r="374" spans="4:10" ht="15" customHeight="1" x14ac:dyDescent="0.25">
      <c r="D374" s="4">
        <v>373</v>
      </c>
      <c r="E374" s="4"/>
      <c r="F374" s="2">
        <f t="shared" si="28"/>
        <v>260208.2229845142</v>
      </c>
      <c r="G374" s="3">
        <f t="shared" si="25"/>
        <v>0.06</v>
      </c>
      <c r="H374" s="2">
        <f t="shared" si="29"/>
        <v>240</v>
      </c>
      <c r="I374" s="2">
        <f t="shared" si="26"/>
        <v>1302.2411149225711</v>
      </c>
      <c r="J374" s="1">
        <f t="shared" si="27"/>
        <v>261750.46409943677</v>
      </c>
    </row>
    <row r="375" spans="4:10" ht="15" customHeight="1" x14ac:dyDescent="0.25">
      <c r="D375" s="4">
        <v>374</v>
      </c>
      <c r="E375" s="4"/>
      <c r="F375" s="2">
        <f t="shared" si="28"/>
        <v>261750.46409943677</v>
      </c>
      <c r="G375" s="3">
        <f t="shared" si="25"/>
        <v>0.06</v>
      </c>
      <c r="H375" s="2">
        <f t="shared" si="29"/>
        <v>240</v>
      </c>
      <c r="I375" s="2">
        <f t="shared" si="26"/>
        <v>1309.9523204971838</v>
      </c>
      <c r="J375" s="1">
        <f t="shared" si="27"/>
        <v>263300.41641993396</v>
      </c>
    </row>
    <row r="376" spans="4:10" ht="15" customHeight="1" x14ac:dyDescent="0.25">
      <c r="D376" s="4">
        <v>375</v>
      </c>
      <c r="E376" s="4"/>
      <c r="F376" s="2">
        <f t="shared" si="28"/>
        <v>263300.41641993396</v>
      </c>
      <c r="G376" s="3">
        <f t="shared" si="25"/>
        <v>0.06</v>
      </c>
      <c r="H376" s="2">
        <f t="shared" si="29"/>
        <v>240</v>
      </c>
      <c r="I376" s="2">
        <f t="shared" si="26"/>
        <v>1317.7020820996697</v>
      </c>
      <c r="J376" s="1">
        <f t="shared" si="27"/>
        <v>264858.11850203364</v>
      </c>
    </row>
    <row r="377" spans="4:10" ht="15" customHeight="1" x14ac:dyDescent="0.25">
      <c r="D377" s="4">
        <v>376</v>
      </c>
      <c r="E377" s="4"/>
      <c r="F377" s="2">
        <f t="shared" si="28"/>
        <v>264858.11850203364</v>
      </c>
      <c r="G377" s="3">
        <f t="shared" si="25"/>
        <v>0.06</v>
      </c>
      <c r="H377" s="2">
        <f t="shared" si="29"/>
        <v>240</v>
      </c>
      <c r="I377" s="2">
        <f t="shared" si="26"/>
        <v>1325.4905925101682</v>
      </c>
      <c r="J377" s="1">
        <f t="shared" si="27"/>
        <v>266423.60909454379</v>
      </c>
    </row>
    <row r="378" spans="4:10" ht="15" customHeight="1" x14ac:dyDescent="0.25">
      <c r="D378" s="4">
        <v>377</v>
      </c>
      <c r="E378" s="4"/>
      <c r="F378" s="2">
        <f t="shared" si="28"/>
        <v>266423.60909454379</v>
      </c>
      <c r="G378" s="3">
        <f t="shared" si="25"/>
        <v>0.06</v>
      </c>
      <c r="H378" s="2">
        <f t="shared" si="29"/>
        <v>240</v>
      </c>
      <c r="I378" s="2">
        <f t="shared" si="26"/>
        <v>1333.3180454727189</v>
      </c>
      <c r="J378" s="1">
        <f t="shared" si="27"/>
        <v>267996.92714001652</v>
      </c>
    </row>
    <row r="379" spans="4:10" ht="15" customHeight="1" x14ac:dyDescent="0.25">
      <c r="D379" s="4">
        <v>378</v>
      </c>
      <c r="E379" s="4"/>
      <c r="F379" s="2">
        <f t="shared" si="28"/>
        <v>267996.92714001652</v>
      </c>
      <c r="G379" s="3">
        <f t="shared" si="25"/>
        <v>0.06</v>
      </c>
      <c r="H379" s="2">
        <f t="shared" si="29"/>
        <v>240</v>
      </c>
      <c r="I379" s="2">
        <f t="shared" si="26"/>
        <v>1341.1846357000827</v>
      </c>
      <c r="J379" s="1">
        <f t="shared" si="27"/>
        <v>269578.11177571659</v>
      </c>
    </row>
    <row r="380" spans="4:10" ht="15" customHeight="1" x14ac:dyDescent="0.25">
      <c r="D380" s="4">
        <v>379</v>
      </c>
      <c r="E380" s="4"/>
      <c r="F380" s="2">
        <f t="shared" si="28"/>
        <v>269578.11177571659</v>
      </c>
      <c r="G380" s="3">
        <f t="shared" si="25"/>
        <v>0.06</v>
      </c>
      <c r="H380" s="2">
        <f t="shared" si="29"/>
        <v>240</v>
      </c>
      <c r="I380" s="2">
        <f t="shared" si="26"/>
        <v>1349.0905588785829</v>
      </c>
      <c r="J380" s="1">
        <f t="shared" si="27"/>
        <v>271167.2023345952</v>
      </c>
    </row>
    <row r="381" spans="4:10" ht="15" customHeight="1" x14ac:dyDescent="0.25">
      <c r="D381" s="4">
        <v>380</v>
      </c>
      <c r="E381" s="4"/>
      <c r="F381" s="2">
        <f t="shared" si="28"/>
        <v>271167.2023345952</v>
      </c>
      <c r="G381" s="3">
        <f t="shared" si="25"/>
        <v>0.06</v>
      </c>
      <c r="H381" s="2">
        <f t="shared" si="29"/>
        <v>240</v>
      </c>
      <c r="I381" s="2">
        <f t="shared" si="26"/>
        <v>1357.036011672976</v>
      </c>
      <c r="J381" s="1">
        <f t="shared" si="27"/>
        <v>272764.23834626819</v>
      </c>
    </row>
    <row r="382" spans="4:10" ht="15" customHeight="1" x14ac:dyDescent="0.25">
      <c r="D382" s="4">
        <v>381</v>
      </c>
      <c r="E382" s="4"/>
      <c r="F382" s="2">
        <f t="shared" si="28"/>
        <v>272764.23834626819</v>
      </c>
      <c r="G382" s="3">
        <f t="shared" si="25"/>
        <v>0.06</v>
      </c>
      <c r="H382" s="2">
        <f t="shared" si="29"/>
        <v>240</v>
      </c>
      <c r="I382" s="2">
        <f t="shared" si="26"/>
        <v>1365.0211917313409</v>
      </c>
      <c r="J382" s="1">
        <f t="shared" si="27"/>
        <v>274369.25953799952</v>
      </c>
    </row>
    <row r="383" spans="4:10" ht="15" customHeight="1" x14ac:dyDescent="0.25">
      <c r="D383" s="4">
        <v>382</v>
      </c>
      <c r="E383" s="4"/>
      <c r="F383" s="2">
        <f t="shared" si="28"/>
        <v>274369.25953799952</v>
      </c>
      <c r="G383" s="3">
        <f t="shared" si="25"/>
        <v>0.06</v>
      </c>
      <c r="H383" s="2">
        <f t="shared" si="29"/>
        <v>240</v>
      </c>
      <c r="I383" s="2">
        <f t="shared" si="26"/>
        <v>1373.0462976899976</v>
      </c>
      <c r="J383" s="1">
        <f t="shared" si="27"/>
        <v>275982.30583568953</v>
      </c>
    </row>
    <row r="384" spans="4:10" ht="15" customHeight="1" x14ac:dyDescent="0.25">
      <c r="D384" s="4">
        <v>383</v>
      </c>
      <c r="E384" s="4"/>
      <c r="F384" s="2">
        <f t="shared" si="28"/>
        <v>275982.30583568953</v>
      </c>
      <c r="G384" s="3">
        <f t="shared" si="25"/>
        <v>0.06</v>
      </c>
      <c r="H384" s="2">
        <f t="shared" si="29"/>
        <v>240</v>
      </c>
      <c r="I384" s="2">
        <f t="shared" si="26"/>
        <v>1381.1115291784477</v>
      </c>
      <c r="J384" s="1">
        <f t="shared" si="27"/>
        <v>277603.41736486799</v>
      </c>
    </row>
    <row r="385" spans="4:10" ht="15" customHeight="1" x14ac:dyDescent="0.25">
      <c r="D385" s="4">
        <v>384</v>
      </c>
      <c r="E385" s="4">
        <v>32</v>
      </c>
      <c r="F385" s="2">
        <f t="shared" si="28"/>
        <v>277603.41736486799</v>
      </c>
      <c r="G385" s="3">
        <f t="shared" si="25"/>
        <v>0.06</v>
      </c>
      <c r="H385" s="2">
        <f t="shared" si="29"/>
        <v>240</v>
      </c>
      <c r="I385" s="2">
        <f t="shared" si="26"/>
        <v>1389.21708682434</v>
      </c>
      <c r="J385" s="1">
        <f t="shared" si="27"/>
        <v>279232.63445169234</v>
      </c>
    </row>
    <row r="386" spans="4:10" ht="15" customHeight="1" x14ac:dyDescent="0.25">
      <c r="D386" s="4">
        <v>385</v>
      </c>
      <c r="E386" s="4"/>
      <c r="F386" s="2">
        <f t="shared" si="28"/>
        <v>279232.63445169234</v>
      </c>
      <c r="G386" s="3">
        <f t="shared" ref="G386:G421" si="30">$B$5</f>
        <v>0.06</v>
      </c>
      <c r="H386" s="2">
        <f t="shared" si="29"/>
        <v>240</v>
      </c>
      <c r="I386" s="2">
        <f t="shared" ref="I386:I421" si="31">(F386+H386)*(G386/12)</f>
        <v>1397.3631722584616</v>
      </c>
      <c r="J386" s="1">
        <f t="shared" ref="J386:J421" si="32">(F386+H386+I386)</f>
        <v>280869.99762395083</v>
      </c>
    </row>
    <row r="387" spans="4:10" ht="15" customHeight="1" x14ac:dyDescent="0.25">
      <c r="D387" s="4">
        <v>386</v>
      </c>
      <c r="E387" s="4"/>
      <c r="F387" s="2">
        <f t="shared" ref="F387:F421" si="33">J386</f>
        <v>280869.99762395083</v>
      </c>
      <c r="G387" s="3">
        <f t="shared" si="30"/>
        <v>0.06</v>
      </c>
      <c r="H387" s="2">
        <f t="shared" si="29"/>
        <v>240</v>
      </c>
      <c r="I387" s="2">
        <f t="shared" si="31"/>
        <v>1405.5499881197541</v>
      </c>
      <c r="J387" s="1">
        <f t="shared" si="32"/>
        <v>282515.54761207057</v>
      </c>
    </row>
    <row r="388" spans="4:10" ht="15" customHeight="1" x14ac:dyDescent="0.25">
      <c r="D388" s="4">
        <v>387</v>
      </c>
      <c r="E388" s="4"/>
      <c r="F388" s="2">
        <f t="shared" si="33"/>
        <v>282515.54761207057</v>
      </c>
      <c r="G388" s="3">
        <f t="shared" si="30"/>
        <v>0.06</v>
      </c>
      <c r="H388" s="2">
        <f t="shared" ref="H388:H421" si="34">$B$7</f>
        <v>240</v>
      </c>
      <c r="I388" s="2">
        <f t="shared" si="31"/>
        <v>1413.7777380603529</v>
      </c>
      <c r="J388" s="1">
        <f t="shared" si="32"/>
        <v>284169.32535013091</v>
      </c>
    </row>
    <row r="389" spans="4:10" ht="15" customHeight="1" x14ac:dyDescent="0.25">
      <c r="D389" s="4">
        <v>388</v>
      </c>
      <c r="E389" s="4"/>
      <c r="F389" s="2">
        <f t="shared" si="33"/>
        <v>284169.32535013091</v>
      </c>
      <c r="G389" s="3">
        <f t="shared" si="30"/>
        <v>0.06</v>
      </c>
      <c r="H389" s="2">
        <f t="shared" si="34"/>
        <v>240</v>
      </c>
      <c r="I389" s="2">
        <f t="shared" si="31"/>
        <v>1422.0466267506545</v>
      </c>
      <c r="J389" s="1">
        <f t="shared" si="32"/>
        <v>285831.37197688158</v>
      </c>
    </row>
    <row r="390" spans="4:10" ht="15" customHeight="1" x14ac:dyDescent="0.25">
      <c r="D390" s="4">
        <v>389</v>
      </c>
      <c r="E390" s="4"/>
      <c r="F390" s="2">
        <f t="shared" si="33"/>
        <v>285831.37197688158</v>
      </c>
      <c r="G390" s="3">
        <f t="shared" si="30"/>
        <v>0.06</v>
      </c>
      <c r="H390" s="2">
        <f t="shared" si="34"/>
        <v>240</v>
      </c>
      <c r="I390" s="2">
        <f t="shared" si="31"/>
        <v>1430.3568598844079</v>
      </c>
      <c r="J390" s="1">
        <f t="shared" si="32"/>
        <v>287501.72883676598</v>
      </c>
    </row>
    <row r="391" spans="4:10" ht="15" customHeight="1" x14ac:dyDescent="0.25">
      <c r="D391" s="4">
        <v>390</v>
      </c>
      <c r="E391" s="4"/>
      <c r="F391" s="2">
        <f t="shared" si="33"/>
        <v>287501.72883676598</v>
      </c>
      <c r="G391" s="3">
        <f t="shared" si="30"/>
        <v>0.06</v>
      </c>
      <c r="H391" s="2">
        <f t="shared" si="34"/>
        <v>240</v>
      </c>
      <c r="I391" s="2">
        <f t="shared" si="31"/>
        <v>1438.7086441838298</v>
      </c>
      <c r="J391" s="1">
        <f t="shared" si="32"/>
        <v>289180.4374809498</v>
      </c>
    </row>
    <row r="392" spans="4:10" ht="15" customHeight="1" x14ac:dyDescent="0.25">
      <c r="D392" s="4">
        <v>391</v>
      </c>
      <c r="E392" s="4"/>
      <c r="F392" s="2">
        <f t="shared" si="33"/>
        <v>289180.4374809498</v>
      </c>
      <c r="G392" s="3">
        <f t="shared" si="30"/>
        <v>0.06</v>
      </c>
      <c r="H392" s="2">
        <f t="shared" si="34"/>
        <v>240</v>
      </c>
      <c r="I392" s="2">
        <f t="shared" si="31"/>
        <v>1447.102187404749</v>
      </c>
      <c r="J392" s="1">
        <f t="shared" si="32"/>
        <v>290867.53966835456</v>
      </c>
    </row>
    <row r="393" spans="4:10" ht="15" customHeight="1" x14ac:dyDescent="0.25">
      <c r="D393" s="4">
        <v>392</v>
      </c>
      <c r="E393" s="4"/>
      <c r="F393" s="2">
        <f t="shared" si="33"/>
        <v>290867.53966835456</v>
      </c>
      <c r="G393" s="3">
        <f t="shared" si="30"/>
        <v>0.06</v>
      </c>
      <c r="H393" s="2">
        <f t="shared" si="34"/>
        <v>240</v>
      </c>
      <c r="I393" s="2">
        <f t="shared" si="31"/>
        <v>1455.5376983417727</v>
      </c>
      <c r="J393" s="1">
        <f t="shared" si="32"/>
        <v>292563.07736669632</v>
      </c>
    </row>
    <row r="394" spans="4:10" ht="15" customHeight="1" x14ac:dyDescent="0.25">
      <c r="D394" s="4">
        <v>393</v>
      </c>
      <c r="E394" s="4"/>
      <c r="F394" s="2">
        <f t="shared" si="33"/>
        <v>292563.07736669632</v>
      </c>
      <c r="G394" s="3">
        <f t="shared" si="30"/>
        <v>0.06</v>
      </c>
      <c r="H394" s="2">
        <f t="shared" si="34"/>
        <v>240</v>
      </c>
      <c r="I394" s="2">
        <f t="shared" si="31"/>
        <v>1464.0153868334817</v>
      </c>
      <c r="J394" s="1">
        <f t="shared" si="32"/>
        <v>294267.09275352978</v>
      </c>
    </row>
    <row r="395" spans="4:10" ht="15" customHeight="1" x14ac:dyDescent="0.25">
      <c r="D395" s="4">
        <v>394</v>
      </c>
      <c r="E395" s="4"/>
      <c r="F395" s="2">
        <f t="shared" si="33"/>
        <v>294267.09275352978</v>
      </c>
      <c r="G395" s="3">
        <f t="shared" si="30"/>
        <v>0.06</v>
      </c>
      <c r="H395" s="2">
        <f t="shared" si="34"/>
        <v>240</v>
      </c>
      <c r="I395" s="2">
        <f t="shared" si="31"/>
        <v>1472.5354637676489</v>
      </c>
      <c r="J395" s="1">
        <f t="shared" si="32"/>
        <v>295979.62821729743</v>
      </c>
    </row>
    <row r="396" spans="4:10" ht="15" customHeight="1" x14ac:dyDescent="0.25">
      <c r="D396" s="4">
        <v>395</v>
      </c>
      <c r="E396" s="4"/>
      <c r="F396" s="2">
        <f t="shared" si="33"/>
        <v>295979.62821729743</v>
      </c>
      <c r="G396" s="3">
        <f t="shared" si="30"/>
        <v>0.06</v>
      </c>
      <c r="H396" s="2">
        <f t="shared" si="34"/>
        <v>240</v>
      </c>
      <c r="I396" s="2">
        <f t="shared" si="31"/>
        <v>1481.0981410864872</v>
      </c>
      <c r="J396" s="1">
        <f t="shared" si="32"/>
        <v>297700.72635838389</v>
      </c>
    </row>
    <row r="397" spans="4:10" ht="15" customHeight="1" x14ac:dyDescent="0.25">
      <c r="D397" s="4">
        <v>396</v>
      </c>
      <c r="E397" s="4">
        <v>33</v>
      </c>
      <c r="F397" s="2">
        <f t="shared" si="33"/>
        <v>297700.72635838389</v>
      </c>
      <c r="G397" s="3">
        <f t="shared" si="30"/>
        <v>0.06</v>
      </c>
      <c r="H397" s="2">
        <f t="shared" si="34"/>
        <v>240</v>
      </c>
      <c r="I397" s="2">
        <f t="shared" si="31"/>
        <v>1489.7036317919194</v>
      </c>
      <c r="J397" s="1">
        <f t="shared" si="32"/>
        <v>299430.42999017582</v>
      </c>
    </row>
    <row r="398" spans="4:10" ht="15" customHeight="1" x14ac:dyDescent="0.25">
      <c r="D398" s="4">
        <v>397</v>
      </c>
      <c r="E398" s="4"/>
      <c r="F398" s="2">
        <f t="shared" si="33"/>
        <v>299430.42999017582</v>
      </c>
      <c r="G398" s="3">
        <f t="shared" si="30"/>
        <v>0.06</v>
      </c>
      <c r="H398" s="2">
        <f t="shared" si="34"/>
        <v>240</v>
      </c>
      <c r="I398" s="2">
        <f t="shared" si="31"/>
        <v>1498.352149950879</v>
      </c>
      <c r="J398" s="1">
        <f t="shared" si="32"/>
        <v>301168.78214012668</v>
      </c>
    </row>
    <row r="399" spans="4:10" ht="15" customHeight="1" x14ac:dyDescent="0.25">
      <c r="D399" s="4">
        <v>398</v>
      </c>
      <c r="E399" s="4"/>
      <c r="F399" s="2">
        <f t="shared" si="33"/>
        <v>301168.78214012668</v>
      </c>
      <c r="G399" s="3">
        <f t="shared" si="30"/>
        <v>0.06</v>
      </c>
      <c r="H399" s="2">
        <f t="shared" si="34"/>
        <v>240</v>
      </c>
      <c r="I399" s="2">
        <f t="shared" si="31"/>
        <v>1507.0439107006334</v>
      </c>
      <c r="J399" s="1">
        <f t="shared" si="32"/>
        <v>302915.82605082734</v>
      </c>
    </row>
    <row r="400" spans="4:10" ht="15" customHeight="1" x14ac:dyDescent="0.25">
      <c r="D400" s="4">
        <v>399</v>
      </c>
      <c r="E400" s="4"/>
      <c r="F400" s="2">
        <f t="shared" si="33"/>
        <v>302915.82605082734</v>
      </c>
      <c r="G400" s="3">
        <f t="shared" si="30"/>
        <v>0.06</v>
      </c>
      <c r="H400" s="2">
        <f t="shared" si="34"/>
        <v>240</v>
      </c>
      <c r="I400" s="2">
        <f t="shared" si="31"/>
        <v>1515.7791302541368</v>
      </c>
      <c r="J400" s="1">
        <f t="shared" si="32"/>
        <v>304671.60518108145</v>
      </c>
    </row>
    <row r="401" spans="4:10" ht="15" customHeight="1" x14ac:dyDescent="0.25">
      <c r="D401" s="4">
        <v>400</v>
      </c>
      <c r="E401" s="4"/>
      <c r="F401" s="2">
        <f t="shared" si="33"/>
        <v>304671.60518108145</v>
      </c>
      <c r="G401" s="3">
        <f t="shared" si="30"/>
        <v>0.06</v>
      </c>
      <c r="H401" s="2">
        <f t="shared" si="34"/>
        <v>240</v>
      </c>
      <c r="I401" s="2">
        <f t="shared" si="31"/>
        <v>1524.5580259054072</v>
      </c>
      <c r="J401" s="1">
        <f t="shared" si="32"/>
        <v>306436.16320698685</v>
      </c>
    </row>
    <row r="402" spans="4:10" ht="15" customHeight="1" x14ac:dyDescent="0.25">
      <c r="D402" s="4">
        <v>401</v>
      </c>
      <c r="E402" s="4"/>
      <c r="F402" s="2">
        <f t="shared" si="33"/>
        <v>306436.16320698685</v>
      </c>
      <c r="G402" s="3">
        <f t="shared" si="30"/>
        <v>0.06</v>
      </c>
      <c r="H402" s="2">
        <f t="shared" si="34"/>
        <v>240</v>
      </c>
      <c r="I402" s="2">
        <f t="shared" si="31"/>
        <v>1533.3808160349342</v>
      </c>
      <c r="J402" s="1">
        <f t="shared" si="32"/>
        <v>308209.54402302176</v>
      </c>
    </row>
    <row r="403" spans="4:10" ht="15" customHeight="1" x14ac:dyDescent="0.25">
      <c r="D403" s="4">
        <v>402</v>
      </c>
      <c r="E403" s="4"/>
      <c r="F403" s="2">
        <f t="shared" si="33"/>
        <v>308209.54402302176</v>
      </c>
      <c r="G403" s="3">
        <f t="shared" si="30"/>
        <v>0.06</v>
      </c>
      <c r="H403" s="2">
        <f t="shared" si="34"/>
        <v>240</v>
      </c>
      <c r="I403" s="2">
        <f t="shared" si="31"/>
        <v>1542.2477201151089</v>
      </c>
      <c r="J403" s="1">
        <f t="shared" si="32"/>
        <v>309991.79174313688</v>
      </c>
    </row>
    <row r="404" spans="4:10" ht="15" customHeight="1" x14ac:dyDescent="0.25">
      <c r="D404" s="4">
        <v>403</v>
      </c>
      <c r="E404" s="4"/>
      <c r="F404" s="2">
        <f t="shared" si="33"/>
        <v>309991.79174313688</v>
      </c>
      <c r="G404" s="3">
        <f t="shared" si="30"/>
        <v>0.06</v>
      </c>
      <c r="H404" s="2">
        <f t="shared" si="34"/>
        <v>240</v>
      </c>
      <c r="I404" s="2">
        <f t="shared" si="31"/>
        <v>1551.1589587156845</v>
      </c>
      <c r="J404" s="1">
        <f t="shared" si="32"/>
        <v>311782.95070185256</v>
      </c>
    </row>
    <row r="405" spans="4:10" ht="15" customHeight="1" x14ac:dyDescent="0.25">
      <c r="D405" s="4">
        <v>404</v>
      </c>
      <c r="E405" s="4"/>
      <c r="F405" s="2">
        <f t="shared" si="33"/>
        <v>311782.95070185256</v>
      </c>
      <c r="G405" s="3">
        <f t="shared" si="30"/>
        <v>0.06</v>
      </c>
      <c r="H405" s="2">
        <f t="shared" si="34"/>
        <v>240</v>
      </c>
      <c r="I405" s="2">
        <f t="shared" si="31"/>
        <v>1560.1147535092628</v>
      </c>
      <c r="J405" s="1">
        <f t="shared" si="32"/>
        <v>313583.06545536185</v>
      </c>
    </row>
    <row r="406" spans="4:10" ht="15" customHeight="1" x14ac:dyDescent="0.25">
      <c r="D406" s="4">
        <v>405</v>
      </c>
      <c r="E406" s="4"/>
      <c r="F406" s="2">
        <f t="shared" si="33"/>
        <v>313583.06545536185</v>
      </c>
      <c r="G406" s="3">
        <f t="shared" si="30"/>
        <v>0.06</v>
      </c>
      <c r="H406" s="2">
        <f t="shared" si="34"/>
        <v>240</v>
      </c>
      <c r="I406" s="2">
        <f t="shared" si="31"/>
        <v>1569.1153272768092</v>
      </c>
      <c r="J406" s="1">
        <f t="shared" si="32"/>
        <v>315392.18078263866</v>
      </c>
    </row>
    <row r="407" spans="4:10" ht="15" customHeight="1" x14ac:dyDescent="0.25">
      <c r="D407" s="4">
        <v>406</v>
      </c>
      <c r="E407" s="4"/>
      <c r="F407" s="2">
        <f t="shared" si="33"/>
        <v>315392.18078263866</v>
      </c>
      <c r="G407" s="3">
        <f t="shared" si="30"/>
        <v>0.06</v>
      </c>
      <c r="H407" s="2">
        <f t="shared" si="34"/>
        <v>240</v>
      </c>
      <c r="I407" s="2">
        <f t="shared" si="31"/>
        <v>1578.1609039131934</v>
      </c>
      <c r="J407" s="1">
        <f t="shared" si="32"/>
        <v>317210.34168655187</v>
      </c>
    </row>
    <row r="408" spans="4:10" ht="15" customHeight="1" x14ac:dyDescent="0.25">
      <c r="D408" s="4">
        <v>407</v>
      </c>
      <c r="E408" s="4"/>
      <c r="F408" s="2">
        <f t="shared" si="33"/>
        <v>317210.34168655187</v>
      </c>
      <c r="G408" s="3">
        <f t="shared" si="30"/>
        <v>0.06</v>
      </c>
      <c r="H408" s="2">
        <f t="shared" si="34"/>
        <v>240</v>
      </c>
      <c r="I408" s="2">
        <f t="shared" si="31"/>
        <v>1587.2517084327594</v>
      </c>
      <c r="J408" s="1">
        <f t="shared" si="32"/>
        <v>319037.59339498461</v>
      </c>
    </row>
    <row r="409" spans="4:10" ht="15" customHeight="1" x14ac:dyDescent="0.25">
      <c r="D409" s="4">
        <v>408</v>
      </c>
      <c r="E409" s="4">
        <v>34</v>
      </c>
      <c r="F409" s="2">
        <f t="shared" si="33"/>
        <v>319037.59339498461</v>
      </c>
      <c r="G409" s="3">
        <f t="shared" si="30"/>
        <v>0.06</v>
      </c>
      <c r="H409" s="2">
        <f t="shared" si="34"/>
        <v>240</v>
      </c>
      <c r="I409" s="2">
        <f t="shared" si="31"/>
        <v>1596.3879669749231</v>
      </c>
      <c r="J409" s="1">
        <f t="shared" si="32"/>
        <v>320873.98136195954</v>
      </c>
    </row>
    <row r="410" spans="4:10" ht="15" customHeight="1" x14ac:dyDescent="0.25">
      <c r="D410" s="4">
        <v>409</v>
      </c>
      <c r="E410" s="4"/>
      <c r="F410" s="2">
        <f t="shared" si="33"/>
        <v>320873.98136195954</v>
      </c>
      <c r="G410" s="3">
        <f t="shared" si="30"/>
        <v>0.06</v>
      </c>
      <c r="H410" s="2">
        <f t="shared" si="34"/>
        <v>240</v>
      </c>
      <c r="I410" s="2">
        <f t="shared" si="31"/>
        <v>1605.5699068097977</v>
      </c>
      <c r="J410" s="1">
        <f t="shared" si="32"/>
        <v>322719.55126876931</v>
      </c>
    </row>
    <row r="411" spans="4:10" ht="15" customHeight="1" x14ac:dyDescent="0.25">
      <c r="D411" s="4">
        <v>410</v>
      </c>
      <c r="E411" s="4"/>
      <c r="F411" s="2">
        <f t="shared" si="33"/>
        <v>322719.55126876931</v>
      </c>
      <c r="G411" s="3">
        <f t="shared" si="30"/>
        <v>0.06</v>
      </c>
      <c r="H411" s="2">
        <f t="shared" si="34"/>
        <v>240</v>
      </c>
      <c r="I411" s="2">
        <f t="shared" si="31"/>
        <v>1614.7977563438467</v>
      </c>
      <c r="J411" s="1">
        <f t="shared" si="32"/>
        <v>324574.34902511316</v>
      </c>
    </row>
    <row r="412" spans="4:10" ht="15" customHeight="1" x14ac:dyDescent="0.25">
      <c r="D412" s="4">
        <v>411</v>
      </c>
      <c r="E412" s="4"/>
      <c r="F412" s="2">
        <f t="shared" si="33"/>
        <v>324574.34902511316</v>
      </c>
      <c r="G412" s="3">
        <f t="shared" si="30"/>
        <v>0.06</v>
      </c>
      <c r="H412" s="2">
        <f t="shared" si="34"/>
        <v>240</v>
      </c>
      <c r="I412" s="2">
        <f t="shared" si="31"/>
        <v>1624.0717451255659</v>
      </c>
      <c r="J412" s="1">
        <f t="shared" si="32"/>
        <v>326438.42077023874</v>
      </c>
    </row>
    <row r="413" spans="4:10" ht="15" customHeight="1" x14ac:dyDescent="0.25">
      <c r="D413" s="4">
        <v>412</v>
      </c>
      <c r="E413" s="4"/>
      <c r="F413" s="2">
        <f t="shared" si="33"/>
        <v>326438.42077023874</v>
      </c>
      <c r="G413" s="3">
        <f t="shared" si="30"/>
        <v>0.06</v>
      </c>
      <c r="H413" s="2">
        <f t="shared" si="34"/>
        <v>240</v>
      </c>
      <c r="I413" s="2">
        <f t="shared" si="31"/>
        <v>1633.3921038511937</v>
      </c>
      <c r="J413" s="1">
        <f t="shared" si="32"/>
        <v>328311.81287408993</v>
      </c>
    </row>
    <row r="414" spans="4:10" ht="15" customHeight="1" x14ac:dyDescent="0.25">
      <c r="D414" s="4">
        <v>413</v>
      </c>
      <c r="E414" s="4"/>
      <c r="F414" s="2">
        <f t="shared" si="33"/>
        <v>328311.81287408993</v>
      </c>
      <c r="G414" s="3">
        <f t="shared" si="30"/>
        <v>0.06</v>
      </c>
      <c r="H414" s="2">
        <f t="shared" si="34"/>
        <v>240</v>
      </c>
      <c r="I414" s="2">
        <f t="shared" si="31"/>
        <v>1642.7590643704498</v>
      </c>
      <c r="J414" s="1">
        <f t="shared" si="32"/>
        <v>330194.5719384604</v>
      </c>
    </row>
    <row r="415" spans="4:10" ht="15" customHeight="1" x14ac:dyDescent="0.25">
      <c r="D415" s="4">
        <v>414</v>
      </c>
      <c r="E415" s="4"/>
      <c r="F415" s="2">
        <f t="shared" si="33"/>
        <v>330194.5719384604</v>
      </c>
      <c r="G415" s="3">
        <f t="shared" si="30"/>
        <v>0.06</v>
      </c>
      <c r="H415" s="2">
        <f t="shared" si="34"/>
        <v>240</v>
      </c>
      <c r="I415" s="2">
        <f t="shared" si="31"/>
        <v>1652.1728596923022</v>
      </c>
      <c r="J415" s="1">
        <f t="shared" si="32"/>
        <v>332086.74479815271</v>
      </c>
    </row>
    <row r="416" spans="4:10" ht="15" customHeight="1" x14ac:dyDescent="0.25">
      <c r="D416" s="4">
        <v>415</v>
      </c>
      <c r="E416" s="4"/>
      <c r="F416" s="2">
        <f t="shared" si="33"/>
        <v>332086.74479815271</v>
      </c>
      <c r="G416" s="3">
        <f t="shared" si="30"/>
        <v>0.06</v>
      </c>
      <c r="H416" s="2">
        <f t="shared" si="34"/>
        <v>240</v>
      </c>
      <c r="I416" s="2">
        <f t="shared" si="31"/>
        <v>1661.6337239907637</v>
      </c>
      <c r="J416" s="1">
        <f t="shared" si="32"/>
        <v>333988.37852214347</v>
      </c>
    </row>
    <row r="417" spans="4:10" ht="15" customHeight="1" x14ac:dyDescent="0.25">
      <c r="D417" s="4">
        <v>416</v>
      </c>
      <c r="E417" s="4"/>
      <c r="F417" s="2">
        <f t="shared" si="33"/>
        <v>333988.37852214347</v>
      </c>
      <c r="G417" s="3">
        <f t="shared" si="30"/>
        <v>0.06</v>
      </c>
      <c r="H417" s="2">
        <f t="shared" si="34"/>
        <v>240</v>
      </c>
      <c r="I417" s="2">
        <f t="shared" si="31"/>
        <v>1671.1418926107174</v>
      </c>
      <c r="J417" s="1">
        <f t="shared" si="32"/>
        <v>335899.52041475417</v>
      </c>
    </row>
    <row r="418" spans="4:10" ht="15" customHeight="1" x14ac:dyDescent="0.25">
      <c r="D418" s="4">
        <v>417</v>
      </c>
      <c r="E418" s="4"/>
      <c r="F418" s="2">
        <f t="shared" si="33"/>
        <v>335899.52041475417</v>
      </c>
      <c r="G418" s="3">
        <f t="shared" si="30"/>
        <v>0.06</v>
      </c>
      <c r="H418" s="2">
        <f t="shared" si="34"/>
        <v>240</v>
      </c>
      <c r="I418" s="2">
        <f t="shared" si="31"/>
        <v>1680.6976020737709</v>
      </c>
      <c r="J418" s="1">
        <f t="shared" si="32"/>
        <v>337820.21801682794</v>
      </c>
    </row>
    <row r="419" spans="4:10" ht="15" customHeight="1" x14ac:dyDescent="0.25">
      <c r="D419" s="4">
        <v>418</v>
      </c>
      <c r="E419" s="4"/>
      <c r="F419" s="2">
        <f t="shared" si="33"/>
        <v>337820.21801682794</v>
      </c>
      <c r="G419" s="3">
        <f t="shared" si="30"/>
        <v>0.06</v>
      </c>
      <c r="H419" s="2">
        <f t="shared" si="34"/>
        <v>240</v>
      </c>
      <c r="I419" s="2">
        <f t="shared" si="31"/>
        <v>1690.3010900841398</v>
      </c>
      <c r="J419" s="1">
        <f t="shared" si="32"/>
        <v>339750.51910691208</v>
      </c>
    </row>
    <row r="420" spans="4:10" ht="15" customHeight="1" x14ac:dyDescent="0.25">
      <c r="D420" s="4">
        <v>419</v>
      </c>
      <c r="E420" s="4"/>
      <c r="F420" s="2">
        <f t="shared" si="33"/>
        <v>339750.51910691208</v>
      </c>
      <c r="G420" s="3">
        <f t="shared" si="30"/>
        <v>0.06</v>
      </c>
      <c r="H420" s="2">
        <f t="shared" si="34"/>
        <v>240</v>
      </c>
      <c r="I420" s="2">
        <f t="shared" si="31"/>
        <v>1699.9525955345605</v>
      </c>
      <c r="J420" s="1">
        <f t="shared" si="32"/>
        <v>341690.47170244664</v>
      </c>
    </row>
    <row r="421" spans="4:10" ht="15" customHeight="1" x14ac:dyDescent="0.25">
      <c r="D421" s="4">
        <v>420</v>
      </c>
      <c r="E421" s="4">
        <v>35</v>
      </c>
      <c r="F421" s="2">
        <f t="shared" si="33"/>
        <v>341690.47170244664</v>
      </c>
      <c r="G421" s="3">
        <f t="shared" si="30"/>
        <v>0.06</v>
      </c>
      <c r="H421" s="2">
        <f t="shared" si="34"/>
        <v>240</v>
      </c>
      <c r="I421" s="2">
        <f t="shared" si="31"/>
        <v>1709.6523585122331</v>
      </c>
      <c r="J421" s="1">
        <f t="shared" si="32"/>
        <v>343640.12406095886</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E81D9-9BFA-44A0-B8CA-6DC4BCD32630}">
  <dimension ref="A1:J48"/>
  <sheetViews>
    <sheetView workbookViewId="0">
      <selection activeCell="I11" sqref="I11:I12"/>
    </sheetView>
  </sheetViews>
  <sheetFormatPr defaultRowHeight="15" x14ac:dyDescent="0.25"/>
  <cols>
    <col min="1" max="1" width="22.28515625" customWidth="1"/>
    <col min="2" max="2" width="36.42578125" customWidth="1"/>
    <col min="3" max="3" width="37.5703125" customWidth="1"/>
    <col min="5" max="5" width="22.28515625" customWidth="1"/>
    <col min="6" max="6" width="36.42578125" customWidth="1"/>
    <col min="7" max="7" width="37" customWidth="1"/>
    <col min="9" max="9" width="32.28515625" customWidth="1"/>
    <col min="10" max="10" width="16.28515625" customWidth="1"/>
  </cols>
  <sheetData>
    <row r="1" spans="1:10" ht="83.25" customHeight="1" x14ac:dyDescent="0.4">
      <c r="A1" s="121" t="s">
        <v>151</v>
      </c>
      <c r="B1" s="121"/>
      <c r="C1" s="121"/>
      <c r="E1" s="121" t="s">
        <v>152</v>
      </c>
      <c r="F1" s="121"/>
      <c r="G1" s="121"/>
      <c r="I1" s="119" t="s">
        <v>158</v>
      </c>
      <c r="J1" s="119"/>
    </row>
    <row r="2" spans="1:10" x14ac:dyDescent="0.25">
      <c r="A2" t="s">
        <v>153</v>
      </c>
      <c r="B2" s="122">
        <v>1000</v>
      </c>
      <c r="C2" s="122"/>
      <c r="E2" t="s">
        <v>153</v>
      </c>
      <c r="F2" s="122">
        <v>1000</v>
      </c>
      <c r="G2" s="122"/>
      <c r="I2" s="120" t="s">
        <v>202</v>
      </c>
      <c r="J2" s="120"/>
    </row>
    <row r="3" spans="1:10" x14ac:dyDescent="0.25">
      <c r="A3" t="s">
        <v>154</v>
      </c>
      <c r="B3" s="123">
        <v>0.06</v>
      </c>
      <c r="C3" s="123"/>
      <c r="E3" t="s">
        <v>154</v>
      </c>
      <c r="F3" s="123">
        <v>0.06</v>
      </c>
      <c r="G3" s="123"/>
      <c r="I3" s="120"/>
      <c r="J3" s="120"/>
    </row>
    <row r="4" spans="1:10" ht="48" customHeight="1" x14ac:dyDescent="0.25">
      <c r="A4" s="108" t="s">
        <v>11</v>
      </c>
      <c r="B4" s="109" t="str">
        <f>"Scénario #1 : " &amp; DOLLAR(B2) &amp; " pendant les 10 premières années et 0$ pendant 25 ans. Valeur Fin Année."</f>
        <v>Scénario #1 : $1,000.00 pendant les 10 premières années et 0$ pendant 25 ans. Valeur Fin Année.</v>
      </c>
      <c r="C4" s="109" t="str">
        <f>"Scénario #2 : 0$ pendant les 10 premières années et " &amp; DOLLAR(B2) &amp; " pendant les 25 dernières années. Valeur Fin Année."</f>
        <v>Scénario #2 : 0$ pendant les 10 premières années et $1,000.00 pendant les 25 dernières années. Valeur Fin Année.</v>
      </c>
      <c r="E4" s="108" t="s">
        <v>11</v>
      </c>
      <c r="F4" s="109" t="str">
        <f>"Scénario #1 : " &amp; DOLLAR(F2) &amp; " pendant les 5 premières années et 0$ pendant 15 ans. Valeur Fin Année."</f>
        <v>Scénario #1 : $1,000.00 pendant les 5 premières années et 0$ pendant 15 ans. Valeur Fin Année.</v>
      </c>
      <c r="G4" s="109" t="str">
        <f>"Scénario #2 : 0$ pendant les 10 premières années et " &amp; DOLLAR(F2) &amp; " pendant les 10 dernières années. Valeur Fin Année."</f>
        <v>Scénario #2 : 0$ pendant les 10 premières années et $1,000.00 pendant les 10 dernières années. Valeur Fin Année.</v>
      </c>
      <c r="I4" s="120"/>
      <c r="J4" s="120"/>
    </row>
    <row r="5" spans="1:10" x14ac:dyDescent="0.25">
      <c r="A5">
        <v>1</v>
      </c>
      <c r="B5" s="8">
        <f>$B$2+(B2*$B$3)</f>
        <v>1060</v>
      </c>
      <c r="E5">
        <v>1</v>
      </c>
      <c r="F5" s="8">
        <f>$B$2+(F2*$B$3)</f>
        <v>1060</v>
      </c>
      <c r="I5" t="s">
        <v>159</v>
      </c>
      <c r="J5" s="110">
        <v>7.04</v>
      </c>
    </row>
    <row r="6" spans="1:10" x14ac:dyDescent="0.25">
      <c r="A6">
        <v>2</v>
      </c>
      <c r="B6" s="8">
        <f t="shared" ref="B6:B14" si="0">B5+(B5*$B$3)+B$2</f>
        <v>2123.6</v>
      </c>
      <c r="E6">
        <v>2</v>
      </c>
      <c r="F6" s="8">
        <f>F5+(F5*$B$3)+F$2</f>
        <v>2123.6</v>
      </c>
      <c r="I6" t="s">
        <v>160</v>
      </c>
      <c r="J6" s="8">
        <v>6.7</v>
      </c>
    </row>
    <row r="7" spans="1:10" x14ac:dyDescent="0.25">
      <c r="A7">
        <v>3</v>
      </c>
      <c r="B7" s="8">
        <f t="shared" si="0"/>
        <v>3251.0160000000001</v>
      </c>
      <c r="E7">
        <v>3</v>
      </c>
      <c r="F7" s="8">
        <f>F6+(F6*$B$3)+F$2</f>
        <v>3251.0160000000001</v>
      </c>
      <c r="I7" t="s">
        <v>161</v>
      </c>
      <c r="J7" s="8">
        <v>6.39</v>
      </c>
    </row>
    <row r="8" spans="1:10" x14ac:dyDescent="0.25">
      <c r="A8">
        <v>4</v>
      </c>
      <c r="B8" s="8">
        <f t="shared" si="0"/>
        <v>4446.0769600000003</v>
      </c>
      <c r="E8">
        <v>4</v>
      </c>
      <c r="F8" s="8">
        <f>F7+(F7*$B$3)+F$2</f>
        <v>4446.0769600000003</v>
      </c>
      <c r="I8" t="s">
        <v>162</v>
      </c>
      <c r="J8" s="8">
        <v>6.08</v>
      </c>
    </row>
    <row r="9" spans="1:10" x14ac:dyDescent="0.25">
      <c r="A9">
        <v>5</v>
      </c>
      <c r="B9" s="8">
        <f t="shared" si="0"/>
        <v>5712.8415776000002</v>
      </c>
      <c r="E9">
        <v>5</v>
      </c>
      <c r="F9" s="8">
        <f>F8+(F8*$B$3)+F$2</f>
        <v>5712.8415776000002</v>
      </c>
      <c r="I9" t="s">
        <v>163</v>
      </c>
      <c r="J9" s="8">
        <v>5.79</v>
      </c>
    </row>
    <row r="10" spans="1:10" x14ac:dyDescent="0.25">
      <c r="A10">
        <v>6</v>
      </c>
      <c r="B10" s="8">
        <f t="shared" si="0"/>
        <v>7055.6120722559999</v>
      </c>
      <c r="E10">
        <v>6</v>
      </c>
      <c r="F10" s="8">
        <f t="shared" ref="F10:F14" si="1">F9+(F9*$B$3)</f>
        <v>6055.6120722559999</v>
      </c>
      <c r="I10" t="s">
        <v>164</v>
      </c>
      <c r="J10" s="8">
        <v>5.52</v>
      </c>
    </row>
    <row r="11" spans="1:10" x14ac:dyDescent="0.25">
      <c r="A11">
        <v>7</v>
      </c>
      <c r="B11" s="8">
        <f t="shared" si="0"/>
        <v>8478.9487965913595</v>
      </c>
      <c r="E11">
        <v>7</v>
      </c>
      <c r="F11" s="8">
        <f t="shared" si="1"/>
        <v>6418.9487965913595</v>
      </c>
      <c r="I11" t="s">
        <v>165</v>
      </c>
      <c r="J11" s="8">
        <v>5.25</v>
      </c>
    </row>
    <row r="12" spans="1:10" x14ac:dyDescent="0.25">
      <c r="A12">
        <v>8</v>
      </c>
      <c r="B12" s="8">
        <f t="shared" si="0"/>
        <v>9987.6857243868417</v>
      </c>
      <c r="E12">
        <v>8</v>
      </c>
      <c r="F12" s="8">
        <f t="shared" si="1"/>
        <v>6804.0857243868413</v>
      </c>
      <c r="I12" t="s">
        <v>166</v>
      </c>
      <c r="J12" s="8">
        <v>5</v>
      </c>
    </row>
    <row r="13" spans="1:10" x14ac:dyDescent="0.25">
      <c r="A13">
        <v>9</v>
      </c>
      <c r="B13" s="8">
        <f t="shared" si="0"/>
        <v>11586.946867850053</v>
      </c>
      <c r="E13">
        <v>9</v>
      </c>
      <c r="F13" s="8">
        <f t="shared" si="1"/>
        <v>7212.3308678500516</v>
      </c>
      <c r="I13" t="s">
        <v>167</v>
      </c>
      <c r="J13" s="8">
        <v>4.76</v>
      </c>
    </row>
    <row r="14" spans="1:10" x14ac:dyDescent="0.25">
      <c r="A14">
        <v>10</v>
      </c>
      <c r="B14" s="8">
        <f t="shared" si="0"/>
        <v>13282.163679921056</v>
      </c>
      <c r="E14">
        <v>10</v>
      </c>
      <c r="F14" s="8">
        <f t="shared" si="1"/>
        <v>7645.0707199210547</v>
      </c>
      <c r="I14" t="s">
        <v>168</v>
      </c>
      <c r="J14" s="8">
        <v>4.54</v>
      </c>
    </row>
    <row r="15" spans="1:10" x14ac:dyDescent="0.25">
      <c r="A15">
        <v>11</v>
      </c>
      <c r="B15" s="8">
        <f>B14+(B14*$B$3)</f>
        <v>14079.093500716319</v>
      </c>
      <c r="C15" s="8">
        <f>$B$2+(B2*$B$3)</f>
        <v>1060</v>
      </c>
      <c r="E15">
        <v>11</v>
      </c>
      <c r="F15" s="8">
        <f>F14+(F14*$B$3)</f>
        <v>8103.7749631163178</v>
      </c>
      <c r="G15" s="8">
        <f>$B$2+(F2*$B$3)</f>
        <v>1060</v>
      </c>
      <c r="I15" t="s">
        <v>169</v>
      </c>
      <c r="J15" s="8">
        <v>4.32</v>
      </c>
    </row>
    <row r="16" spans="1:10" x14ac:dyDescent="0.25">
      <c r="A16">
        <v>12</v>
      </c>
      <c r="B16" s="8">
        <f t="shared" ref="B16:B39" si="2">B15+(B15*$B$3)</f>
        <v>14923.839110759298</v>
      </c>
      <c r="C16" s="8">
        <f t="shared" ref="C16:C39" si="3">C15+(C15*$B$3)+B$2</f>
        <v>2123.6</v>
      </c>
      <c r="E16">
        <v>12</v>
      </c>
      <c r="F16" s="8">
        <f t="shared" ref="F16:F24" si="4">F15+(F15*$B$3)</f>
        <v>8590.0014609032969</v>
      </c>
      <c r="G16" s="8">
        <f t="shared" ref="G16:G24" si="5">G15+(G15*$B$3)+F$2</f>
        <v>2123.6</v>
      </c>
      <c r="I16" t="s">
        <v>170</v>
      </c>
      <c r="J16" s="8">
        <v>4.12</v>
      </c>
    </row>
    <row r="17" spans="1:10" x14ac:dyDescent="0.25">
      <c r="A17">
        <v>13</v>
      </c>
      <c r="B17" s="8">
        <f t="shared" si="2"/>
        <v>15819.269457404856</v>
      </c>
      <c r="C17" s="8">
        <f t="shared" si="3"/>
        <v>3251.0160000000001</v>
      </c>
      <c r="E17">
        <v>13</v>
      </c>
      <c r="F17" s="8">
        <f t="shared" si="4"/>
        <v>9105.4015485574946</v>
      </c>
      <c r="G17" s="8">
        <f t="shared" si="5"/>
        <v>3251.0160000000001</v>
      </c>
      <c r="I17" t="s">
        <v>171</v>
      </c>
      <c r="J17" s="8">
        <v>3.92</v>
      </c>
    </row>
    <row r="18" spans="1:10" x14ac:dyDescent="0.25">
      <c r="A18">
        <v>14</v>
      </c>
      <c r="B18" s="8">
        <f t="shared" si="2"/>
        <v>16768.425624849147</v>
      </c>
      <c r="C18" s="8">
        <f t="shared" si="3"/>
        <v>4446.0769600000003</v>
      </c>
      <c r="E18">
        <v>14</v>
      </c>
      <c r="F18" s="8">
        <f t="shared" si="4"/>
        <v>9651.7256414709445</v>
      </c>
      <c r="G18" s="8">
        <f t="shared" si="5"/>
        <v>4446.0769600000003</v>
      </c>
      <c r="I18" t="s">
        <v>172</v>
      </c>
      <c r="J18" s="8">
        <v>3.73</v>
      </c>
    </row>
    <row r="19" spans="1:10" x14ac:dyDescent="0.25">
      <c r="A19">
        <v>15</v>
      </c>
      <c r="B19" s="8">
        <f t="shared" si="2"/>
        <v>17774.531162340096</v>
      </c>
      <c r="C19" s="8">
        <f t="shared" si="3"/>
        <v>5712.8415776000002</v>
      </c>
      <c r="E19">
        <v>15</v>
      </c>
      <c r="F19" s="8">
        <f t="shared" si="4"/>
        <v>10230.829179959201</v>
      </c>
      <c r="G19" s="8">
        <f t="shared" si="5"/>
        <v>5712.8415776000002</v>
      </c>
      <c r="I19" t="s">
        <v>173</v>
      </c>
      <c r="J19" s="8">
        <v>3.56</v>
      </c>
    </row>
    <row r="20" spans="1:10" x14ac:dyDescent="0.25">
      <c r="A20">
        <v>16</v>
      </c>
      <c r="B20" s="8">
        <f t="shared" si="2"/>
        <v>18841.003032080502</v>
      </c>
      <c r="C20" s="8">
        <f t="shared" si="3"/>
        <v>7055.6120722559999</v>
      </c>
      <c r="E20">
        <v>16</v>
      </c>
      <c r="F20" s="8">
        <f t="shared" si="4"/>
        <v>10844.678930756752</v>
      </c>
      <c r="G20" s="8">
        <f t="shared" si="5"/>
        <v>7055.6120722559999</v>
      </c>
      <c r="I20" t="s">
        <v>174</v>
      </c>
      <c r="J20" s="8">
        <v>3.39</v>
      </c>
    </row>
    <row r="21" spans="1:10" x14ac:dyDescent="0.25">
      <c r="A21">
        <v>17</v>
      </c>
      <c r="B21" s="8">
        <f t="shared" si="2"/>
        <v>19971.463214005333</v>
      </c>
      <c r="C21" s="8">
        <f t="shared" si="3"/>
        <v>8478.9487965913595</v>
      </c>
      <c r="E21">
        <v>17</v>
      </c>
      <c r="F21" s="8">
        <f t="shared" si="4"/>
        <v>11495.359666602157</v>
      </c>
      <c r="G21" s="8">
        <f t="shared" si="5"/>
        <v>8478.9487965913595</v>
      </c>
      <c r="I21" t="s">
        <v>175</v>
      </c>
      <c r="J21" s="8">
        <v>3.23</v>
      </c>
    </row>
    <row r="22" spans="1:10" x14ac:dyDescent="0.25">
      <c r="A22">
        <v>18</v>
      </c>
      <c r="B22" s="8">
        <f t="shared" si="2"/>
        <v>21169.751006845654</v>
      </c>
      <c r="C22" s="8">
        <f t="shared" si="3"/>
        <v>9987.6857243868417</v>
      </c>
      <c r="E22">
        <v>18</v>
      </c>
      <c r="F22" s="8">
        <f t="shared" si="4"/>
        <v>12185.081246598285</v>
      </c>
      <c r="G22" s="8">
        <f t="shared" si="5"/>
        <v>9987.6857243868417</v>
      </c>
      <c r="I22" t="s">
        <v>176</v>
      </c>
      <c r="J22" s="8">
        <v>3.07</v>
      </c>
    </row>
    <row r="23" spans="1:10" x14ac:dyDescent="0.25">
      <c r="A23">
        <v>19</v>
      </c>
      <c r="B23" s="8">
        <f t="shared" si="2"/>
        <v>22439.936067256393</v>
      </c>
      <c r="C23" s="8">
        <f t="shared" si="3"/>
        <v>11586.946867850053</v>
      </c>
      <c r="E23">
        <v>19</v>
      </c>
      <c r="F23" s="8">
        <f t="shared" si="4"/>
        <v>12916.186121394183</v>
      </c>
      <c r="G23" s="8">
        <f t="shared" si="5"/>
        <v>11586.946867850053</v>
      </c>
      <c r="I23" t="s">
        <v>177</v>
      </c>
      <c r="J23" s="8">
        <v>2.93</v>
      </c>
    </row>
    <row r="24" spans="1:10" x14ac:dyDescent="0.25">
      <c r="A24">
        <v>20</v>
      </c>
      <c r="B24" s="8">
        <f t="shared" si="2"/>
        <v>23786.332231291777</v>
      </c>
      <c r="C24" s="8">
        <f t="shared" si="3"/>
        <v>13282.163679921056</v>
      </c>
      <c r="E24">
        <v>20</v>
      </c>
      <c r="F24" s="8">
        <f t="shared" si="4"/>
        <v>13691.157288677834</v>
      </c>
      <c r="G24" s="8">
        <f t="shared" si="5"/>
        <v>13282.163679921056</v>
      </c>
      <c r="I24" t="s">
        <v>178</v>
      </c>
      <c r="J24" s="8">
        <v>2.79</v>
      </c>
    </row>
    <row r="25" spans="1:10" x14ac:dyDescent="0.25">
      <c r="A25">
        <v>21</v>
      </c>
      <c r="B25" s="8">
        <f t="shared" si="2"/>
        <v>25213.512165169283</v>
      </c>
      <c r="C25" s="8">
        <f t="shared" si="3"/>
        <v>15079.093500716319</v>
      </c>
      <c r="F25" s="8"/>
      <c r="G25" s="8"/>
      <c r="I25" t="s">
        <v>179</v>
      </c>
      <c r="J25" s="8">
        <v>2.65</v>
      </c>
    </row>
    <row r="26" spans="1:10" x14ac:dyDescent="0.25">
      <c r="A26">
        <v>22</v>
      </c>
      <c r="B26" s="8">
        <f t="shared" si="2"/>
        <v>26726.32289507944</v>
      </c>
      <c r="C26" s="8">
        <f t="shared" si="3"/>
        <v>16983.839110759298</v>
      </c>
      <c r="E26" t="s">
        <v>155</v>
      </c>
      <c r="F26" s="5">
        <f>F2*5</f>
        <v>5000</v>
      </c>
      <c r="G26" s="5">
        <f>F2*10</f>
        <v>10000</v>
      </c>
      <c r="I26" t="s">
        <v>180</v>
      </c>
      <c r="J26" s="8">
        <v>2.5299999999999998</v>
      </c>
    </row>
    <row r="27" spans="1:10" x14ac:dyDescent="0.25">
      <c r="A27">
        <v>23</v>
      </c>
      <c r="B27" s="8">
        <f t="shared" si="2"/>
        <v>28329.902268784208</v>
      </c>
      <c r="C27" s="8">
        <f t="shared" si="3"/>
        <v>19002.869457404857</v>
      </c>
      <c r="E27" t="s">
        <v>156</v>
      </c>
      <c r="F27" s="5">
        <f>F24-F26</f>
        <v>8691.157288677834</v>
      </c>
      <c r="G27" s="5">
        <f>G24-G26</f>
        <v>3282.1636799210555</v>
      </c>
      <c r="I27" t="s">
        <v>181</v>
      </c>
      <c r="J27" s="8">
        <v>2.41</v>
      </c>
    </row>
    <row r="28" spans="1:10" x14ac:dyDescent="0.25">
      <c r="A28">
        <v>24</v>
      </c>
      <c r="B28" s="8">
        <f t="shared" si="2"/>
        <v>30029.696404911261</v>
      </c>
      <c r="C28" s="8">
        <f t="shared" si="3"/>
        <v>21143.041624849149</v>
      </c>
      <c r="F28" s="8"/>
      <c r="G28" s="8"/>
      <c r="I28" t="s">
        <v>182</v>
      </c>
      <c r="J28" s="8">
        <v>2.29</v>
      </c>
    </row>
    <row r="29" spans="1:10" x14ac:dyDescent="0.25">
      <c r="A29">
        <v>25</v>
      </c>
      <c r="B29" s="8">
        <f t="shared" si="2"/>
        <v>31831.478189205936</v>
      </c>
      <c r="C29" s="8">
        <f t="shared" si="3"/>
        <v>23411.624122340098</v>
      </c>
      <c r="F29" s="8"/>
      <c r="G29" s="8"/>
      <c r="I29" t="s">
        <v>183</v>
      </c>
      <c r="J29" s="8">
        <v>2.1800000000000002</v>
      </c>
    </row>
    <row r="30" spans="1:10" x14ac:dyDescent="0.25">
      <c r="A30">
        <v>26</v>
      </c>
      <c r="B30" s="8">
        <f t="shared" si="2"/>
        <v>33741.366880558293</v>
      </c>
      <c r="C30" s="8">
        <f t="shared" si="3"/>
        <v>25816.321569680502</v>
      </c>
      <c r="F30" s="8"/>
      <c r="G30" s="8"/>
      <c r="I30" t="s">
        <v>184</v>
      </c>
      <c r="J30" s="8">
        <v>2.08</v>
      </c>
    </row>
    <row r="31" spans="1:10" x14ac:dyDescent="0.25">
      <c r="A31">
        <v>27</v>
      </c>
      <c r="B31" s="8">
        <f t="shared" si="2"/>
        <v>35765.848893391791</v>
      </c>
      <c r="C31" s="8">
        <f t="shared" si="3"/>
        <v>28365.300863861332</v>
      </c>
      <c r="F31" s="8"/>
      <c r="G31" s="8"/>
      <c r="I31" t="s">
        <v>185</v>
      </c>
      <c r="J31" s="8">
        <v>1.98</v>
      </c>
    </row>
    <row r="32" spans="1:10" x14ac:dyDescent="0.25">
      <c r="A32">
        <v>28</v>
      </c>
      <c r="B32" s="8">
        <f t="shared" si="2"/>
        <v>37911.799826995295</v>
      </c>
      <c r="C32" s="8">
        <f t="shared" si="3"/>
        <v>31067.218915693011</v>
      </c>
      <c r="F32" s="8"/>
      <c r="G32" s="8"/>
      <c r="I32" t="s">
        <v>186</v>
      </c>
      <c r="J32" s="8">
        <v>1.89</v>
      </c>
    </row>
    <row r="33" spans="1:10" x14ac:dyDescent="0.25">
      <c r="A33">
        <v>29</v>
      </c>
      <c r="B33" s="8">
        <f t="shared" si="2"/>
        <v>40186.507816615012</v>
      </c>
      <c r="C33" s="8">
        <f t="shared" si="3"/>
        <v>33931.25205063459</v>
      </c>
      <c r="F33" s="8"/>
      <c r="G33" s="8"/>
      <c r="I33" t="s">
        <v>187</v>
      </c>
      <c r="J33" s="8">
        <v>1.8</v>
      </c>
    </row>
    <row r="34" spans="1:10" x14ac:dyDescent="0.25">
      <c r="A34">
        <v>30</v>
      </c>
      <c r="B34" s="8">
        <f t="shared" si="2"/>
        <v>42597.698285611914</v>
      </c>
      <c r="C34" s="8">
        <f t="shared" si="3"/>
        <v>36967.127173672663</v>
      </c>
      <c r="F34" s="8"/>
      <c r="G34" s="8"/>
      <c r="I34" t="s">
        <v>188</v>
      </c>
      <c r="J34" s="8">
        <v>1.71</v>
      </c>
    </row>
    <row r="35" spans="1:10" x14ac:dyDescent="0.25">
      <c r="A35">
        <v>31</v>
      </c>
      <c r="B35" s="8">
        <f t="shared" si="2"/>
        <v>45153.560182748632</v>
      </c>
      <c r="C35" s="8">
        <f t="shared" si="3"/>
        <v>40185.154804093021</v>
      </c>
      <c r="F35" s="8"/>
      <c r="G35" s="8"/>
      <c r="I35" t="s">
        <v>189</v>
      </c>
      <c r="J35" s="8">
        <v>1.63</v>
      </c>
    </row>
    <row r="36" spans="1:10" x14ac:dyDescent="0.25">
      <c r="A36">
        <v>32</v>
      </c>
      <c r="B36" s="8">
        <f t="shared" si="2"/>
        <v>47862.773793713546</v>
      </c>
      <c r="C36" s="8">
        <f t="shared" si="3"/>
        <v>43596.264092338599</v>
      </c>
      <c r="F36" s="8"/>
      <c r="G36" s="8"/>
      <c r="I36" t="s">
        <v>190</v>
      </c>
      <c r="J36" s="8">
        <v>1.55</v>
      </c>
    </row>
    <row r="37" spans="1:10" x14ac:dyDescent="0.25">
      <c r="A37">
        <v>33</v>
      </c>
      <c r="B37" s="8">
        <f t="shared" si="2"/>
        <v>50734.540221336356</v>
      </c>
      <c r="C37" s="8">
        <f t="shared" si="3"/>
        <v>47212.039937878915</v>
      </c>
      <c r="F37" s="8"/>
      <c r="G37" s="8"/>
      <c r="I37" t="s">
        <v>191</v>
      </c>
      <c r="J37" s="8">
        <v>1.48</v>
      </c>
    </row>
    <row r="38" spans="1:10" x14ac:dyDescent="0.25">
      <c r="A38">
        <v>34</v>
      </c>
      <c r="B38" s="8">
        <f t="shared" si="2"/>
        <v>53778.61263461654</v>
      </c>
      <c r="C38" s="8">
        <f t="shared" si="3"/>
        <v>51044.762334151652</v>
      </c>
      <c r="F38" s="8"/>
      <c r="G38" s="8"/>
      <c r="I38" t="s">
        <v>192</v>
      </c>
      <c r="J38" s="8">
        <v>1.41</v>
      </c>
    </row>
    <row r="39" spans="1:10" x14ac:dyDescent="0.25">
      <c r="A39">
        <v>35</v>
      </c>
      <c r="B39" s="8">
        <f t="shared" si="2"/>
        <v>57005.329392693529</v>
      </c>
      <c r="C39" s="8">
        <f t="shared" si="3"/>
        <v>55107.448074200751</v>
      </c>
      <c r="F39" s="8"/>
      <c r="G39" s="8"/>
      <c r="I39" t="s">
        <v>193</v>
      </c>
      <c r="J39" s="8">
        <v>1.34</v>
      </c>
    </row>
    <row r="40" spans="1:10" x14ac:dyDescent="0.25">
      <c r="I40" t="s">
        <v>194</v>
      </c>
      <c r="J40" s="8">
        <v>1.28</v>
      </c>
    </row>
    <row r="41" spans="1:10" x14ac:dyDescent="0.25">
      <c r="A41" t="s">
        <v>155</v>
      </c>
      <c r="B41" s="5">
        <f>B2*10</f>
        <v>10000</v>
      </c>
      <c r="C41" s="5">
        <f>B2*25</f>
        <v>25000</v>
      </c>
      <c r="I41" t="s">
        <v>195</v>
      </c>
      <c r="J41" s="8">
        <v>1.22</v>
      </c>
    </row>
    <row r="42" spans="1:10" x14ac:dyDescent="0.25">
      <c r="A42" t="s">
        <v>157</v>
      </c>
      <c r="B42" s="5">
        <f>B39-B41</f>
        <v>47005.329392693529</v>
      </c>
      <c r="C42" s="5">
        <f>C39-C41</f>
        <v>30107.448074200751</v>
      </c>
      <c r="I42" t="s">
        <v>196</v>
      </c>
      <c r="J42" s="8">
        <v>1.1599999999999999</v>
      </c>
    </row>
    <row r="43" spans="1:10" x14ac:dyDescent="0.25">
      <c r="I43" t="s">
        <v>197</v>
      </c>
      <c r="J43" s="8">
        <v>1.1000000000000001</v>
      </c>
    </row>
    <row r="44" spans="1:10" x14ac:dyDescent="0.25">
      <c r="B44" s="8"/>
      <c r="C44" s="8"/>
      <c r="F44" s="8"/>
      <c r="G44" s="8"/>
      <c r="I44" t="s">
        <v>198</v>
      </c>
      <c r="J44" s="8">
        <v>1.05</v>
      </c>
    </row>
    <row r="45" spans="1:10" x14ac:dyDescent="0.25">
      <c r="B45" s="5"/>
      <c r="C45" s="8"/>
      <c r="F45" s="5"/>
      <c r="G45" s="8"/>
      <c r="I45" t="s">
        <v>199</v>
      </c>
      <c r="J45" s="8">
        <v>1</v>
      </c>
    </row>
    <row r="47" spans="1:10" x14ac:dyDescent="0.25">
      <c r="I47" t="s">
        <v>201</v>
      </c>
    </row>
    <row r="48" spans="1:10" x14ac:dyDescent="0.25">
      <c r="I48" t="s">
        <v>200</v>
      </c>
    </row>
  </sheetData>
  <mergeCells count="8">
    <mergeCell ref="I1:J1"/>
    <mergeCell ref="I2:J4"/>
    <mergeCell ref="A1:C1"/>
    <mergeCell ref="E1:G1"/>
    <mergeCell ref="B2:C2"/>
    <mergeCell ref="F2:G2"/>
    <mergeCell ref="B3:C3"/>
    <mergeCell ref="F3:G3"/>
  </mergeCells>
  <phoneticPr fontId="12" type="noConversion"/>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61"/>
  <sheetViews>
    <sheetView workbookViewId="0">
      <pane xSplit="3" ySplit="1" topLeftCell="D2" activePane="bottomRight" state="frozen"/>
      <selection pane="topRight" activeCell="D1" sqref="D1"/>
      <selection pane="bottomLeft" activeCell="A2" sqref="A2"/>
      <selection pane="bottomRight" activeCell="H119" sqref="H119:H961"/>
    </sheetView>
  </sheetViews>
  <sheetFormatPr defaultRowHeight="15" x14ac:dyDescent="0.25"/>
  <cols>
    <col min="1" max="1" width="26.85546875" customWidth="1"/>
    <col min="2" max="2" width="19.42578125" customWidth="1"/>
    <col min="3" max="3" width="3" customWidth="1"/>
    <col min="5" max="5" width="9.140625" customWidth="1"/>
    <col min="6" max="6" width="23.7109375" customWidth="1"/>
    <col min="7" max="7" width="20.140625" customWidth="1"/>
    <col min="8" max="8" width="22.42578125" customWidth="1"/>
    <col min="9" max="9" width="25.42578125" customWidth="1"/>
    <col min="10" max="10" width="21.85546875" customWidth="1"/>
    <col min="11" max="11" width="26.28515625" customWidth="1"/>
    <col min="12" max="12" width="14.28515625" customWidth="1"/>
    <col min="13" max="13" width="18" customWidth="1"/>
  </cols>
  <sheetData>
    <row r="1" spans="1:10" x14ac:dyDescent="0.25">
      <c r="D1" s="9" t="s">
        <v>12</v>
      </c>
      <c r="E1" s="9" t="s">
        <v>11</v>
      </c>
      <c r="F1" s="9" t="s">
        <v>10</v>
      </c>
      <c r="G1" s="9" t="s">
        <v>85</v>
      </c>
      <c r="H1" s="9" t="s">
        <v>6</v>
      </c>
      <c r="I1" s="9" t="s">
        <v>9</v>
      </c>
      <c r="J1" s="9" t="s">
        <v>8</v>
      </c>
    </row>
    <row r="2" spans="1:10" x14ac:dyDescent="0.25">
      <c r="A2" s="6" t="s">
        <v>7</v>
      </c>
      <c r="B2" s="10">
        <v>10000</v>
      </c>
      <c r="D2" s="4">
        <v>1</v>
      </c>
      <c r="E2" s="4"/>
      <c r="F2" s="2">
        <f>B2</f>
        <v>10000</v>
      </c>
      <c r="G2" s="3">
        <f t="shared" ref="G2:G65" si="0">$B$4</f>
        <v>0.06</v>
      </c>
      <c r="H2" s="2">
        <f t="shared" ref="H2:H65" si="1">$B$3</f>
        <v>200</v>
      </c>
      <c r="I2" s="2">
        <f t="shared" ref="I2:I65" si="2">(F2+H2)*(G2/12)</f>
        <v>51</v>
      </c>
      <c r="J2" s="1">
        <f t="shared" ref="J2:J65" si="3">(F2+H2+I2)</f>
        <v>10251</v>
      </c>
    </row>
    <row r="3" spans="1:10" x14ac:dyDescent="0.25">
      <c r="A3" s="6" t="s">
        <v>44</v>
      </c>
      <c r="B3" s="10">
        <v>200</v>
      </c>
      <c r="C3" s="8"/>
      <c r="D3" s="4">
        <v>2</v>
      </c>
      <c r="E3" s="4"/>
      <c r="F3" s="2">
        <f t="shared" ref="F3:F66" si="4">J2</f>
        <v>10251</v>
      </c>
      <c r="G3" s="3">
        <f t="shared" si="0"/>
        <v>0.06</v>
      </c>
      <c r="H3" s="2">
        <f t="shared" si="1"/>
        <v>200</v>
      </c>
      <c r="I3" s="2">
        <f t="shared" si="2"/>
        <v>52.255000000000003</v>
      </c>
      <c r="J3" s="1">
        <f t="shared" si="3"/>
        <v>10503.254999999999</v>
      </c>
    </row>
    <row r="4" spans="1:10" x14ac:dyDescent="0.25">
      <c r="A4" s="6" t="s">
        <v>85</v>
      </c>
      <c r="B4" s="11">
        <v>0.06</v>
      </c>
      <c r="C4" s="8"/>
      <c r="D4" s="4">
        <v>3</v>
      </c>
      <c r="E4" s="4"/>
      <c r="F4" s="2">
        <f t="shared" si="4"/>
        <v>10503.254999999999</v>
      </c>
      <c r="G4" s="3">
        <f t="shared" si="0"/>
        <v>0.06</v>
      </c>
      <c r="H4" s="2">
        <f t="shared" si="1"/>
        <v>200</v>
      </c>
      <c r="I4" s="2">
        <f t="shared" si="2"/>
        <v>53.516275</v>
      </c>
      <c r="J4" s="1">
        <f t="shared" si="3"/>
        <v>10756.771274999999</v>
      </c>
    </row>
    <row r="5" spans="1:10" x14ac:dyDescent="0.25">
      <c r="C5" s="7"/>
      <c r="D5" s="4">
        <v>4</v>
      </c>
      <c r="E5" s="4"/>
      <c r="F5" s="2">
        <f t="shared" si="4"/>
        <v>10756.771274999999</v>
      </c>
      <c r="G5" s="3">
        <f t="shared" si="0"/>
        <v>0.06</v>
      </c>
      <c r="H5" s="2">
        <f t="shared" si="1"/>
        <v>200</v>
      </c>
      <c r="I5" s="2">
        <f t="shared" si="2"/>
        <v>54.783856374999999</v>
      </c>
      <c r="J5" s="1">
        <f t="shared" si="3"/>
        <v>11011.555131374998</v>
      </c>
    </row>
    <row r="6" spans="1:10" ht="17.25" x14ac:dyDescent="0.4">
      <c r="A6" s="6" t="s">
        <v>5</v>
      </c>
      <c r="B6" s="12">
        <f>$J62</f>
        <v>27850.839046265544</v>
      </c>
      <c r="D6" s="4">
        <v>5</v>
      </c>
      <c r="E6" s="4"/>
      <c r="F6" s="2">
        <f t="shared" si="4"/>
        <v>11011.555131374998</v>
      </c>
      <c r="G6" s="3">
        <f t="shared" si="0"/>
        <v>0.06</v>
      </c>
      <c r="H6" s="2">
        <f t="shared" si="1"/>
        <v>200</v>
      </c>
      <c r="I6" s="2">
        <f t="shared" si="2"/>
        <v>56.057775656874995</v>
      </c>
      <c r="J6" s="1">
        <f t="shared" si="3"/>
        <v>11267.612907031873</v>
      </c>
    </row>
    <row r="7" spans="1:10" x14ac:dyDescent="0.25">
      <c r="A7" s="6" t="s">
        <v>4</v>
      </c>
      <c r="B7" s="5">
        <f>SUM($H$2:$H62)</f>
        <v>12200</v>
      </c>
      <c r="C7" s="5"/>
      <c r="D7" s="4">
        <v>6</v>
      </c>
      <c r="E7" s="4"/>
      <c r="F7" s="2">
        <f t="shared" si="4"/>
        <v>11267.612907031873</v>
      </c>
      <c r="G7" s="3">
        <f t="shared" si="0"/>
        <v>0.06</v>
      </c>
      <c r="H7" s="2">
        <f t="shared" si="1"/>
        <v>200</v>
      </c>
      <c r="I7" s="2">
        <f t="shared" si="2"/>
        <v>57.338064535159369</v>
      </c>
      <c r="J7" s="1">
        <f t="shared" si="3"/>
        <v>11524.950971567032</v>
      </c>
    </row>
    <row r="8" spans="1:10" x14ac:dyDescent="0.25">
      <c r="A8" s="6" t="s">
        <v>3</v>
      </c>
      <c r="B8" s="5">
        <f>SUM($I$2:$I62)</f>
        <v>5650.8390462655425</v>
      </c>
      <c r="C8" s="5"/>
      <c r="D8" s="4">
        <v>7</v>
      </c>
      <c r="E8" s="4"/>
      <c r="F8" s="2">
        <f t="shared" si="4"/>
        <v>11524.950971567032</v>
      </c>
      <c r="G8" s="3">
        <f t="shared" si="0"/>
        <v>0.06</v>
      </c>
      <c r="H8" s="2">
        <f t="shared" si="1"/>
        <v>200</v>
      </c>
      <c r="I8" s="2">
        <f t="shared" si="2"/>
        <v>58.624754857835164</v>
      </c>
      <c r="J8" s="1">
        <f t="shared" si="3"/>
        <v>11783.575726424868</v>
      </c>
    </row>
    <row r="9" spans="1:10" x14ac:dyDescent="0.25">
      <c r="C9" s="5"/>
      <c r="D9" s="4">
        <v>8</v>
      </c>
      <c r="E9" s="4"/>
      <c r="F9" s="2">
        <f t="shared" si="4"/>
        <v>11783.575726424868</v>
      </c>
      <c r="G9" s="3">
        <f t="shared" si="0"/>
        <v>0.06</v>
      </c>
      <c r="H9" s="2">
        <f t="shared" si="1"/>
        <v>200</v>
      </c>
      <c r="I9" s="2">
        <f t="shared" si="2"/>
        <v>59.917878632124342</v>
      </c>
      <c r="J9" s="1">
        <f t="shared" si="3"/>
        <v>12043.493605056992</v>
      </c>
    </row>
    <row r="10" spans="1:10" ht="17.25" x14ac:dyDescent="0.4">
      <c r="A10" s="6" t="s">
        <v>2</v>
      </c>
      <c r="B10" s="12">
        <f>$J121</f>
        <v>51133.716048422109</v>
      </c>
      <c r="D10" s="4">
        <v>9</v>
      </c>
      <c r="E10" s="4"/>
      <c r="F10" s="2">
        <f t="shared" si="4"/>
        <v>12043.493605056992</v>
      </c>
      <c r="G10" s="3">
        <f t="shared" si="0"/>
        <v>0.06</v>
      </c>
      <c r="H10" s="2">
        <f t="shared" si="1"/>
        <v>200</v>
      </c>
      <c r="I10" s="2">
        <f t="shared" si="2"/>
        <v>61.217468025284965</v>
      </c>
      <c r="J10" s="1">
        <f t="shared" si="3"/>
        <v>12304.711073082277</v>
      </c>
    </row>
    <row r="11" spans="1:10" x14ac:dyDescent="0.25">
      <c r="A11" s="6" t="s">
        <v>1</v>
      </c>
      <c r="B11" s="5">
        <f>SUM($H$2:$H121)</f>
        <v>24000</v>
      </c>
      <c r="C11" s="5"/>
      <c r="D11" s="4">
        <v>10</v>
      </c>
      <c r="E11" s="4"/>
      <c r="F11" s="2">
        <f t="shared" si="4"/>
        <v>12304.711073082277</v>
      </c>
      <c r="G11" s="3">
        <f t="shared" si="0"/>
        <v>0.06</v>
      </c>
      <c r="H11" s="2">
        <f t="shared" si="1"/>
        <v>200</v>
      </c>
      <c r="I11" s="2">
        <f t="shared" si="2"/>
        <v>62.523555365411383</v>
      </c>
      <c r="J11" s="1">
        <f t="shared" si="3"/>
        <v>12567.234628447688</v>
      </c>
    </row>
    <row r="12" spans="1:10" x14ac:dyDescent="0.25">
      <c r="A12" s="6" t="s">
        <v>0</v>
      </c>
      <c r="B12" s="5">
        <f>SUM($I$2:$I121)</f>
        <v>17133.716048422117</v>
      </c>
      <c r="C12" s="5"/>
      <c r="D12" s="4">
        <v>11</v>
      </c>
      <c r="E12" s="4"/>
      <c r="F12" s="2">
        <f t="shared" si="4"/>
        <v>12567.234628447688</v>
      </c>
      <c r="G12" s="3">
        <f t="shared" si="0"/>
        <v>0.06</v>
      </c>
      <c r="H12" s="2">
        <f t="shared" si="1"/>
        <v>200</v>
      </c>
      <c r="I12" s="2">
        <f t="shared" si="2"/>
        <v>63.836173142238444</v>
      </c>
      <c r="J12" s="1">
        <f t="shared" si="3"/>
        <v>12831.070801589927</v>
      </c>
    </row>
    <row r="13" spans="1:10" x14ac:dyDescent="0.25">
      <c r="C13" s="5"/>
      <c r="D13" s="4">
        <v>12</v>
      </c>
      <c r="E13" s="4">
        <v>1</v>
      </c>
      <c r="F13" s="2">
        <f t="shared" si="4"/>
        <v>12831.070801589927</v>
      </c>
      <c r="G13" s="3">
        <f t="shared" si="0"/>
        <v>0.06</v>
      </c>
      <c r="H13" s="2">
        <f t="shared" si="1"/>
        <v>200</v>
      </c>
      <c r="I13" s="2">
        <f t="shared" si="2"/>
        <v>65.15535400794964</v>
      </c>
      <c r="J13" s="1">
        <f t="shared" si="3"/>
        <v>13096.226155597877</v>
      </c>
    </row>
    <row r="14" spans="1:10" ht="17.25" x14ac:dyDescent="0.4">
      <c r="A14" s="6" t="s">
        <v>13</v>
      </c>
      <c r="B14" s="12">
        <f>$J181</f>
        <v>82995.49682481015</v>
      </c>
      <c r="D14" s="4">
        <v>13</v>
      </c>
      <c r="E14" s="4"/>
      <c r="F14" s="2">
        <f t="shared" si="4"/>
        <v>13096.226155597877</v>
      </c>
      <c r="G14" s="3">
        <f t="shared" si="0"/>
        <v>0.06</v>
      </c>
      <c r="H14" s="2">
        <f t="shared" si="1"/>
        <v>200</v>
      </c>
      <c r="I14" s="2">
        <f t="shared" si="2"/>
        <v>66.481130777989378</v>
      </c>
      <c r="J14" s="1">
        <f t="shared" si="3"/>
        <v>13362.707286375866</v>
      </c>
    </row>
    <row r="15" spans="1:10" x14ac:dyDescent="0.25">
      <c r="A15" s="6" t="s">
        <v>14</v>
      </c>
      <c r="B15" s="5">
        <f>SUM($H$2:$H181)</f>
        <v>36000</v>
      </c>
      <c r="D15" s="4">
        <v>14</v>
      </c>
      <c r="E15" s="4"/>
      <c r="F15" s="2">
        <f t="shared" si="4"/>
        <v>13362.707286375866</v>
      </c>
      <c r="G15" s="3">
        <f t="shared" si="0"/>
        <v>0.06</v>
      </c>
      <c r="H15" s="2">
        <f t="shared" si="1"/>
        <v>200</v>
      </c>
      <c r="I15" s="2">
        <f t="shared" si="2"/>
        <v>67.813536431879328</v>
      </c>
      <c r="J15" s="1">
        <f t="shared" si="3"/>
        <v>13630.520822807744</v>
      </c>
    </row>
    <row r="16" spans="1:10" x14ac:dyDescent="0.25">
      <c r="A16" s="6" t="s">
        <v>15</v>
      </c>
      <c r="B16" s="5">
        <f>SUM($I$2:$I181)</f>
        <v>36995.496824810078</v>
      </c>
      <c r="D16" s="4">
        <v>15</v>
      </c>
      <c r="E16" s="4"/>
      <c r="F16" s="2">
        <f t="shared" si="4"/>
        <v>13630.520822807744</v>
      </c>
      <c r="G16" s="3">
        <f t="shared" si="0"/>
        <v>0.06</v>
      </c>
      <c r="H16" s="2">
        <f t="shared" si="1"/>
        <v>200</v>
      </c>
      <c r="I16" s="2">
        <f t="shared" si="2"/>
        <v>69.152604114038724</v>
      </c>
      <c r="J16" s="1">
        <f t="shared" si="3"/>
        <v>13899.673426921783</v>
      </c>
    </row>
    <row r="17" spans="1:10" x14ac:dyDescent="0.25">
      <c r="D17" s="4">
        <v>16</v>
      </c>
      <c r="E17" s="4"/>
      <c r="F17" s="2">
        <f t="shared" si="4"/>
        <v>13899.673426921783</v>
      </c>
      <c r="G17" s="3">
        <f t="shared" si="0"/>
        <v>0.06</v>
      </c>
      <c r="H17" s="2">
        <f t="shared" si="1"/>
        <v>200</v>
      </c>
      <c r="I17" s="2">
        <f t="shared" si="2"/>
        <v>70.498367134608912</v>
      </c>
      <c r="J17" s="1">
        <f t="shared" si="3"/>
        <v>14170.171794056392</v>
      </c>
    </row>
    <row r="18" spans="1:10" ht="17.25" x14ac:dyDescent="0.4">
      <c r="A18" s="6" t="s">
        <v>16</v>
      </c>
      <c r="B18" s="12">
        <f>$J241</f>
        <v>125972.26468553401</v>
      </c>
      <c r="D18" s="4">
        <v>17</v>
      </c>
      <c r="E18" s="4"/>
      <c r="F18" s="2">
        <f t="shared" si="4"/>
        <v>14170.171794056392</v>
      </c>
      <c r="G18" s="3">
        <f t="shared" si="0"/>
        <v>0.06</v>
      </c>
      <c r="H18" s="2">
        <f t="shared" si="1"/>
        <v>200</v>
      </c>
      <c r="I18" s="2">
        <f t="shared" si="2"/>
        <v>71.850858970281962</v>
      </c>
      <c r="J18" s="1">
        <f t="shared" si="3"/>
        <v>14442.022653026674</v>
      </c>
    </row>
    <row r="19" spans="1:10" x14ac:dyDescent="0.25">
      <c r="A19" s="6" t="s">
        <v>17</v>
      </c>
      <c r="B19" s="5">
        <f>SUM($H$2:$H241)</f>
        <v>48000</v>
      </c>
      <c r="D19" s="4">
        <v>18</v>
      </c>
      <c r="E19" s="4"/>
      <c r="F19" s="2">
        <f t="shared" si="4"/>
        <v>14442.022653026674</v>
      </c>
      <c r="G19" s="3">
        <f t="shared" si="0"/>
        <v>0.06</v>
      </c>
      <c r="H19" s="2">
        <f t="shared" si="1"/>
        <v>200</v>
      </c>
      <c r="I19" s="2">
        <f t="shared" si="2"/>
        <v>73.210113265133373</v>
      </c>
      <c r="J19" s="1">
        <f t="shared" si="3"/>
        <v>14715.232766291807</v>
      </c>
    </row>
    <row r="20" spans="1:10" x14ac:dyDescent="0.25">
      <c r="A20" s="6" t="s">
        <v>18</v>
      </c>
      <c r="B20" s="5">
        <f>SUM($I$2:$I241)</f>
        <v>67972.264685533897</v>
      </c>
      <c r="D20" s="4">
        <v>19</v>
      </c>
      <c r="E20" s="4"/>
      <c r="F20" s="2">
        <f t="shared" si="4"/>
        <v>14715.232766291807</v>
      </c>
      <c r="G20" s="3">
        <f t="shared" si="0"/>
        <v>0.06</v>
      </c>
      <c r="H20" s="2">
        <f t="shared" si="1"/>
        <v>200</v>
      </c>
      <c r="I20" s="2">
        <f t="shared" si="2"/>
        <v>74.576163831459041</v>
      </c>
      <c r="J20" s="1">
        <f t="shared" si="3"/>
        <v>14989.808930123267</v>
      </c>
    </row>
    <row r="21" spans="1:10" x14ac:dyDescent="0.25">
      <c r="D21" s="4">
        <v>20</v>
      </c>
      <c r="E21" s="4"/>
      <c r="F21" s="2">
        <f t="shared" si="4"/>
        <v>14989.808930123267</v>
      </c>
      <c r="G21" s="3">
        <f t="shared" si="0"/>
        <v>0.06</v>
      </c>
      <c r="H21" s="2">
        <f t="shared" si="1"/>
        <v>200</v>
      </c>
      <c r="I21" s="2">
        <f t="shared" si="2"/>
        <v>75.949044650616329</v>
      </c>
      <c r="J21" s="1">
        <f t="shared" si="3"/>
        <v>15265.757974773884</v>
      </c>
    </row>
    <row r="22" spans="1:10" ht="17.25" x14ac:dyDescent="0.4">
      <c r="A22" s="6" t="s">
        <v>19</v>
      </c>
      <c r="B22" s="12">
        <f>$J301</f>
        <v>183941.48457054788</v>
      </c>
      <c r="D22" s="4">
        <v>21</v>
      </c>
      <c r="E22" s="4"/>
      <c r="F22" s="2">
        <f t="shared" si="4"/>
        <v>15265.757974773884</v>
      </c>
      <c r="G22" s="3">
        <f t="shared" si="0"/>
        <v>0.06</v>
      </c>
      <c r="H22" s="2">
        <f t="shared" si="1"/>
        <v>200</v>
      </c>
      <c r="I22" s="2">
        <f t="shared" si="2"/>
        <v>77.328789873869425</v>
      </c>
      <c r="J22" s="1">
        <f t="shared" si="3"/>
        <v>15543.086764647753</v>
      </c>
    </row>
    <row r="23" spans="1:10" x14ac:dyDescent="0.25">
      <c r="A23" s="6" t="s">
        <v>20</v>
      </c>
      <c r="B23" s="5">
        <f>SUM($H$2:$H301)</f>
        <v>60000</v>
      </c>
      <c r="D23" s="4">
        <v>22</v>
      </c>
      <c r="E23" s="4"/>
      <c r="F23" s="2">
        <f t="shared" si="4"/>
        <v>15543.086764647753</v>
      </c>
      <c r="G23" s="3">
        <f t="shared" si="0"/>
        <v>0.06</v>
      </c>
      <c r="H23" s="2">
        <f t="shared" si="1"/>
        <v>200</v>
      </c>
      <c r="I23" s="2">
        <f t="shared" si="2"/>
        <v>78.715433823238769</v>
      </c>
      <c r="J23" s="1">
        <f t="shared" si="3"/>
        <v>15821.802198470992</v>
      </c>
    </row>
    <row r="24" spans="1:10" x14ac:dyDescent="0.25">
      <c r="A24" s="6" t="s">
        <v>21</v>
      </c>
      <c r="B24" s="5">
        <f>SUM($I$2:$I301)</f>
        <v>113941.48457054771</v>
      </c>
      <c r="D24" s="4">
        <v>23</v>
      </c>
      <c r="E24" s="4"/>
      <c r="F24" s="2">
        <f t="shared" si="4"/>
        <v>15821.802198470992</v>
      </c>
      <c r="G24" s="3">
        <f t="shared" si="0"/>
        <v>0.06</v>
      </c>
      <c r="H24" s="2">
        <f t="shared" si="1"/>
        <v>200</v>
      </c>
      <c r="I24" s="2">
        <f t="shared" si="2"/>
        <v>80.109010992354968</v>
      </c>
      <c r="J24" s="1">
        <f t="shared" si="3"/>
        <v>16101.911209463347</v>
      </c>
    </row>
    <row r="25" spans="1:10" x14ac:dyDescent="0.25">
      <c r="D25" s="4">
        <v>24</v>
      </c>
      <c r="E25" s="4">
        <v>2</v>
      </c>
      <c r="F25" s="2">
        <f t="shared" si="4"/>
        <v>16101.911209463347</v>
      </c>
      <c r="G25" s="3">
        <f t="shared" si="0"/>
        <v>0.06</v>
      </c>
      <c r="H25" s="2">
        <f t="shared" si="1"/>
        <v>200</v>
      </c>
      <c r="I25" s="2">
        <f t="shared" si="2"/>
        <v>81.509556047316735</v>
      </c>
      <c r="J25" s="1">
        <f t="shared" si="3"/>
        <v>16383.420765510664</v>
      </c>
    </row>
    <row r="26" spans="1:10" ht="17.25" x14ac:dyDescent="0.4">
      <c r="A26" s="6" t="s">
        <v>22</v>
      </c>
      <c r="B26" s="12">
        <f>$J361</f>
        <v>262133.27565561372</v>
      </c>
      <c r="D26" s="4">
        <v>25</v>
      </c>
      <c r="E26" s="4"/>
      <c r="F26" s="2">
        <f t="shared" si="4"/>
        <v>16383.420765510664</v>
      </c>
      <c r="G26" s="3">
        <f t="shared" si="0"/>
        <v>0.06</v>
      </c>
      <c r="H26" s="2">
        <f t="shared" si="1"/>
        <v>200</v>
      </c>
      <c r="I26" s="2">
        <f t="shared" si="2"/>
        <v>82.917103827553333</v>
      </c>
      <c r="J26" s="1">
        <f t="shared" si="3"/>
        <v>16666.337869338218</v>
      </c>
    </row>
    <row r="27" spans="1:10" x14ac:dyDescent="0.25">
      <c r="A27" s="6" t="s">
        <v>23</v>
      </c>
      <c r="B27" s="5">
        <f>SUM($H$2:$H361)</f>
        <v>72000</v>
      </c>
      <c r="D27" s="4">
        <v>26</v>
      </c>
      <c r="E27" s="4"/>
      <c r="F27" s="2">
        <f t="shared" si="4"/>
        <v>16666.337869338218</v>
      </c>
      <c r="G27" s="3">
        <f t="shared" si="0"/>
        <v>0.06</v>
      </c>
      <c r="H27" s="2">
        <f t="shared" si="1"/>
        <v>200</v>
      </c>
      <c r="I27" s="2">
        <f t="shared" si="2"/>
        <v>84.331689346691093</v>
      </c>
      <c r="J27" s="1">
        <f t="shared" si="3"/>
        <v>16950.669558684909</v>
      </c>
    </row>
    <row r="28" spans="1:10" x14ac:dyDescent="0.25">
      <c r="A28" s="6" t="s">
        <v>24</v>
      </c>
      <c r="B28" s="5">
        <f>SUM($I$2:$I361)</f>
        <v>180133.27565561354</v>
      </c>
      <c r="D28" s="4">
        <v>27</v>
      </c>
      <c r="E28" s="4"/>
      <c r="F28" s="2">
        <f t="shared" si="4"/>
        <v>16950.669558684909</v>
      </c>
      <c r="G28" s="3">
        <f t="shared" si="0"/>
        <v>0.06</v>
      </c>
      <c r="H28" s="2">
        <f t="shared" si="1"/>
        <v>200</v>
      </c>
      <c r="I28" s="2">
        <f t="shared" si="2"/>
        <v>85.753347793424552</v>
      </c>
      <c r="J28" s="1">
        <f t="shared" si="3"/>
        <v>17236.422906478332</v>
      </c>
    </row>
    <row r="29" spans="1:10" x14ac:dyDescent="0.25">
      <c r="D29" s="4">
        <v>28</v>
      </c>
      <c r="E29" s="4"/>
      <c r="F29" s="2">
        <f t="shared" si="4"/>
        <v>17236.422906478332</v>
      </c>
      <c r="G29" s="3">
        <f t="shared" si="0"/>
        <v>0.06</v>
      </c>
      <c r="H29" s="2">
        <f t="shared" si="1"/>
        <v>200</v>
      </c>
      <c r="I29" s="2">
        <f t="shared" si="2"/>
        <v>87.182114532391665</v>
      </c>
      <c r="J29" s="1">
        <f t="shared" si="3"/>
        <v>17523.605021010724</v>
      </c>
    </row>
    <row r="30" spans="1:10" ht="17.25" x14ac:dyDescent="0.4">
      <c r="A30" s="6" t="s">
        <v>25</v>
      </c>
      <c r="B30" s="12">
        <f>$J421</f>
        <v>367602.28498880903</v>
      </c>
      <c r="D30" s="4">
        <v>29</v>
      </c>
      <c r="E30" s="4"/>
      <c r="F30" s="2">
        <f t="shared" si="4"/>
        <v>17523.605021010724</v>
      </c>
      <c r="G30" s="3">
        <f t="shared" si="0"/>
        <v>0.06</v>
      </c>
      <c r="H30" s="2">
        <f t="shared" si="1"/>
        <v>200</v>
      </c>
      <c r="I30" s="2">
        <f t="shared" si="2"/>
        <v>88.618025105053619</v>
      </c>
      <c r="J30" s="1">
        <f t="shared" si="3"/>
        <v>17812.223046115778</v>
      </c>
    </row>
    <row r="31" spans="1:10" x14ac:dyDescent="0.25">
      <c r="A31" s="6" t="s">
        <v>26</v>
      </c>
      <c r="B31" s="5">
        <f>SUM($H$2:$H421)</f>
        <v>84000</v>
      </c>
      <c r="D31" s="4">
        <v>30</v>
      </c>
      <c r="E31" s="4"/>
      <c r="F31" s="2">
        <f t="shared" si="4"/>
        <v>17812.223046115778</v>
      </c>
      <c r="G31" s="3">
        <f t="shared" si="0"/>
        <v>0.06</v>
      </c>
      <c r="H31" s="2">
        <f t="shared" si="1"/>
        <v>200</v>
      </c>
      <c r="I31" s="2">
        <f t="shared" si="2"/>
        <v>90.061115230578892</v>
      </c>
      <c r="J31" s="1">
        <f t="shared" si="3"/>
        <v>18102.284161346357</v>
      </c>
    </row>
    <row r="32" spans="1:10" x14ac:dyDescent="0.25">
      <c r="A32" s="6" t="s">
        <v>27</v>
      </c>
      <c r="B32" s="5">
        <f>SUM($I$2:$I421)</f>
        <v>273602.28498880879</v>
      </c>
      <c r="D32" s="4">
        <v>31</v>
      </c>
      <c r="E32" s="4"/>
      <c r="F32" s="2">
        <f t="shared" si="4"/>
        <v>18102.284161346357</v>
      </c>
      <c r="G32" s="3">
        <f t="shared" si="0"/>
        <v>0.06</v>
      </c>
      <c r="H32" s="2">
        <f t="shared" si="1"/>
        <v>200</v>
      </c>
      <c r="I32" s="2">
        <f t="shared" si="2"/>
        <v>91.511420806731792</v>
      </c>
      <c r="J32" s="1">
        <f t="shared" si="3"/>
        <v>18393.795582153089</v>
      </c>
    </row>
    <row r="33" spans="1:10" x14ac:dyDescent="0.25">
      <c r="D33" s="4">
        <v>32</v>
      </c>
      <c r="E33" s="4"/>
      <c r="F33" s="2">
        <f t="shared" si="4"/>
        <v>18393.795582153089</v>
      </c>
      <c r="G33" s="3">
        <f t="shared" si="0"/>
        <v>0.06</v>
      </c>
      <c r="H33" s="2">
        <f t="shared" si="1"/>
        <v>200</v>
      </c>
      <c r="I33" s="2">
        <f t="shared" si="2"/>
        <v>92.968977910765446</v>
      </c>
      <c r="J33" s="1">
        <f t="shared" si="3"/>
        <v>18686.764560063853</v>
      </c>
    </row>
    <row r="34" spans="1:10" ht="17.25" x14ac:dyDescent="0.4">
      <c r="A34" s="6" t="s">
        <v>28</v>
      </c>
      <c r="B34" s="12">
        <f>$J481</f>
        <v>509864.17431711481</v>
      </c>
      <c r="D34" s="4">
        <v>33</v>
      </c>
      <c r="E34" s="4"/>
      <c r="F34" s="2">
        <f t="shared" si="4"/>
        <v>18686.764560063853</v>
      </c>
      <c r="G34" s="3">
        <f t="shared" si="0"/>
        <v>0.06</v>
      </c>
      <c r="H34" s="2">
        <f t="shared" si="1"/>
        <v>200</v>
      </c>
      <c r="I34" s="2">
        <f t="shared" si="2"/>
        <v>94.433822800319263</v>
      </c>
      <c r="J34" s="1">
        <f t="shared" si="3"/>
        <v>18981.198382864171</v>
      </c>
    </row>
    <row r="35" spans="1:10" x14ac:dyDescent="0.25">
      <c r="A35" s="6" t="s">
        <v>29</v>
      </c>
      <c r="B35" s="5">
        <f>SUM($H$2:$H481)</f>
        <v>96000</v>
      </c>
      <c r="D35" s="4">
        <v>34</v>
      </c>
      <c r="E35" s="4"/>
      <c r="F35" s="2">
        <f t="shared" si="4"/>
        <v>18981.198382864171</v>
      </c>
      <c r="G35" s="3">
        <f t="shared" si="0"/>
        <v>0.06</v>
      </c>
      <c r="H35" s="2">
        <f t="shared" si="1"/>
        <v>200</v>
      </c>
      <c r="I35" s="2">
        <f t="shared" si="2"/>
        <v>95.905991914320865</v>
      </c>
      <c r="J35" s="1">
        <f t="shared" si="3"/>
        <v>19277.104374778493</v>
      </c>
    </row>
    <row r="36" spans="1:10" x14ac:dyDescent="0.25">
      <c r="A36" s="6" t="s">
        <v>30</v>
      </c>
      <c r="B36" s="5">
        <f>SUM($I$2:$I481)</f>
        <v>403864.17431711458</v>
      </c>
      <c r="D36" s="4">
        <v>35</v>
      </c>
      <c r="E36" s="4"/>
      <c r="F36" s="2">
        <f t="shared" si="4"/>
        <v>19277.104374778493</v>
      </c>
      <c r="G36" s="3">
        <f t="shared" si="0"/>
        <v>0.06</v>
      </c>
      <c r="H36" s="2">
        <f t="shared" si="1"/>
        <v>200</v>
      </c>
      <c r="I36" s="2">
        <f t="shared" si="2"/>
        <v>97.385521873892472</v>
      </c>
      <c r="J36" s="1">
        <f t="shared" si="3"/>
        <v>19574.489896652387</v>
      </c>
    </row>
    <row r="37" spans="1:10" x14ac:dyDescent="0.25">
      <c r="D37" s="4">
        <v>36</v>
      </c>
      <c r="E37" s="4">
        <v>3</v>
      </c>
      <c r="F37" s="2">
        <f t="shared" si="4"/>
        <v>19574.489896652387</v>
      </c>
      <c r="G37" s="3">
        <f t="shared" si="0"/>
        <v>0.06</v>
      </c>
      <c r="H37" s="2">
        <f t="shared" si="1"/>
        <v>200</v>
      </c>
      <c r="I37" s="2">
        <f t="shared" si="2"/>
        <v>98.872449483261931</v>
      </c>
      <c r="J37" s="1">
        <f t="shared" si="3"/>
        <v>19873.362346135647</v>
      </c>
    </row>
    <row r="38" spans="1:10" ht="17.25" x14ac:dyDescent="0.4">
      <c r="A38" s="6" t="s">
        <v>31</v>
      </c>
      <c r="B38" s="12">
        <f>$J601</f>
        <v>960584.96226073976</v>
      </c>
      <c r="D38" s="4">
        <v>37</v>
      </c>
      <c r="E38" s="4"/>
      <c r="F38" s="2">
        <f t="shared" si="4"/>
        <v>19873.362346135647</v>
      </c>
      <c r="G38" s="3">
        <f t="shared" si="0"/>
        <v>0.06</v>
      </c>
      <c r="H38" s="2">
        <f t="shared" si="1"/>
        <v>200</v>
      </c>
      <c r="I38" s="2">
        <f t="shared" si="2"/>
        <v>100.36681173067824</v>
      </c>
      <c r="J38" s="1">
        <f t="shared" si="3"/>
        <v>20173.729157866324</v>
      </c>
    </row>
    <row r="39" spans="1:10" x14ac:dyDescent="0.25">
      <c r="A39" s="6" t="s">
        <v>32</v>
      </c>
      <c r="B39" s="5">
        <f>SUM($H$2:$H601)</f>
        <v>120000</v>
      </c>
      <c r="D39" s="4">
        <v>38</v>
      </c>
      <c r="E39" s="4"/>
      <c r="F39" s="2">
        <f t="shared" si="4"/>
        <v>20173.729157866324</v>
      </c>
      <c r="G39" s="3">
        <f t="shared" si="0"/>
        <v>0.06</v>
      </c>
      <c r="H39" s="2">
        <f t="shared" si="1"/>
        <v>200</v>
      </c>
      <c r="I39" s="2">
        <f t="shared" si="2"/>
        <v>101.86864578933162</v>
      </c>
      <c r="J39" s="1">
        <f t="shared" si="3"/>
        <v>20475.597803655655</v>
      </c>
    </row>
    <row r="40" spans="1:10" x14ac:dyDescent="0.25">
      <c r="A40" s="6" t="s">
        <v>33</v>
      </c>
      <c r="B40" s="5">
        <f>SUM($I$2:$I601)</f>
        <v>830584.96226073953</v>
      </c>
      <c r="D40" s="4">
        <v>39</v>
      </c>
      <c r="E40" s="4"/>
      <c r="F40" s="2">
        <f t="shared" si="4"/>
        <v>20475.597803655655</v>
      </c>
      <c r="G40" s="3">
        <f t="shared" si="0"/>
        <v>0.06</v>
      </c>
      <c r="H40" s="2">
        <f t="shared" si="1"/>
        <v>200</v>
      </c>
      <c r="I40" s="2">
        <f t="shared" si="2"/>
        <v>103.37798901827829</v>
      </c>
      <c r="J40" s="1">
        <f t="shared" si="3"/>
        <v>20778.975792673933</v>
      </c>
    </row>
    <row r="41" spans="1:10" x14ac:dyDescent="0.25">
      <c r="D41" s="4">
        <v>40</v>
      </c>
      <c r="E41" s="4"/>
      <c r="F41" s="2">
        <f t="shared" si="4"/>
        <v>20778.975792673933</v>
      </c>
      <c r="G41" s="3">
        <f t="shared" si="0"/>
        <v>0.06</v>
      </c>
      <c r="H41" s="2">
        <f t="shared" si="1"/>
        <v>200</v>
      </c>
      <c r="I41" s="2">
        <f t="shared" si="2"/>
        <v>104.89487896336966</v>
      </c>
      <c r="J41" s="1">
        <f t="shared" si="3"/>
        <v>21083.870671637302</v>
      </c>
    </row>
    <row r="42" spans="1:10" x14ac:dyDescent="0.25">
      <c r="D42" s="4">
        <v>41</v>
      </c>
      <c r="E42" s="4"/>
      <c r="F42" s="2">
        <f t="shared" si="4"/>
        <v>21083.870671637302</v>
      </c>
      <c r="G42" s="3">
        <f t="shared" si="0"/>
        <v>0.06</v>
      </c>
      <c r="H42" s="2">
        <f t="shared" si="1"/>
        <v>200</v>
      </c>
      <c r="I42" s="2">
        <f t="shared" si="2"/>
        <v>106.41935335818651</v>
      </c>
      <c r="J42" s="1">
        <f t="shared" si="3"/>
        <v>21390.290024995487</v>
      </c>
    </row>
    <row r="43" spans="1:10" x14ac:dyDescent="0.25">
      <c r="D43" s="4">
        <v>42</v>
      </c>
      <c r="E43" s="4"/>
      <c r="F43" s="2">
        <f t="shared" si="4"/>
        <v>21390.290024995487</v>
      </c>
      <c r="G43" s="3">
        <f t="shared" si="0"/>
        <v>0.06</v>
      </c>
      <c r="H43" s="2">
        <f t="shared" si="1"/>
        <v>200</v>
      </c>
      <c r="I43" s="2">
        <f t="shared" si="2"/>
        <v>107.95145012497744</v>
      </c>
      <c r="J43" s="1">
        <f t="shared" si="3"/>
        <v>21698.241475120463</v>
      </c>
    </row>
    <row r="44" spans="1:10" x14ac:dyDescent="0.25">
      <c r="D44" s="4">
        <v>43</v>
      </c>
      <c r="E44" s="4"/>
      <c r="F44" s="2">
        <f t="shared" si="4"/>
        <v>21698.241475120463</v>
      </c>
      <c r="G44" s="3">
        <f t="shared" si="0"/>
        <v>0.06</v>
      </c>
      <c r="H44" s="2">
        <f t="shared" si="1"/>
        <v>200</v>
      </c>
      <c r="I44" s="2">
        <f t="shared" si="2"/>
        <v>109.49120737560231</v>
      </c>
      <c r="J44" s="1">
        <f t="shared" si="3"/>
        <v>22007.732682496066</v>
      </c>
    </row>
    <row r="45" spans="1:10" x14ac:dyDescent="0.25">
      <c r="D45" s="4">
        <v>44</v>
      </c>
      <c r="E45" s="4"/>
      <c r="F45" s="2">
        <f t="shared" si="4"/>
        <v>22007.732682496066</v>
      </c>
      <c r="G45" s="3">
        <f t="shared" si="0"/>
        <v>0.06</v>
      </c>
      <c r="H45" s="2">
        <f t="shared" si="1"/>
        <v>200</v>
      </c>
      <c r="I45" s="2">
        <f t="shared" si="2"/>
        <v>111.03866341248033</v>
      </c>
      <c r="J45" s="1">
        <f t="shared" si="3"/>
        <v>22318.771345908546</v>
      </c>
    </row>
    <row r="46" spans="1:10" x14ac:dyDescent="0.25">
      <c r="D46" s="4">
        <v>45</v>
      </c>
      <c r="E46" s="4"/>
      <c r="F46" s="2">
        <f t="shared" si="4"/>
        <v>22318.771345908546</v>
      </c>
      <c r="G46" s="3">
        <f t="shared" si="0"/>
        <v>0.06</v>
      </c>
      <c r="H46" s="2">
        <f t="shared" si="1"/>
        <v>200</v>
      </c>
      <c r="I46" s="2">
        <f t="shared" si="2"/>
        <v>112.59385672954274</v>
      </c>
      <c r="J46" s="1">
        <f t="shared" si="3"/>
        <v>22631.365202638088</v>
      </c>
    </row>
    <row r="47" spans="1:10" x14ac:dyDescent="0.25">
      <c r="D47" s="4">
        <v>46</v>
      </c>
      <c r="E47" s="4"/>
      <c r="F47" s="2">
        <f t="shared" si="4"/>
        <v>22631.365202638088</v>
      </c>
      <c r="G47" s="3">
        <f t="shared" si="0"/>
        <v>0.06</v>
      </c>
      <c r="H47" s="2">
        <f t="shared" si="1"/>
        <v>200</v>
      </c>
      <c r="I47" s="2">
        <f t="shared" si="2"/>
        <v>114.15682601319044</v>
      </c>
      <c r="J47" s="1">
        <f t="shared" si="3"/>
        <v>22945.522028651278</v>
      </c>
    </row>
    <row r="48" spans="1:10" x14ac:dyDescent="0.25">
      <c r="D48" s="4">
        <v>47</v>
      </c>
      <c r="E48" s="4"/>
      <c r="F48" s="2">
        <f t="shared" si="4"/>
        <v>22945.522028651278</v>
      </c>
      <c r="G48" s="3">
        <f t="shared" si="0"/>
        <v>0.06</v>
      </c>
      <c r="H48" s="2">
        <f t="shared" si="1"/>
        <v>200</v>
      </c>
      <c r="I48" s="2">
        <f t="shared" si="2"/>
        <v>115.72761014325638</v>
      </c>
      <c r="J48" s="1">
        <f t="shared" si="3"/>
        <v>23261.249638794536</v>
      </c>
    </row>
    <row r="49" spans="4:10" x14ac:dyDescent="0.25">
      <c r="D49" s="4">
        <v>48</v>
      </c>
      <c r="E49" s="4">
        <v>4</v>
      </c>
      <c r="F49" s="2">
        <f t="shared" si="4"/>
        <v>23261.249638794536</v>
      </c>
      <c r="G49" s="3">
        <f t="shared" si="0"/>
        <v>0.06</v>
      </c>
      <c r="H49" s="2">
        <f t="shared" si="1"/>
        <v>200</v>
      </c>
      <c r="I49" s="2">
        <f t="shared" si="2"/>
        <v>117.30624819397268</v>
      </c>
      <c r="J49" s="1">
        <f t="shared" si="3"/>
        <v>23578.55588698851</v>
      </c>
    </row>
    <row r="50" spans="4:10" x14ac:dyDescent="0.25">
      <c r="D50" s="4">
        <v>49</v>
      </c>
      <c r="E50" s="4"/>
      <c r="F50" s="2">
        <f t="shared" si="4"/>
        <v>23578.55588698851</v>
      </c>
      <c r="G50" s="3">
        <f t="shared" si="0"/>
        <v>0.06</v>
      </c>
      <c r="H50" s="2">
        <f t="shared" si="1"/>
        <v>200</v>
      </c>
      <c r="I50" s="2">
        <f t="shared" si="2"/>
        <v>118.89277943494255</v>
      </c>
      <c r="J50" s="1">
        <f t="shared" si="3"/>
        <v>23897.448666423454</v>
      </c>
    </row>
    <row r="51" spans="4:10" x14ac:dyDescent="0.25">
      <c r="D51" s="4">
        <v>50</v>
      </c>
      <c r="E51" s="4"/>
      <c r="F51" s="2">
        <f t="shared" si="4"/>
        <v>23897.448666423454</v>
      </c>
      <c r="G51" s="3">
        <f t="shared" si="0"/>
        <v>0.06</v>
      </c>
      <c r="H51" s="2">
        <f t="shared" si="1"/>
        <v>200</v>
      </c>
      <c r="I51" s="2">
        <f t="shared" si="2"/>
        <v>120.48724333211727</v>
      </c>
      <c r="J51" s="1">
        <f t="shared" si="3"/>
        <v>24217.935909755572</v>
      </c>
    </row>
    <row r="52" spans="4:10" x14ac:dyDescent="0.25">
      <c r="D52" s="4">
        <v>51</v>
      </c>
      <c r="E52" s="4"/>
      <c r="F52" s="2">
        <f t="shared" si="4"/>
        <v>24217.935909755572</v>
      </c>
      <c r="G52" s="3">
        <f t="shared" si="0"/>
        <v>0.06</v>
      </c>
      <c r="H52" s="2">
        <f t="shared" si="1"/>
        <v>200</v>
      </c>
      <c r="I52" s="2">
        <f t="shared" si="2"/>
        <v>122.08967954877787</v>
      </c>
      <c r="J52" s="1">
        <f t="shared" si="3"/>
        <v>24540.02558930435</v>
      </c>
    </row>
    <row r="53" spans="4:10" x14ac:dyDescent="0.25">
      <c r="D53" s="4">
        <v>52</v>
      </c>
      <c r="E53" s="4"/>
      <c r="F53" s="2">
        <f t="shared" si="4"/>
        <v>24540.02558930435</v>
      </c>
      <c r="G53" s="3">
        <f t="shared" si="0"/>
        <v>0.06</v>
      </c>
      <c r="H53" s="2">
        <f t="shared" si="1"/>
        <v>200</v>
      </c>
      <c r="I53" s="2">
        <f t="shared" si="2"/>
        <v>123.70012794652176</v>
      </c>
      <c r="J53" s="1">
        <f t="shared" si="3"/>
        <v>24863.725717250873</v>
      </c>
    </row>
    <row r="54" spans="4:10" x14ac:dyDescent="0.25">
      <c r="D54" s="4">
        <v>53</v>
      </c>
      <c r="E54" s="4"/>
      <c r="F54" s="2">
        <f t="shared" si="4"/>
        <v>24863.725717250873</v>
      </c>
      <c r="G54" s="3">
        <f t="shared" si="0"/>
        <v>0.06</v>
      </c>
      <c r="H54" s="2">
        <f t="shared" si="1"/>
        <v>200</v>
      </c>
      <c r="I54" s="2">
        <f t="shared" si="2"/>
        <v>125.31862858625436</v>
      </c>
      <c r="J54" s="1">
        <f t="shared" si="3"/>
        <v>25189.044345837126</v>
      </c>
    </row>
    <row r="55" spans="4:10" x14ac:dyDescent="0.25">
      <c r="D55" s="4">
        <v>54</v>
      </c>
      <c r="E55" s="4"/>
      <c r="F55" s="2">
        <f t="shared" si="4"/>
        <v>25189.044345837126</v>
      </c>
      <c r="G55" s="3">
        <f t="shared" si="0"/>
        <v>0.06</v>
      </c>
      <c r="H55" s="2">
        <f t="shared" si="1"/>
        <v>200</v>
      </c>
      <c r="I55" s="2">
        <f t="shared" si="2"/>
        <v>126.94522172918563</v>
      </c>
      <c r="J55" s="1">
        <f t="shared" si="3"/>
        <v>25515.989567566314</v>
      </c>
    </row>
    <row r="56" spans="4:10" x14ac:dyDescent="0.25">
      <c r="D56" s="4">
        <v>55</v>
      </c>
      <c r="E56" s="4"/>
      <c r="F56" s="2">
        <f t="shared" si="4"/>
        <v>25515.989567566314</v>
      </c>
      <c r="G56" s="3">
        <f t="shared" si="0"/>
        <v>0.06</v>
      </c>
      <c r="H56" s="2">
        <f t="shared" si="1"/>
        <v>200</v>
      </c>
      <c r="I56" s="2">
        <f t="shared" si="2"/>
        <v>128.57994783783158</v>
      </c>
      <c r="J56" s="1">
        <f t="shared" si="3"/>
        <v>25844.569515404146</v>
      </c>
    </row>
    <row r="57" spans="4:10" x14ac:dyDescent="0.25">
      <c r="D57" s="4">
        <v>56</v>
      </c>
      <c r="E57" s="4"/>
      <c r="F57" s="2">
        <f t="shared" si="4"/>
        <v>25844.569515404146</v>
      </c>
      <c r="G57" s="3">
        <f t="shared" si="0"/>
        <v>0.06</v>
      </c>
      <c r="H57" s="2">
        <f t="shared" si="1"/>
        <v>200</v>
      </c>
      <c r="I57" s="2">
        <f t="shared" si="2"/>
        <v>130.22284757702073</v>
      </c>
      <c r="J57" s="1">
        <f t="shared" si="3"/>
        <v>26174.792362981167</v>
      </c>
    </row>
    <row r="58" spans="4:10" x14ac:dyDescent="0.25">
      <c r="D58" s="4">
        <v>57</v>
      </c>
      <c r="E58" s="4"/>
      <c r="F58" s="2">
        <f t="shared" si="4"/>
        <v>26174.792362981167</v>
      </c>
      <c r="G58" s="3">
        <f t="shared" si="0"/>
        <v>0.06</v>
      </c>
      <c r="H58" s="2">
        <f t="shared" si="1"/>
        <v>200</v>
      </c>
      <c r="I58" s="2">
        <f t="shared" si="2"/>
        <v>131.87396181490584</v>
      </c>
      <c r="J58" s="1">
        <f t="shared" si="3"/>
        <v>26506.666324796071</v>
      </c>
    </row>
    <row r="59" spans="4:10" x14ac:dyDescent="0.25">
      <c r="D59" s="4">
        <v>58</v>
      </c>
      <c r="E59" s="4"/>
      <c r="F59" s="2">
        <f t="shared" si="4"/>
        <v>26506.666324796071</v>
      </c>
      <c r="G59" s="3">
        <f t="shared" si="0"/>
        <v>0.06</v>
      </c>
      <c r="H59" s="2">
        <f t="shared" si="1"/>
        <v>200</v>
      </c>
      <c r="I59" s="2">
        <f t="shared" si="2"/>
        <v>133.53333162398036</v>
      </c>
      <c r="J59" s="1">
        <f t="shared" si="3"/>
        <v>26840.199656420053</v>
      </c>
    </row>
    <row r="60" spans="4:10" x14ac:dyDescent="0.25">
      <c r="D60" s="4">
        <v>59</v>
      </c>
      <c r="E60" s="4"/>
      <c r="F60" s="2">
        <f t="shared" si="4"/>
        <v>26840.199656420053</v>
      </c>
      <c r="G60" s="3">
        <f t="shared" si="0"/>
        <v>0.06</v>
      </c>
      <c r="H60" s="2">
        <f t="shared" si="1"/>
        <v>200</v>
      </c>
      <c r="I60" s="2">
        <f t="shared" si="2"/>
        <v>135.20099828210027</v>
      </c>
      <c r="J60" s="1">
        <f t="shared" si="3"/>
        <v>27175.400654702153</v>
      </c>
    </row>
    <row r="61" spans="4:10" x14ac:dyDescent="0.25">
      <c r="D61" s="4">
        <v>60</v>
      </c>
      <c r="E61" s="4">
        <v>5</v>
      </c>
      <c r="F61" s="2">
        <f t="shared" si="4"/>
        <v>27175.400654702153</v>
      </c>
      <c r="G61" s="3">
        <f t="shared" si="0"/>
        <v>0.06</v>
      </c>
      <c r="H61" s="2">
        <f t="shared" si="1"/>
        <v>200</v>
      </c>
      <c r="I61" s="2">
        <f t="shared" si="2"/>
        <v>136.87700327351078</v>
      </c>
      <c r="J61" s="1">
        <f t="shared" si="3"/>
        <v>27512.277657975665</v>
      </c>
    </row>
    <row r="62" spans="4:10" x14ac:dyDescent="0.25">
      <c r="D62" s="4">
        <v>61</v>
      </c>
      <c r="E62" s="4"/>
      <c r="F62" s="2">
        <f t="shared" si="4"/>
        <v>27512.277657975665</v>
      </c>
      <c r="G62" s="3">
        <f t="shared" si="0"/>
        <v>0.06</v>
      </c>
      <c r="H62" s="2">
        <f t="shared" si="1"/>
        <v>200</v>
      </c>
      <c r="I62" s="2">
        <f t="shared" si="2"/>
        <v>138.56138828987832</v>
      </c>
      <c r="J62" s="1">
        <f t="shared" si="3"/>
        <v>27850.839046265544</v>
      </c>
    </row>
    <row r="63" spans="4:10" x14ac:dyDescent="0.25">
      <c r="D63" s="4">
        <v>62</v>
      </c>
      <c r="E63" s="4"/>
      <c r="F63" s="2">
        <f t="shared" si="4"/>
        <v>27850.839046265544</v>
      </c>
      <c r="G63" s="3">
        <f t="shared" si="0"/>
        <v>0.06</v>
      </c>
      <c r="H63" s="2">
        <f t="shared" si="1"/>
        <v>200</v>
      </c>
      <c r="I63" s="2">
        <f t="shared" si="2"/>
        <v>140.25419523132771</v>
      </c>
      <c r="J63" s="1">
        <f t="shared" si="3"/>
        <v>28191.093241496874</v>
      </c>
    </row>
    <row r="64" spans="4:10" x14ac:dyDescent="0.25">
      <c r="D64" s="4">
        <v>63</v>
      </c>
      <c r="E64" s="4"/>
      <c r="F64" s="2">
        <f t="shared" si="4"/>
        <v>28191.093241496874</v>
      </c>
      <c r="G64" s="3">
        <f t="shared" si="0"/>
        <v>0.06</v>
      </c>
      <c r="H64" s="2">
        <f t="shared" si="1"/>
        <v>200</v>
      </c>
      <c r="I64" s="2">
        <f t="shared" si="2"/>
        <v>141.95546620748436</v>
      </c>
      <c r="J64" s="1">
        <f t="shared" si="3"/>
        <v>28533.048707704358</v>
      </c>
    </row>
    <row r="65" spans="4:10" x14ac:dyDescent="0.25">
      <c r="D65" s="4">
        <v>64</v>
      </c>
      <c r="E65" s="4"/>
      <c r="F65" s="2">
        <f t="shared" si="4"/>
        <v>28533.048707704358</v>
      </c>
      <c r="G65" s="3">
        <f t="shared" si="0"/>
        <v>0.06</v>
      </c>
      <c r="H65" s="2">
        <f t="shared" si="1"/>
        <v>200</v>
      </c>
      <c r="I65" s="2">
        <f t="shared" si="2"/>
        <v>143.66524353852179</v>
      </c>
      <c r="J65" s="1">
        <f t="shared" si="3"/>
        <v>28876.71395124288</v>
      </c>
    </row>
    <row r="66" spans="4:10" x14ac:dyDescent="0.25">
      <c r="D66" s="4">
        <v>65</v>
      </c>
      <c r="E66" s="4"/>
      <c r="F66" s="2">
        <f t="shared" si="4"/>
        <v>28876.71395124288</v>
      </c>
      <c r="G66" s="3">
        <f t="shared" ref="G66:G129" si="5">$B$4</f>
        <v>0.06</v>
      </c>
      <c r="H66" s="2">
        <f t="shared" ref="H66:H129" si="6">$B$3</f>
        <v>200</v>
      </c>
      <c r="I66" s="2">
        <f t="shared" ref="I66:I129" si="7">(F66+H66)*(G66/12)</f>
        <v>145.3835697562144</v>
      </c>
      <c r="J66" s="1">
        <f t="shared" ref="J66:J129" si="8">(F66+H66+I66)</f>
        <v>29222.097520999094</v>
      </c>
    </row>
    <row r="67" spans="4:10" x14ac:dyDescent="0.25">
      <c r="D67" s="4">
        <v>66</v>
      </c>
      <c r="E67" s="4"/>
      <c r="F67" s="2">
        <f t="shared" ref="F67:F130" si="9">J66</f>
        <v>29222.097520999094</v>
      </c>
      <c r="G67" s="3">
        <f t="shared" si="5"/>
        <v>0.06</v>
      </c>
      <c r="H67" s="2">
        <f t="shared" si="6"/>
        <v>200</v>
      </c>
      <c r="I67" s="2">
        <f t="shared" si="7"/>
        <v>147.11048760499548</v>
      </c>
      <c r="J67" s="1">
        <f t="shared" si="8"/>
        <v>29569.208008604088</v>
      </c>
    </row>
    <row r="68" spans="4:10" x14ac:dyDescent="0.25">
      <c r="D68" s="4">
        <v>67</v>
      </c>
      <c r="E68" s="4"/>
      <c r="F68" s="2">
        <f t="shared" si="9"/>
        <v>29569.208008604088</v>
      </c>
      <c r="G68" s="3">
        <f t="shared" si="5"/>
        <v>0.06</v>
      </c>
      <c r="H68" s="2">
        <f t="shared" si="6"/>
        <v>200</v>
      </c>
      <c r="I68" s="2">
        <f t="shared" si="7"/>
        <v>148.84604004302045</v>
      </c>
      <c r="J68" s="1">
        <f t="shared" si="8"/>
        <v>29918.054048647107</v>
      </c>
    </row>
    <row r="69" spans="4:10" x14ac:dyDescent="0.25">
      <c r="D69" s="4">
        <v>68</v>
      </c>
      <c r="E69" s="4"/>
      <c r="F69" s="2">
        <f t="shared" si="9"/>
        <v>29918.054048647107</v>
      </c>
      <c r="G69" s="3">
        <f t="shared" si="5"/>
        <v>0.06</v>
      </c>
      <c r="H69" s="2">
        <f t="shared" si="6"/>
        <v>200</v>
      </c>
      <c r="I69" s="2">
        <f t="shared" si="7"/>
        <v>150.59027024323555</v>
      </c>
      <c r="J69" s="1">
        <f t="shared" si="8"/>
        <v>30268.644318890343</v>
      </c>
    </row>
    <row r="70" spans="4:10" x14ac:dyDescent="0.25">
      <c r="D70" s="4">
        <v>69</v>
      </c>
      <c r="E70" s="4"/>
      <c r="F70" s="2">
        <f t="shared" si="9"/>
        <v>30268.644318890343</v>
      </c>
      <c r="G70" s="3">
        <f t="shared" si="5"/>
        <v>0.06</v>
      </c>
      <c r="H70" s="2">
        <f t="shared" si="6"/>
        <v>200</v>
      </c>
      <c r="I70" s="2">
        <f t="shared" si="7"/>
        <v>152.34322159445171</v>
      </c>
      <c r="J70" s="1">
        <f t="shared" si="8"/>
        <v>30620.987540484795</v>
      </c>
    </row>
    <row r="71" spans="4:10" x14ac:dyDescent="0.25">
      <c r="D71" s="4">
        <v>70</v>
      </c>
      <c r="E71" s="4"/>
      <c r="F71" s="2">
        <f t="shared" si="9"/>
        <v>30620.987540484795</v>
      </c>
      <c r="G71" s="3">
        <f t="shared" si="5"/>
        <v>0.06</v>
      </c>
      <c r="H71" s="2">
        <f t="shared" si="6"/>
        <v>200</v>
      </c>
      <c r="I71" s="2">
        <f t="shared" si="7"/>
        <v>154.10493770242397</v>
      </c>
      <c r="J71" s="1">
        <f t="shared" si="8"/>
        <v>30975.09247818722</v>
      </c>
    </row>
    <row r="72" spans="4:10" x14ac:dyDescent="0.25">
      <c r="D72" s="4">
        <v>71</v>
      </c>
      <c r="E72" s="4"/>
      <c r="F72" s="2">
        <f t="shared" si="9"/>
        <v>30975.09247818722</v>
      </c>
      <c r="G72" s="3">
        <f t="shared" si="5"/>
        <v>0.06</v>
      </c>
      <c r="H72" s="2">
        <f t="shared" si="6"/>
        <v>200</v>
      </c>
      <c r="I72" s="2">
        <f t="shared" si="7"/>
        <v>155.87546239093609</v>
      </c>
      <c r="J72" s="1">
        <f t="shared" si="8"/>
        <v>31330.967940578157</v>
      </c>
    </row>
    <row r="73" spans="4:10" x14ac:dyDescent="0.25">
      <c r="D73" s="4">
        <v>72</v>
      </c>
      <c r="E73" s="4">
        <v>6</v>
      </c>
      <c r="F73" s="2">
        <f t="shared" si="9"/>
        <v>31330.967940578157</v>
      </c>
      <c r="G73" s="3">
        <f t="shared" si="5"/>
        <v>0.06</v>
      </c>
      <c r="H73" s="2">
        <f t="shared" si="6"/>
        <v>200</v>
      </c>
      <c r="I73" s="2">
        <f t="shared" si="7"/>
        <v>157.6548397028908</v>
      </c>
      <c r="J73" s="1">
        <f t="shared" si="8"/>
        <v>31688.622780281046</v>
      </c>
    </row>
    <row r="74" spans="4:10" x14ac:dyDescent="0.25">
      <c r="D74" s="4">
        <v>73</v>
      </c>
      <c r="E74" s="4"/>
      <c r="F74" s="2">
        <f t="shared" si="9"/>
        <v>31688.622780281046</v>
      </c>
      <c r="G74" s="3">
        <f t="shared" si="5"/>
        <v>0.06</v>
      </c>
      <c r="H74" s="2">
        <f t="shared" si="6"/>
        <v>200</v>
      </c>
      <c r="I74" s="2">
        <f t="shared" si="7"/>
        <v>159.44311390140524</v>
      </c>
      <c r="J74" s="1">
        <f t="shared" si="8"/>
        <v>32048.065894182451</v>
      </c>
    </row>
    <row r="75" spans="4:10" x14ac:dyDescent="0.25">
      <c r="D75" s="4">
        <v>74</v>
      </c>
      <c r="E75" s="4"/>
      <c r="F75" s="2">
        <f t="shared" si="9"/>
        <v>32048.065894182451</v>
      </c>
      <c r="G75" s="3">
        <f t="shared" si="5"/>
        <v>0.06</v>
      </c>
      <c r="H75" s="2">
        <f t="shared" si="6"/>
        <v>200</v>
      </c>
      <c r="I75" s="2">
        <f t="shared" si="7"/>
        <v>161.24032947091226</v>
      </c>
      <c r="J75" s="1">
        <f t="shared" si="8"/>
        <v>32409.306223653362</v>
      </c>
    </row>
    <row r="76" spans="4:10" x14ac:dyDescent="0.25">
      <c r="D76" s="4">
        <v>75</v>
      </c>
      <c r="E76" s="4"/>
      <c r="F76" s="2">
        <f t="shared" si="9"/>
        <v>32409.306223653362</v>
      </c>
      <c r="G76" s="3">
        <f t="shared" si="5"/>
        <v>0.06</v>
      </c>
      <c r="H76" s="2">
        <f t="shared" si="6"/>
        <v>200</v>
      </c>
      <c r="I76" s="2">
        <f t="shared" si="7"/>
        <v>163.04653111826681</v>
      </c>
      <c r="J76" s="1">
        <f t="shared" si="8"/>
        <v>32772.352754771629</v>
      </c>
    </row>
    <row r="77" spans="4:10" x14ac:dyDescent="0.25">
      <c r="D77" s="4">
        <v>76</v>
      </c>
      <c r="E77" s="4"/>
      <c r="F77" s="2">
        <f t="shared" si="9"/>
        <v>32772.352754771629</v>
      </c>
      <c r="G77" s="3">
        <f t="shared" si="5"/>
        <v>0.06</v>
      </c>
      <c r="H77" s="2">
        <f t="shared" si="6"/>
        <v>200</v>
      </c>
      <c r="I77" s="2">
        <f t="shared" si="7"/>
        <v>164.86176377385814</v>
      </c>
      <c r="J77" s="1">
        <f t="shared" si="8"/>
        <v>33137.214518545486</v>
      </c>
    </row>
    <row r="78" spans="4:10" x14ac:dyDescent="0.25">
      <c r="D78" s="4">
        <v>77</v>
      </c>
      <c r="E78" s="4"/>
      <c r="F78" s="2">
        <f t="shared" si="9"/>
        <v>33137.214518545486</v>
      </c>
      <c r="G78" s="3">
        <f t="shared" si="5"/>
        <v>0.06</v>
      </c>
      <c r="H78" s="2">
        <f t="shared" si="6"/>
        <v>200</v>
      </c>
      <c r="I78" s="2">
        <f t="shared" si="7"/>
        <v>166.68607259272744</v>
      </c>
      <c r="J78" s="1">
        <f t="shared" si="8"/>
        <v>33503.900591138212</v>
      </c>
    </row>
    <row r="79" spans="4:10" x14ac:dyDescent="0.25">
      <c r="D79" s="4">
        <v>78</v>
      </c>
      <c r="E79" s="4"/>
      <c r="F79" s="2">
        <f t="shared" si="9"/>
        <v>33503.900591138212</v>
      </c>
      <c r="G79" s="3">
        <f t="shared" si="5"/>
        <v>0.06</v>
      </c>
      <c r="H79" s="2">
        <f t="shared" si="6"/>
        <v>200</v>
      </c>
      <c r="I79" s="2">
        <f t="shared" si="7"/>
        <v>168.51950295569105</v>
      </c>
      <c r="J79" s="1">
        <f t="shared" si="8"/>
        <v>33872.420094093904</v>
      </c>
    </row>
    <row r="80" spans="4:10" x14ac:dyDescent="0.25">
      <c r="D80" s="4">
        <v>79</v>
      </c>
      <c r="E80" s="4"/>
      <c r="F80" s="2">
        <f t="shared" si="9"/>
        <v>33872.420094093904</v>
      </c>
      <c r="G80" s="3">
        <f t="shared" si="5"/>
        <v>0.06</v>
      </c>
      <c r="H80" s="2">
        <f t="shared" si="6"/>
        <v>200</v>
      </c>
      <c r="I80" s="2">
        <f t="shared" si="7"/>
        <v>170.36210047046953</v>
      </c>
      <c r="J80" s="1">
        <f t="shared" si="8"/>
        <v>34242.782194564374</v>
      </c>
    </row>
    <row r="81" spans="4:10" x14ac:dyDescent="0.25">
      <c r="D81" s="4">
        <v>80</v>
      </c>
      <c r="E81" s="4"/>
      <c r="F81" s="2">
        <f t="shared" si="9"/>
        <v>34242.782194564374</v>
      </c>
      <c r="G81" s="3">
        <f t="shared" si="5"/>
        <v>0.06</v>
      </c>
      <c r="H81" s="2">
        <f t="shared" si="6"/>
        <v>200</v>
      </c>
      <c r="I81" s="2">
        <f t="shared" si="7"/>
        <v>172.21391097282188</v>
      </c>
      <c r="J81" s="1">
        <f t="shared" si="8"/>
        <v>34614.996105537197</v>
      </c>
    </row>
    <row r="82" spans="4:10" x14ac:dyDescent="0.25">
      <c r="D82" s="4">
        <v>81</v>
      </c>
      <c r="E82" s="4"/>
      <c r="F82" s="2">
        <f t="shared" si="9"/>
        <v>34614.996105537197</v>
      </c>
      <c r="G82" s="3">
        <f t="shared" si="5"/>
        <v>0.06</v>
      </c>
      <c r="H82" s="2">
        <f t="shared" si="6"/>
        <v>200</v>
      </c>
      <c r="I82" s="2">
        <f t="shared" si="7"/>
        <v>174.07498052768599</v>
      </c>
      <c r="J82" s="1">
        <f t="shared" si="8"/>
        <v>34989.071086064883</v>
      </c>
    </row>
    <row r="83" spans="4:10" x14ac:dyDescent="0.25">
      <c r="D83" s="4">
        <v>82</v>
      </c>
      <c r="E83" s="4"/>
      <c r="F83" s="2">
        <f t="shared" si="9"/>
        <v>34989.071086064883</v>
      </c>
      <c r="G83" s="3">
        <f t="shared" si="5"/>
        <v>0.06</v>
      </c>
      <c r="H83" s="2">
        <f t="shared" si="6"/>
        <v>200</v>
      </c>
      <c r="I83" s="2">
        <f t="shared" si="7"/>
        <v>175.94535543032441</v>
      </c>
      <c r="J83" s="1">
        <f t="shared" si="8"/>
        <v>35365.016441495209</v>
      </c>
    </row>
    <row r="84" spans="4:10" x14ac:dyDescent="0.25">
      <c r="D84" s="4">
        <v>83</v>
      </c>
      <c r="E84" s="4"/>
      <c r="F84" s="2">
        <f t="shared" si="9"/>
        <v>35365.016441495209</v>
      </c>
      <c r="G84" s="3">
        <f t="shared" si="5"/>
        <v>0.06</v>
      </c>
      <c r="H84" s="2">
        <f t="shared" si="6"/>
        <v>200</v>
      </c>
      <c r="I84" s="2">
        <f t="shared" si="7"/>
        <v>177.82508220747604</v>
      </c>
      <c r="J84" s="1">
        <f t="shared" si="8"/>
        <v>35742.841523702686</v>
      </c>
    </row>
    <row r="85" spans="4:10" x14ac:dyDescent="0.25">
      <c r="D85" s="4">
        <v>84</v>
      </c>
      <c r="E85" s="4">
        <v>7</v>
      </c>
      <c r="F85" s="2">
        <f t="shared" si="9"/>
        <v>35742.841523702686</v>
      </c>
      <c r="G85" s="3">
        <f t="shared" si="5"/>
        <v>0.06</v>
      </c>
      <c r="H85" s="2">
        <f t="shared" si="6"/>
        <v>200</v>
      </c>
      <c r="I85" s="2">
        <f t="shared" si="7"/>
        <v>179.71420761851343</v>
      </c>
      <c r="J85" s="1">
        <f t="shared" si="8"/>
        <v>36122.555731321198</v>
      </c>
    </row>
    <row r="86" spans="4:10" x14ac:dyDescent="0.25">
      <c r="D86" s="4">
        <v>85</v>
      </c>
      <c r="E86" s="4"/>
      <c r="F86" s="2">
        <f t="shared" si="9"/>
        <v>36122.555731321198</v>
      </c>
      <c r="G86" s="3">
        <f t="shared" si="5"/>
        <v>0.06</v>
      </c>
      <c r="H86" s="2">
        <f t="shared" si="6"/>
        <v>200</v>
      </c>
      <c r="I86" s="2">
        <f t="shared" si="7"/>
        <v>181.612778656606</v>
      </c>
      <c r="J86" s="1">
        <f t="shared" si="8"/>
        <v>36504.168509977804</v>
      </c>
    </row>
    <row r="87" spans="4:10" x14ac:dyDescent="0.25">
      <c r="D87" s="4">
        <v>86</v>
      </c>
      <c r="E87" s="4"/>
      <c r="F87" s="2">
        <f t="shared" si="9"/>
        <v>36504.168509977804</v>
      </c>
      <c r="G87" s="3">
        <f t="shared" si="5"/>
        <v>0.06</v>
      </c>
      <c r="H87" s="2">
        <f t="shared" si="6"/>
        <v>200</v>
      </c>
      <c r="I87" s="2">
        <f t="shared" si="7"/>
        <v>183.52084254988901</v>
      </c>
      <c r="J87" s="1">
        <f t="shared" si="8"/>
        <v>36887.68935252769</v>
      </c>
    </row>
    <row r="88" spans="4:10" x14ac:dyDescent="0.25">
      <c r="D88" s="4">
        <v>87</v>
      </c>
      <c r="E88" s="4"/>
      <c r="F88" s="2">
        <f t="shared" si="9"/>
        <v>36887.68935252769</v>
      </c>
      <c r="G88" s="3">
        <f t="shared" si="5"/>
        <v>0.06</v>
      </c>
      <c r="H88" s="2">
        <f t="shared" si="6"/>
        <v>200</v>
      </c>
      <c r="I88" s="2">
        <f t="shared" si="7"/>
        <v>185.43844676263845</v>
      </c>
      <c r="J88" s="1">
        <f t="shared" si="8"/>
        <v>37273.127799290327</v>
      </c>
    </row>
    <row r="89" spans="4:10" x14ac:dyDescent="0.25">
      <c r="D89" s="4">
        <v>88</v>
      </c>
      <c r="E89" s="4"/>
      <c r="F89" s="2">
        <f t="shared" si="9"/>
        <v>37273.127799290327</v>
      </c>
      <c r="G89" s="3">
        <f t="shared" si="5"/>
        <v>0.06</v>
      </c>
      <c r="H89" s="2">
        <f t="shared" si="6"/>
        <v>200</v>
      </c>
      <c r="I89" s="2">
        <f t="shared" si="7"/>
        <v>187.36563899645165</v>
      </c>
      <c r="J89" s="1">
        <f t="shared" si="8"/>
        <v>37660.49343828678</v>
      </c>
    </row>
    <row r="90" spans="4:10" x14ac:dyDescent="0.25">
      <c r="D90" s="4">
        <v>89</v>
      </c>
      <c r="E90" s="4"/>
      <c r="F90" s="2">
        <f t="shared" si="9"/>
        <v>37660.49343828678</v>
      </c>
      <c r="G90" s="3">
        <f t="shared" si="5"/>
        <v>0.06</v>
      </c>
      <c r="H90" s="2">
        <f t="shared" si="6"/>
        <v>200</v>
      </c>
      <c r="I90" s="2">
        <f t="shared" si="7"/>
        <v>189.30246719143389</v>
      </c>
      <c r="J90" s="1">
        <f t="shared" si="8"/>
        <v>38049.795905478211</v>
      </c>
    </row>
    <row r="91" spans="4:10" x14ac:dyDescent="0.25">
      <c r="D91" s="4">
        <v>90</v>
      </c>
      <c r="E91" s="4"/>
      <c r="F91" s="2">
        <f t="shared" si="9"/>
        <v>38049.795905478211</v>
      </c>
      <c r="G91" s="3">
        <f t="shared" si="5"/>
        <v>0.06</v>
      </c>
      <c r="H91" s="2">
        <f t="shared" si="6"/>
        <v>200</v>
      </c>
      <c r="I91" s="2">
        <f t="shared" si="7"/>
        <v>191.24897952739107</v>
      </c>
      <c r="J91" s="1">
        <f t="shared" si="8"/>
        <v>38441.044885005605</v>
      </c>
    </row>
    <row r="92" spans="4:10" x14ac:dyDescent="0.25">
      <c r="D92" s="4">
        <v>91</v>
      </c>
      <c r="E92" s="4"/>
      <c r="F92" s="2">
        <f t="shared" si="9"/>
        <v>38441.044885005605</v>
      </c>
      <c r="G92" s="3">
        <f t="shared" si="5"/>
        <v>0.06</v>
      </c>
      <c r="H92" s="2">
        <f t="shared" si="6"/>
        <v>200</v>
      </c>
      <c r="I92" s="2">
        <f t="shared" si="7"/>
        <v>193.20522442502804</v>
      </c>
      <c r="J92" s="1">
        <f t="shared" si="8"/>
        <v>38834.250109430635</v>
      </c>
    </row>
    <row r="93" spans="4:10" x14ac:dyDescent="0.25">
      <c r="D93" s="4">
        <v>92</v>
      </c>
      <c r="E93" s="4"/>
      <c r="F93" s="2">
        <f t="shared" si="9"/>
        <v>38834.250109430635</v>
      </c>
      <c r="G93" s="3">
        <f t="shared" si="5"/>
        <v>0.06</v>
      </c>
      <c r="H93" s="2">
        <f t="shared" si="6"/>
        <v>200</v>
      </c>
      <c r="I93" s="2">
        <f t="shared" si="7"/>
        <v>195.17125054715319</v>
      </c>
      <c r="J93" s="1">
        <f t="shared" si="8"/>
        <v>39229.421359977787</v>
      </c>
    </row>
    <row r="94" spans="4:10" x14ac:dyDescent="0.25">
      <c r="D94" s="4">
        <v>93</v>
      </c>
      <c r="E94" s="4"/>
      <c r="F94" s="2">
        <f t="shared" si="9"/>
        <v>39229.421359977787</v>
      </c>
      <c r="G94" s="3">
        <f t="shared" si="5"/>
        <v>0.06</v>
      </c>
      <c r="H94" s="2">
        <f t="shared" si="6"/>
        <v>200</v>
      </c>
      <c r="I94" s="2">
        <f t="shared" si="7"/>
        <v>197.14710679988895</v>
      </c>
      <c r="J94" s="1">
        <f t="shared" si="8"/>
        <v>39626.568466777673</v>
      </c>
    </row>
    <row r="95" spans="4:10" x14ac:dyDescent="0.25">
      <c r="D95" s="4">
        <v>94</v>
      </c>
      <c r="E95" s="4"/>
      <c r="F95" s="2">
        <f t="shared" si="9"/>
        <v>39626.568466777673</v>
      </c>
      <c r="G95" s="3">
        <f t="shared" si="5"/>
        <v>0.06</v>
      </c>
      <c r="H95" s="2">
        <f t="shared" si="6"/>
        <v>200</v>
      </c>
      <c r="I95" s="2">
        <f t="shared" si="7"/>
        <v>199.13284233388836</v>
      </c>
      <c r="J95" s="1">
        <f t="shared" si="8"/>
        <v>40025.701309111559</v>
      </c>
    </row>
    <row r="96" spans="4:10" x14ac:dyDescent="0.25">
      <c r="D96" s="4">
        <v>95</v>
      </c>
      <c r="E96" s="4"/>
      <c r="F96" s="2">
        <f t="shared" si="9"/>
        <v>40025.701309111559</v>
      </c>
      <c r="G96" s="3">
        <f t="shared" si="5"/>
        <v>0.06</v>
      </c>
      <c r="H96" s="2">
        <f t="shared" si="6"/>
        <v>200</v>
      </c>
      <c r="I96" s="2">
        <f t="shared" si="7"/>
        <v>201.1285065455578</v>
      </c>
      <c r="J96" s="1">
        <f t="shared" si="8"/>
        <v>40426.829815657118</v>
      </c>
    </row>
    <row r="97" spans="4:10" x14ac:dyDescent="0.25">
      <c r="D97" s="4">
        <v>96</v>
      </c>
      <c r="E97" s="4">
        <v>8</v>
      </c>
      <c r="F97" s="2">
        <f t="shared" si="9"/>
        <v>40426.829815657118</v>
      </c>
      <c r="G97" s="3">
        <f t="shared" si="5"/>
        <v>0.06</v>
      </c>
      <c r="H97" s="2">
        <f t="shared" si="6"/>
        <v>200</v>
      </c>
      <c r="I97" s="2">
        <f t="shared" si="7"/>
        <v>203.13414907828559</v>
      </c>
      <c r="J97" s="1">
        <f t="shared" si="8"/>
        <v>40829.963964735405</v>
      </c>
    </row>
    <row r="98" spans="4:10" x14ac:dyDescent="0.25">
      <c r="D98" s="4">
        <v>97</v>
      </c>
      <c r="E98" s="4"/>
      <c r="F98" s="2">
        <f t="shared" si="9"/>
        <v>40829.963964735405</v>
      </c>
      <c r="G98" s="3">
        <f t="shared" si="5"/>
        <v>0.06</v>
      </c>
      <c r="H98" s="2">
        <f t="shared" si="6"/>
        <v>200</v>
      </c>
      <c r="I98" s="2">
        <f t="shared" si="7"/>
        <v>205.14981982367703</v>
      </c>
      <c r="J98" s="1">
        <f t="shared" si="8"/>
        <v>41235.113784559086</v>
      </c>
    </row>
    <row r="99" spans="4:10" x14ac:dyDescent="0.25">
      <c r="D99" s="4">
        <v>98</v>
      </c>
      <c r="E99" s="4"/>
      <c r="F99" s="2">
        <f t="shared" si="9"/>
        <v>41235.113784559086</v>
      </c>
      <c r="G99" s="3">
        <f t="shared" si="5"/>
        <v>0.06</v>
      </c>
      <c r="H99" s="2">
        <f t="shared" si="6"/>
        <v>200</v>
      </c>
      <c r="I99" s="2">
        <f t="shared" si="7"/>
        <v>207.17556892279543</v>
      </c>
      <c r="J99" s="1">
        <f t="shared" si="8"/>
        <v>41642.28935348188</v>
      </c>
    </row>
    <row r="100" spans="4:10" x14ac:dyDescent="0.25">
      <c r="D100" s="4">
        <v>99</v>
      </c>
      <c r="E100" s="4"/>
      <c r="F100" s="2">
        <f t="shared" si="9"/>
        <v>41642.28935348188</v>
      </c>
      <c r="G100" s="3">
        <f t="shared" si="5"/>
        <v>0.06</v>
      </c>
      <c r="H100" s="2">
        <f t="shared" si="6"/>
        <v>200</v>
      </c>
      <c r="I100" s="2">
        <f t="shared" si="7"/>
        <v>209.2114467674094</v>
      </c>
      <c r="J100" s="1">
        <f t="shared" si="8"/>
        <v>42051.50080024929</v>
      </c>
    </row>
    <row r="101" spans="4:10" x14ac:dyDescent="0.25">
      <c r="D101" s="4">
        <v>100</v>
      </c>
      <c r="E101" s="4"/>
      <c r="F101" s="2">
        <f t="shared" si="9"/>
        <v>42051.50080024929</v>
      </c>
      <c r="G101" s="3">
        <f t="shared" si="5"/>
        <v>0.06</v>
      </c>
      <c r="H101" s="2">
        <f t="shared" si="6"/>
        <v>200</v>
      </c>
      <c r="I101" s="2">
        <f t="shared" si="7"/>
        <v>211.25750400124645</v>
      </c>
      <c r="J101" s="1">
        <f t="shared" si="8"/>
        <v>42462.758304250536</v>
      </c>
    </row>
    <row r="102" spans="4:10" x14ac:dyDescent="0.25">
      <c r="D102" s="4">
        <v>101</v>
      </c>
      <c r="E102" s="4"/>
      <c r="F102" s="2">
        <f t="shared" si="9"/>
        <v>42462.758304250536</v>
      </c>
      <c r="G102" s="3">
        <f t="shared" si="5"/>
        <v>0.06</v>
      </c>
      <c r="H102" s="2">
        <f t="shared" si="6"/>
        <v>200</v>
      </c>
      <c r="I102" s="2">
        <f t="shared" si="7"/>
        <v>213.31379152125268</v>
      </c>
      <c r="J102" s="1">
        <f t="shared" si="8"/>
        <v>42876.072095771786</v>
      </c>
    </row>
    <row r="103" spans="4:10" x14ac:dyDescent="0.25">
      <c r="D103" s="4">
        <v>102</v>
      </c>
      <c r="E103" s="4"/>
      <c r="F103" s="2">
        <f t="shared" si="9"/>
        <v>42876.072095771786</v>
      </c>
      <c r="G103" s="3">
        <f t="shared" si="5"/>
        <v>0.06</v>
      </c>
      <c r="H103" s="2">
        <f t="shared" si="6"/>
        <v>200</v>
      </c>
      <c r="I103" s="2">
        <f t="shared" si="7"/>
        <v>215.38036047885893</v>
      </c>
      <c r="J103" s="1">
        <f t="shared" si="8"/>
        <v>43291.452456250641</v>
      </c>
    </row>
    <row r="104" spans="4:10" x14ac:dyDescent="0.25">
      <c r="D104" s="4">
        <v>103</v>
      </c>
      <c r="E104" s="4"/>
      <c r="F104" s="2">
        <f t="shared" si="9"/>
        <v>43291.452456250641</v>
      </c>
      <c r="G104" s="3">
        <f t="shared" si="5"/>
        <v>0.06</v>
      </c>
      <c r="H104" s="2">
        <f t="shared" si="6"/>
        <v>200</v>
      </c>
      <c r="I104" s="2">
        <f t="shared" si="7"/>
        <v>217.45726228125321</v>
      </c>
      <c r="J104" s="1">
        <f t="shared" si="8"/>
        <v>43708.909718531897</v>
      </c>
    </row>
    <row r="105" spans="4:10" x14ac:dyDescent="0.25">
      <c r="D105" s="4">
        <v>104</v>
      </c>
      <c r="E105" s="4"/>
      <c r="F105" s="2">
        <f t="shared" si="9"/>
        <v>43708.909718531897</v>
      </c>
      <c r="G105" s="3">
        <f t="shared" si="5"/>
        <v>0.06</v>
      </c>
      <c r="H105" s="2">
        <f t="shared" si="6"/>
        <v>200</v>
      </c>
      <c r="I105" s="2">
        <f t="shared" si="7"/>
        <v>219.54454859265948</v>
      </c>
      <c r="J105" s="1">
        <f t="shared" si="8"/>
        <v>44128.454267124558</v>
      </c>
    </row>
    <row r="106" spans="4:10" x14ac:dyDescent="0.25">
      <c r="D106" s="4">
        <v>105</v>
      </c>
      <c r="E106" s="4"/>
      <c r="F106" s="2">
        <f t="shared" si="9"/>
        <v>44128.454267124558</v>
      </c>
      <c r="G106" s="3">
        <f t="shared" si="5"/>
        <v>0.06</v>
      </c>
      <c r="H106" s="2">
        <f t="shared" si="6"/>
        <v>200</v>
      </c>
      <c r="I106" s="2">
        <f t="shared" si="7"/>
        <v>221.64227133562281</v>
      </c>
      <c r="J106" s="1">
        <f t="shared" si="8"/>
        <v>44550.09653846018</v>
      </c>
    </row>
    <row r="107" spans="4:10" x14ac:dyDescent="0.25">
      <c r="D107" s="4">
        <v>106</v>
      </c>
      <c r="E107" s="4"/>
      <c r="F107" s="2">
        <f t="shared" si="9"/>
        <v>44550.09653846018</v>
      </c>
      <c r="G107" s="3">
        <f t="shared" si="5"/>
        <v>0.06</v>
      </c>
      <c r="H107" s="2">
        <f t="shared" si="6"/>
        <v>200</v>
      </c>
      <c r="I107" s="2">
        <f t="shared" si="7"/>
        <v>223.75048269230092</v>
      </c>
      <c r="J107" s="1">
        <f t="shared" si="8"/>
        <v>44973.847021152484</v>
      </c>
    </row>
    <row r="108" spans="4:10" x14ac:dyDescent="0.25">
      <c r="D108" s="4">
        <v>107</v>
      </c>
      <c r="E108" s="4"/>
      <c r="F108" s="2">
        <f t="shared" si="9"/>
        <v>44973.847021152484</v>
      </c>
      <c r="G108" s="3">
        <f t="shared" si="5"/>
        <v>0.06</v>
      </c>
      <c r="H108" s="2">
        <f t="shared" si="6"/>
        <v>200</v>
      </c>
      <c r="I108" s="2">
        <f t="shared" si="7"/>
        <v>225.86923510576241</v>
      </c>
      <c r="J108" s="1">
        <f t="shared" si="8"/>
        <v>45399.716256258245</v>
      </c>
    </row>
    <row r="109" spans="4:10" x14ac:dyDescent="0.25">
      <c r="D109" s="4">
        <v>108</v>
      </c>
      <c r="E109" s="4">
        <v>9</v>
      </c>
      <c r="F109" s="2">
        <f t="shared" si="9"/>
        <v>45399.716256258245</v>
      </c>
      <c r="G109" s="3">
        <f t="shared" si="5"/>
        <v>0.06</v>
      </c>
      <c r="H109" s="2">
        <f t="shared" si="6"/>
        <v>200</v>
      </c>
      <c r="I109" s="2">
        <f t="shared" si="7"/>
        <v>227.99858128129122</v>
      </c>
      <c r="J109" s="1">
        <f t="shared" si="8"/>
        <v>45827.714837539534</v>
      </c>
    </row>
    <row r="110" spans="4:10" x14ac:dyDescent="0.25">
      <c r="D110" s="4">
        <v>109</v>
      </c>
      <c r="E110" s="4"/>
      <c r="F110" s="2">
        <f t="shared" si="9"/>
        <v>45827.714837539534</v>
      </c>
      <c r="G110" s="3">
        <f t="shared" si="5"/>
        <v>0.06</v>
      </c>
      <c r="H110" s="2">
        <f t="shared" si="6"/>
        <v>200</v>
      </c>
      <c r="I110" s="2">
        <f t="shared" si="7"/>
        <v>230.13857418769769</v>
      </c>
      <c r="J110" s="1">
        <f t="shared" si="8"/>
        <v>46257.853411727228</v>
      </c>
    </row>
    <row r="111" spans="4:10" x14ac:dyDescent="0.25">
      <c r="D111" s="4">
        <v>110</v>
      </c>
      <c r="E111" s="4"/>
      <c r="F111" s="2">
        <f t="shared" si="9"/>
        <v>46257.853411727228</v>
      </c>
      <c r="G111" s="3">
        <f t="shared" si="5"/>
        <v>0.06</v>
      </c>
      <c r="H111" s="2">
        <f t="shared" si="6"/>
        <v>200</v>
      </c>
      <c r="I111" s="2">
        <f t="shared" si="7"/>
        <v>232.28926705863614</v>
      </c>
      <c r="J111" s="1">
        <f t="shared" si="8"/>
        <v>46690.142678785865</v>
      </c>
    </row>
    <row r="112" spans="4:10" x14ac:dyDescent="0.25">
      <c r="D112" s="4">
        <v>111</v>
      </c>
      <c r="E112" s="4"/>
      <c r="F112" s="2">
        <f t="shared" si="9"/>
        <v>46690.142678785865</v>
      </c>
      <c r="G112" s="3">
        <f t="shared" si="5"/>
        <v>0.06</v>
      </c>
      <c r="H112" s="2">
        <f t="shared" si="6"/>
        <v>200</v>
      </c>
      <c r="I112" s="2">
        <f t="shared" si="7"/>
        <v>234.45071339392933</v>
      </c>
      <c r="J112" s="1">
        <f t="shared" si="8"/>
        <v>47124.593392179791</v>
      </c>
    </row>
    <row r="113" spans="4:10" x14ac:dyDescent="0.25">
      <c r="D113" s="4">
        <v>112</v>
      </c>
      <c r="E113" s="4"/>
      <c r="F113" s="2">
        <f t="shared" si="9"/>
        <v>47124.593392179791</v>
      </c>
      <c r="G113" s="3">
        <f t="shared" si="5"/>
        <v>0.06</v>
      </c>
      <c r="H113" s="2">
        <f t="shared" si="6"/>
        <v>200</v>
      </c>
      <c r="I113" s="2">
        <f t="shared" si="7"/>
        <v>236.62296696089896</v>
      </c>
      <c r="J113" s="1">
        <f t="shared" si="8"/>
        <v>47561.216359140693</v>
      </c>
    </row>
    <row r="114" spans="4:10" x14ac:dyDescent="0.25">
      <c r="D114" s="4">
        <v>113</v>
      </c>
      <c r="E114" s="4"/>
      <c r="F114" s="2">
        <f t="shared" si="9"/>
        <v>47561.216359140693</v>
      </c>
      <c r="G114" s="3">
        <f t="shared" si="5"/>
        <v>0.06</v>
      </c>
      <c r="H114" s="2">
        <f t="shared" si="6"/>
        <v>200</v>
      </c>
      <c r="I114" s="2">
        <f t="shared" si="7"/>
        <v>238.80608179570348</v>
      </c>
      <c r="J114" s="1">
        <f t="shared" si="8"/>
        <v>48000.022440936395</v>
      </c>
    </row>
    <row r="115" spans="4:10" x14ac:dyDescent="0.25">
      <c r="D115" s="4">
        <v>114</v>
      </c>
      <c r="E115" s="4"/>
      <c r="F115" s="2">
        <f t="shared" si="9"/>
        <v>48000.022440936395</v>
      </c>
      <c r="G115" s="3">
        <f t="shared" si="5"/>
        <v>0.06</v>
      </c>
      <c r="H115" s="2">
        <f t="shared" si="6"/>
        <v>200</v>
      </c>
      <c r="I115" s="2">
        <f t="shared" si="7"/>
        <v>241.00011220468198</v>
      </c>
      <c r="J115" s="1">
        <f t="shared" si="8"/>
        <v>48441.022553141076</v>
      </c>
    </row>
    <row r="116" spans="4:10" x14ac:dyDescent="0.25">
      <c r="D116" s="4">
        <v>115</v>
      </c>
      <c r="E116" s="4"/>
      <c r="F116" s="2">
        <f t="shared" si="9"/>
        <v>48441.022553141076</v>
      </c>
      <c r="G116" s="3">
        <f t="shared" si="5"/>
        <v>0.06</v>
      </c>
      <c r="H116" s="2">
        <f t="shared" si="6"/>
        <v>200</v>
      </c>
      <c r="I116" s="2">
        <f t="shared" si="7"/>
        <v>243.20511276570539</v>
      </c>
      <c r="J116" s="1">
        <f t="shared" si="8"/>
        <v>48884.227665906779</v>
      </c>
    </row>
    <row r="117" spans="4:10" x14ac:dyDescent="0.25">
      <c r="D117" s="4">
        <v>116</v>
      </c>
      <c r="E117" s="4"/>
      <c r="F117" s="2">
        <f t="shared" si="9"/>
        <v>48884.227665906779</v>
      </c>
      <c r="G117" s="3">
        <f t="shared" si="5"/>
        <v>0.06</v>
      </c>
      <c r="H117" s="2">
        <f t="shared" si="6"/>
        <v>200</v>
      </c>
      <c r="I117" s="2">
        <f t="shared" si="7"/>
        <v>245.4211383295339</v>
      </c>
      <c r="J117" s="1">
        <f t="shared" si="8"/>
        <v>49329.648804236313</v>
      </c>
    </row>
    <row r="118" spans="4:10" x14ac:dyDescent="0.25">
      <c r="D118" s="4">
        <v>117</v>
      </c>
      <c r="E118" s="4"/>
      <c r="F118" s="2">
        <f t="shared" si="9"/>
        <v>49329.648804236313</v>
      </c>
      <c r="G118" s="3">
        <f t="shared" si="5"/>
        <v>0.06</v>
      </c>
      <c r="H118" s="2">
        <f t="shared" si="6"/>
        <v>200</v>
      </c>
      <c r="I118" s="2">
        <f t="shared" si="7"/>
        <v>247.64824402118157</v>
      </c>
      <c r="J118" s="1">
        <f t="shared" si="8"/>
        <v>49777.297048257496</v>
      </c>
    </row>
    <row r="119" spans="4:10" x14ac:dyDescent="0.25">
      <c r="D119" s="4">
        <v>118</v>
      </c>
      <c r="E119" s="4"/>
      <c r="F119" s="2">
        <f t="shared" si="9"/>
        <v>49777.297048257496</v>
      </c>
      <c r="G119" s="3">
        <f t="shared" si="5"/>
        <v>0.06</v>
      </c>
      <c r="H119" s="2">
        <f t="shared" si="6"/>
        <v>200</v>
      </c>
      <c r="I119" s="2">
        <f t="shared" si="7"/>
        <v>249.88648524128749</v>
      </c>
      <c r="J119" s="1">
        <f t="shared" si="8"/>
        <v>50227.183533498785</v>
      </c>
    </row>
    <row r="120" spans="4:10" x14ac:dyDescent="0.25">
      <c r="D120" s="4">
        <v>119</v>
      </c>
      <c r="E120" s="4"/>
      <c r="F120" s="2">
        <f t="shared" si="9"/>
        <v>50227.183533498785</v>
      </c>
      <c r="G120" s="3">
        <f t="shared" si="5"/>
        <v>0.06</v>
      </c>
      <c r="H120" s="2">
        <f t="shared" si="6"/>
        <v>200</v>
      </c>
      <c r="I120" s="2">
        <f t="shared" si="7"/>
        <v>252.13591766749394</v>
      </c>
      <c r="J120" s="1">
        <f t="shared" si="8"/>
        <v>50679.31945116628</v>
      </c>
    </row>
    <row r="121" spans="4:10" x14ac:dyDescent="0.25">
      <c r="D121" s="4">
        <v>120</v>
      </c>
      <c r="E121" s="4">
        <v>10</v>
      </c>
      <c r="F121" s="2">
        <f t="shared" si="9"/>
        <v>50679.31945116628</v>
      </c>
      <c r="G121" s="3">
        <f t="shared" si="5"/>
        <v>0.06</v>
      </c>
      <c r="H121" s="2">
        <f t="shared" si="6"/>
        <v>200</v>
      </c>
      <c r="I121" s="2">
        <f t="shared" si="7"/>
        <v>254.39659725583141</v>
      </c>
      <c r="J121" s="1">
        <f t="shared" si="8"/>
        <v>51133.716048422109</v>
      </c>
    </row>
    <row r="122" spans="4:10" x14ac:dyDescent="0.25">
      <c r="D122" s="4">
        <v>121</v>
      </c>
      <c r="E122" s="4"/>
      <c r="F122" s="2">
        <f t="shared" si="9"/>
        <v>51133.716048422109</v>
      </c>
      <c r="G122" s="3">
        <f t="shared" si="5"/>
        <v>0.06</v>
      </c>
      <c r="H122" s="2">
        <f t="shared" si="6"/>
        <v>200</v>
      </c>
      <c r="I122" s="2">
        <f t="shared" si="7"/>
        <v>256.66858024211058</v>
      </c>
      <c r="J122" s="1">
        <f t="shared" si="8"/>
        <v>51590.384628664222</v>
      </c>
    </row>
    <row r="123" spans="4:10" x14ac:dyDescent="0.25">
      <c r="D123" s="4">
        <v>122</v>
      </c>
      <c r="E123" s="4"/>
      <c r="F123" s="2">
        <f t="shared" si="9"/>
        <v>51590.384628664222</v>
      </c>
      <c r="G123" s="3">
        <f t="shared" si="5"/>
        <v>0.06</v>
      </c>
      <c r="H123" s="2">
        <f t="shared" si="6"/>
        <v>200</v>
      </c>
      <c r="I123" s="2">
        <f t="shared" si="7"/>
        <v>258.9519231433211</v>
      </c>
      <c r="J123" s="1">
        <f t="shared" si="8"/>
        <v>52049.336551807544</v>
      </c>
    </row>
    <row r="124" spans="4:10" x14ac:dyDescent="0.25">
      <c r="D124" s="4">
        <v>123</v>
      </c>
      <c r="E124" s="4"/>
      <c r="F124" s="2">
        <f t="shared" si="9"/>
        <v>52049.336551807544</v>
      </c>
      <c r="G124" s="3">
        <f t="shared" si="5"/>
        <v>0.06</v>
      </c>
      <c r="H124" s="2">
        <f t="shared" si="6"/>
        <v>200</v>
      </c>
      <c r="I124" s="2">
        <f t="shared" si="7"/>
        <v>261.24668275903775</v>
      </c>
      <c r="J124" s="1">
        <f t="shared" si="8"/>
        <v>52510.583234566584</v>
      </c>
    </row>
    <row r="125" spans="4:10" x14ac:dyDescent="0.25">
      <c r="D125" s="4">
        <v>124</v>
      </c>
      <c r="E125" s="4"/>
      <c r="F125" s="2">
        <f t="shared" si="9"/>
        <v>52510.583234566584</v>
      </c>
      <c r="G125" s="3">
        <f t="shared" si="5"/>
        <v>0.06</v>
      </c>
      <c r="H125" s="2">
        <f t="shared" si="6"/>
        <v>200</v>
      </c>
      <c r="I125" s="2">
        <f t="shared" si="7"/>
        <v>263.55291617283291</v>
      </c>
      <c r="J125" s="1">
        <f t="shared" si="8"/>
        <v>52974.136150739418</v>
      </c>
    </row>
    <row r="126" spans="4:10" x14ac:dyDescent="0.25">
      <c r="D126" s="4">
        <v>125</v>
      </c>
      <c r="E126" s="4"/>
      <c r="F126" s="2">
        <f t="shared" si="9"/>
        <v>52974.136150739418</v>
      </c>
      <c r="G126" s="3">
        <f t="shared" si="5"/>
        <v>0.06</v>
      </c>
      <c r="H126" s="2">
        <f t="shared" si="6"/>
        <v>200</v>
      </c>
      <c r="I126" s="2">
        <f t="shared" si="7"/>
        <v>265.87068075369712</v>
      </c>
      <c r="J126" s="1">
        <f t="shared" si="8"/>
        <v>53440.006831493112</v>
      </c>
    </row>
    <row r="127" spans="4:10" x14ac:dyDescent="0.25">
      <c r="D127" s="4">
        <v>126</v>
      </c>
      <c r="E127" s="4"/>
      <c r="F127" s="2">
        <f t="shared" si="9"/>
        <v>53440.006831493112</v>
      </c>
      <c r="G127" s="3">
        <f t="shared" si="5"/>
        <v>0.06</v>
      </c>
      <c r="H127" s="2">
        <f t="shared" si="6"/>
        <v>200</v>
      </c>
      <c r="I127" s="2">
        <f t="shared" si="7"/>
        <v>268.20003415746555</v>
      </c>
      <c r="J127" s="1">
        <f t="shared" si="8"/>
        <v>53908.20686565058</v>
      </c>
    </row>
    <row r="128" spans="4:10" x14ac:dyDescent="0.25">
      <c r="D128" s="4">
        <v>127</v>
      </c>
      <c r="E128" s="4"/>
      <c r="F128" s="2">
        <f t="shared" si="9"/>
        <v>53908.20686565058</v>
      </c>
      <c r="G128" s="3">
        <f t="shared" si="5"/>
        <v>0.06</v>
      </c>
      <c r="H128" s="2">
        <f t="shared" si="6"/>
        <v>200</v>
      </c>
      <c r="I128" s="2">
        <f t="shared" si="7"/>
        <v>270.54103432825292</v>
      </c>
      <c r="J128" s="1">
        <f t="shared" si="8"/>
        <v>54378.747899978836</v>
      </c>
    </row>
    <row r="129" spans="4:10" x14ac:dyDescent="0.25">
      <c r="D129" s="4">
        <v>128</v>
      </c>
      <c r="E129" s="4"/>
      <c r="F129" s="2">
        <f t="shared" si="9"/>
        <v>54378.747899978836</v>
      </c>
      <c r="G129" s="3">
        <f t="shared" si="5"/>
        <v>0.06</v>
      </c>
      <c r="H129" s="2">
        <f t="shared" si="6"/>
        <v>200</v>
      </c>
      <c r="I129" s="2">
        <f t="shared" si="7"/>
        <v>272.8937394998942</v>
      </c>
      <c r="J129" s="1">
        <f t="shared" si="8"/>
        <v>54851.64163947873</v>
      </c>
    </row>
    <row r="130" spans="4:10" x14ac:dyDescent="0.25">
      <c r="D130" s="4">
        <v>129</v>
      </c>
      <c r="E130" s="4"/>
      <c r="F130" s="2">
        <f t="shared" si="9"/>
        <v>54851.64163947873</v>
      </c>
      <c r="G130" s="3">
        <f t="shared" ref="G130:G193" si="10">$B$4</f>
        <v>0.06</v>
      </c>
      <c r="H130" s="2">
        <f t="shared" ref="H130:H193" si="11">$B$3</f>
        <v>200</v>
      </c>
      <c r="I130" s="2">
        <f t="shared" ref="I130:I193" si="12">(F130+H130)*(G130/12)</f>
        <v>275.25820819739369</v>
      </c>
      <c r="J130" s="1">
        <f t="shared" ref="J130:J193" si="13">(F130+H130+I130)</f>
        <v>55326.899847676126</v>
      </c>
    </row>
    <row r="131" spans="4:10" x14ac:dyDescent="0.25">
      <c r="D131" s="4">
        <v>130</v>
      </c>
      <c r="E131" s="4"/>
      <c r="F131" s="2">
        <f t="shared" ref="F131:F194" si="14">J130</f>
        <v>55326.899847676126</v>
      </c>
      <c r="G131" s="3">
        <f t="shared" si="10"/>
        <v>0.06</v>
      </c>
      <c r="H131" s="2">
        <f t="shared" si="11"/>
        <v>200</v>
      </c>
      <c r="I131" s="2">
        <f t="shared" si="12"/>
        <v>277.63449923838061</v>
      </c>
      <c r="J131" s="1">
        <f t="shared" si="13"/>
        <v>55804.534346914508</v>
      </c>
    </row>
    <row r="132" spans="4:10" x14ac:dyDescent="0.25">
      <c r="D132" s="4">
        <v>131</v>
      </c>
      <c r="E132" s="4"/>
      <c r="F132" s="2">
        <f t="shared" si="14"/>
        <v>55804.534346914508</v>
      </c>
      <c r="G132" s="3">
        <f t="shared" si="10"/>
        <v>0.06</v>
      </c>
      <c r="H132" s="2">
        <f t="shared" si="11"/>
        <v>200</v>
      </c>
      <c r="I132" s="2">
        <f t="shared" si="12"/>
        <v>280.02267173457255</v>
      </c>
      <c r="J132" s="1">
        <f t="shared" si="13"/>
        <v>56284.55701864908</v>
      </c>
    </row>
    <row r="133" spans="4:10" x14ac:dyDescent="0.25">
      <c r="D133" s="4">
        <v>132</v>
      </c>
      <c r="E133" s="4">
        <v>11</v>
      </c>
      <c r="F133" s="2">
        <f t="shared" si="14"/>
        <v>56284.55701864908</v>
      </c>
      <c r="G133" s="3">
        <f t="shared" si="10"/>
        <v>0.06</v>
      </c>
      <c r="H133" s="2">
        <f t="shared" si="11"/>
        <v>200</v>
      </c>
      <c r="I133" s="2">
        <f t="shared" si="12"/>
        <v>282.42278509324541</v>
      </c>
      <c r="J133" s="1">
        <f t="shared" si="13"/>
        <v>56766.979803742324</v>
      </c>
    </row>
    <row r="134" spans="4:10" x14ac:dyDescent="0.25">
      <c r="D134" s="4">
        <v>133</v>
      </c>
      <c r="E134" s="4"/>
      <c r="F134" s="2">
        <f t="shared" si="14"/>
        <v>56766.979803742324</v>
      </c>
      <c r="G134" s="3">
        <f t="shared" si="10"/>
        <v>0.06</v>
      </c>
      <c r="H134" s="2">
        <f t="shared" si="11"/>
        <v>200</v>
      </c>
      <c r="I134" s="2">
        <f t="shared" si="12"/>
        <v>284.83489901871161</v>
      </c>
      <c r="J134" s="1">
        <f t="shared" si="13"/>
        <v>57251.814702761039</v>
      </c>
    </row>
    <row r="135" spans="4:10" x14ac:dyDescent="0.25">
      <c r="D135" s="4">
        <v>134</v>
      </c>
      <c r="E135" s="4"/>
      <c r="F135" s="2">
        <f t="shared" si="14"/>
        <v>57251.814702761039</v>
      </c>
      <c r="G135" s="3">
        <f t="shared" si="10"/>
        <v>0.06</v>
      </c>
      <c r="H135" s="2">
        <f t="shared" si="11"/>
        <v>200</v>
      </c>
      <c r="I135" s="2">
        <f t="shared" si="12"/>
        <v>287.25907351380522</v>
      </c>
      <c r="J135" s="1">
        <f t="shared" si="13"/>
        <v>57739.073776274847</v>
      </c>
    </row>
    <row r="136" spans="4:10" x14ac:dyDescent="0.25">
      <c r="D136" s="4">
        <v>135</v>
      </c>
      <c r="E136" s="4"/>
      <c r="F136" s="2">
        <f t="shared" si="14"/>
        <v>57739.073776274847</v>
      </c>
      <c r="G136" s="3">
        <f t="shared" si="10"/>
        <v>0.06</v>
      </c>
      <c r="H136" s="2">
        <f t="shared" si="11"/>
        <v>200</v>
      </c>
      <c r="I136" s="2">
        <f t="shared" si="12"/>
        <v>289.69536888137424</v>
      </c>
      <c r="J136" s="1">
        <f t="shared" si="13"/>
        <v>58228.76914515622</v>
      </c>
    </row>
    <row r="137" spans="4:10" x14ac:dyDescent="0.25">
      <c r="D137" s="4">
        <v>136</v>
      </c>
      <c r="E137" s="4"/>
      <c r="F137" s="2">
        <f t="shared" si="14"/>
        <v>58228.76914515622</v>
      </c>
      <c r="G137" s="3">
        <f t="shared" si="10"/>
        <v>0.06</v>
      </c>
      <c r="H137" s="2">
        <f t="shared" si="11"/>
        <v>200</v>
      </c>
      <c r="I137" s="2">
        <f t="shared" si="12"/>
        <v>292.14384572578109</v>
      </c>
      <c r="J137" s="1">
        <f t="shared" si="13"/>
        <v>58720.912990882003</v>
      </c>
    </row>
    <row r="138" spans="4:10" x14ac:dyDescent="0.25">
      <c r="D138" s="4">
        <v>137</v>
      </c>
      <c r="E138" s="4"/>
      <c r="F138" s="2">
        <f t="shared" si="14"/>
        <v>58720.912990882003</v>
      </c>
      <c r="G138" s="3">
        <f t="shared" si="10"/>
        <v>0.06</v>
      </c>
      <c r="H138" s="2">
        <f t="shared" si="11"/>
        <v>200</v>
      </c>
      <c r="I138" s="2">
        <f t="shared" si="12"/>
        <v>294.60456495441002</v>
      </c>
      <c r="J138" s="1">
        <f t="shared" si="13"/>
        <v>59215.517555836414</v>
      </c>
    </row>
    <row r="139" spans="4:10" x14ac:dyDescent="0.25">
      <c r="D139" s="4">
        <v>138</v>
      </c>
      <c r="E139" s="4"/>
      <c r="F139" s="2">
        <f t="shared" si="14"/>
        <v>59215.517555836414</v>
      </c>
      <c r="G139" s="3">
        <f t="shared" si="10"/>
        <v>0.06</v>
      </c>
      <c r="H139" s="2">
        <f t="shared" si="11"/>
        <v>200</v>
      </c>
      <c r="I139" s="2">
        <f t="shared" si="12"/>
        <v>297.07758777918207</v>
      </c>
      <c r="J139" s="1">
        <f t="shared" si="13"/>
        <v>59712.595143615596</v>
      </c>
    </row>
    <row r="140" spans="4:10" x14ac:dyDescent="0.25">
      <c r="D140" s="4">
        <v>139</v>
      </c>
      <c r="E140" s="4"/>
      <c r="F140" s="2">
        <f t="shared" si="14"/>
        <v>59712.595143615596</v>
      </c>
      <c r="G140" s="3">
        <f t="shared" si="10"/>
        <v>0.06</v>
      </c>
      <c r="H140" s="2">
        <f t="shared" si="11"/>
        <v>200</v>
      </c>
      <c r="I140" s="2">
        <f t="shared" si="12"/>
        <v>299.56297571807801</v>
      </c>
      <c r="J140" s="1">
        <f t="shared" si="13"/>
        <v>60212.158119333675</v>
      </c>
    </row>
    <row r="141" spans="4:10" x14ac:dyDescent="0.25">
      <c r="D141" s="4">
        <v>140</v>
      </c>
      <c r="E141" s="4"/>
      <c r="F141" s="2">
        <f t="shared" si="14"/>
        <v>60212.158119333675</v>
      </c>
      <c r="G141" s="3">
        <f t="shared" si="10"/>
        <v>0.06</v>
      </c>
      <c r="H141" s="2">
        <f t="shared" si="11"/>
        <v>200</v>
      </c>
      <c r="I141" s="2">
        <f t="shared" si="12"/>
        <v>302.06079059666837</v>
      </c>
      <c r="J141" s="1">
        <f t="shared" si="13"/>
        <v>60714.218909930343</v>
      </c>
    </row>
    <row r="142" spans="4:10" x14ac:dyDescent="0.25">
      <c r="D142" s="4">
        <v>141</v>
      </c>
      <c r="E142" s="4"/>
      <c r="F142" s="2">
        <f t="shared" si="14"/>
        <v>60714.218909930343</v>
      </c>
      <c r="G142" s="3">
        <f t="shared" si="10"/>
        <v>0.06</v>
      </c>
      <c r="H142" s="2">
        <f t="shared" si="11"/>
        <v>200</v>
      </c>
      <c r="I142" s="2">
        <f t="shared" si="12"/>
        <v>304.57109454965172</v>
      </c>
      <c r="J142" s="1">
        <f t="shared" si="13"/>
        <v>61218.790004479997</v>
      </c>
    </row>
    <row r="143" spans="4:10" x14ac:dyDescent="0.25">
      <c r="D143" s="4">
        <v>142</v>
      </c>
      <c r="E143" s="4"/>
      <c r="F143" s="2">
        <f t="shared" si="14"/>
        <v>61218.790004479997</v>
      </c>
      <c r="G143" s="3">
        <f t="shared" si="10"/>
        <v>0.06</v>
      </c>
      <c r="H143" s="2">
        <f t="shared" si="11"/>
        <v>200</v>
      </c>
      <c r="I143" s="2">
        <f t="shared" si="12"/>
        <v>307.09395002240001</v>
      </c>
      <c r="J143" s="1">
        <f t="shared" si="13"/>
        <v>61725.883954502395</v>
      </c>
    </row>
    <row r="144" spans="4:10" x14ac:dyDescent="0.25">
      <c r="D144" s="4">
        <v>143</v>
      </c>
      <c r="E144" s="4"/>
      <c r="F144" s="2">
        <f t="shared" si="14"/>
        <v>61725.883954502395</v>
      </c>
      <c r="G144" s="3">
        <f t="shared" si="10"/>
        <v>0.06</v>
      </c>
      <c r="H144" s="2">
        <f t="shared" si="11"/>
        <v>200</v>
      </c>
      <c r="I144" s="2">
        <f t="shared" si="12"/>
        <v>309.62941977251199</v>
      </c>
      <c r="J144" s="1">
        <f t="shared" si="13"/>
        <v>62235.513374274909</v>
      </c>
    </row>
    <row r="145" spans="4:10" x14ac:dyDescent="0.25">
      <c r="D145" s="4">
        <v>144</v>
      </c>
      <c r="E145" s="4">
        <v>12</v>
      </c>
      <c r="F145" s="2">
        <f t="shared" si="14"/>
        <v>62235.513374274909</v>
      </c>
      <c r="G145" s="3">
        <f t="shared" si="10"/>
        <v>0.06</v>
      </c>
      <c r="H145" s="2">
        <f t="shared" si="11"/>
        <v>200</v>
      </c>
      <c r="I145" s="2">
        <f t="shared" si="12"/>
        <v>312.17756687137455</v>
      </c>
      <c r="J145" s="1">
        <f t="shared" si="13"/>
        <v>62747.690941146284</v>
      </c>
    </row>
    <row r="146" spans="4:10" x14ac:dyDescent="0.25">
      <c r="D146" s="4">
        <v>145</v>
      </c>
      <c r="E146" s="4"/>
      <c r="F146" s="2">
        <f t="shared" si="14"/>
        <v>62747.690941146284</v>
      </c>
      <c r="G146" s="3">
        <f t="shared" si="10"/>
        <v>0.06</v>
      </c>
      <c r="H146" s="2">
        <f t="shared" si="11"/>
        <v>200</v>
      </c>
      <c r="I146" s="2">
        <f t="shared" si="12"/>
        <v>314.73845470573144</v>
      </c>
      <c r="J146" s="1">
        <f t="shared" si="13"/>
        <v>63262.429395852014</v>
      </c>
    </row>
    <row r="147" spans="4:10" x14ac:dyDescent="0.25">
      <c r="D147" s="4">
        <v>146</v>
      </c>
      <c r="E147" s="4"/>
      <c r="F147" s="2">
        <f t="shared" si="14"/>
        <v>63262.429395852014</v>
      </c>
      <c r="G147" s="3">
        <f t="shared" si="10"/>
        <v>0.06</v>
      </c>
      <c r="H147" s="2">
        <f t="shared" si="11"/>
        <v>200</v>
      </c>
      <c r="I147" s="2">
        <f t="shared" si="12"/>
        <v>317.31214697926009</v>
      </c>
      <c r="J147" s="1">
        <f t="shared" si="13"/>
        <v>63779.741542831274</v>
      </c>
    </row>
    <row r="148" spans="4:10" x14ac:dyDescent="0.25">
      <c r="D148" s="4">
        <v>147</v>
      </c>
      <c r="E148" s="4"/>
      <c r="F148" s="2">
        <f t="shared" si="14"/>
        <v>63779.741542831274</v>
      </c>
      <c r="G148" s="3">
        <f t="shared" si="10"/>
        <v>0.06</v>
      </c>
      <c r="H148" s="2">
        <f t="shared" si="11"/>
        <v>200</v>
      </c>
      <c r="I148" s="2">
        <f t="shared" si="12"/>
        <v>319.89870771415639</v>
      </c>
      <c r="J148" s="1">
        <f t="shared" si="13"/>
        <v>64299.640250545432</v>
      </c>
    </row>
    <row r="149" spans="4:10" x14ac:dyDescent="0.25">
      <c r="D149" s="4">
        <v>148</v>
      </c>
      <c r="E149" s="4"/>
      <c r="F149" s="2">
        <f t="shared" si="14"/>
        <v>64299.640250545432</v>
      </c>
      <c r="G149" s="3">
        <f t="shared" si="10"/>
        <v>0.06</v>
      </c>
      <c r="H149" s="2">
        <f t="shared" si="11"/>
        <v>200</v>
      </c>
      <c r="I149" s="2">
        <f t="shared" si="12"/>
        <v>322.49820125272714</v>
      </c>
      <c r="J149" s="1">
        <f t="shared" si="13"/>
        <v>64822.138451798157</v>
      </c>
    </row>
    <row r="150" spans="4:10" x14ac:dyDescent="0.25">
      <c r="D150" s="4">
        <v>149</v>
      </c>
      <c r="E150" s="4"/>
      <c r="F150" s="2">
        <f t="shared" si="14"/>
        <v>64822.138451798157</v>
      </c>
      <c r="G150" s="3">
        <f t="shared" si="10"/>
        <v>0.06</v>
      </c>
      <c r="H150" s="2">
        <f t="shared" si="11"/>
        <v>200</v>
      </c>
      <c r="I150" s="2">
        <f t="shared" si="12"/>
        <v>325.11069225899081</v>
      </c>
      <c r="J150" s="1">
        <f t="shared" si="13"/>
        <v>65347.249144057147</v>
      </c>
    </row>
    <row r="151" spans="4:10" x14ac:dyDescent="0.25">
      <c r="D151" s="4">
        <v>150</v>
      </c>
      <c r="E151" s="4"/>
      <c r="F151" s="2">
        <f t="shared" si="14"/>
        <v>65347.249144057147</v>
      </c>
      <c r="G151" s="3">
        <f t="shared" si="10"/>
        <v>0.06</v>
      </c>
      <c r="H151" s="2">
        <f t="shared" si="11"/>
        <v>200</v>
      </c>
      <c r="I151" s="2">
        <f t="shared" si="12"/>
        <v>327.73624572028575</v>
      </c>
      <c r="J151" s="1">
        <f t="shared" si="13"/>
        <v>65874.98538977743</v>
      </c>
    </row>
    <row r="152" spans="4:10" x14ac:dyDescent="0.25">
      <c r="D152" s="4">
        <v>151</v>
      </c>
      <c r="E152" s="4"/>
      <c r="F152" s="2">
        <f t="shared" si="14"/>
        <v>65874.98538977743</v>
      </c>
      <c r="G152" s="3">
        <f t="shared" si="10"/>
        <v>0.06</v>
      </c>
      <c r="H152" s="2">
        <f t="shared" si="11"/>
        <v>200</v>
      </c>
      <c r="I152" s="2">
        <f t="shared" si="12"/>
        <v>330.37492694888715</v>
      </c>
      <c r="J152" s="1">
        <f t="shared" si="13"/>
        <v>66405.360316726321</v>
      </c>
    </row>
    <row r="153" spans="4:10" x14ac:dyDescent="0.25">
      <c r="D153" s="4">
        <v>152</v>
      </c>
      <c r="E153" s="4"/>
      <c r="F153" s="2">
        <f t="shared" si="14"/>
        <v>66405.360316726321</v>
      </c>
      <c r="G153" s="3">
        <f t="shared" si="10"/>
        <v>0.06</v>
      </c>
      <c r="H153" s="2">
        <f t="shared" si="11"/>
        <v>200</v>
      </c>
      <c r="I153" s="2">
        <f t="shared" si="12"/>
        <v>333.0268015836316</v>
      </c>
      <c r="J153" s="1">
        <f t="shared" si="13"/>
        <v>66938.387118309955</v>
      </c>
    </row>
    <row r="154" spans="4:10" x14ac:dyDescent="0.25">
      <c r="D154" s="4">
        <v>153</v>
      </c>
      <c r="E154" s="4"/>
      <c r="F154" s="2">
        <f t="shared" si="14"/>
        <v>66938.387118309955</v>
      </c>
      <c r="G154" s="3">
        <f t="shared" si="10"/>
        <v>0.06</v>
      </c>
      <c r="H154" s="2">
        <f t="shared" si="11"/>
        <v>200</v>
      </c>
      <c r="I154" s="2">
        <f t="shared" si="12"/>
        <v>335.69193559154979</v>
      </c>
      <c r="J154" s="1">
        <f t="shared" si="13"/>
        <v>67474.0790539015</v>
      </c>
    </row>
    <row r="155" spans="4:10" x14ac:dyDescent="0.25">
      <c r="D155" s="4">
        <v>154</v>
      </c>
      <c r="E155" s="4"/>
      <c r="F155" s="2">
        <f t="shared" si="14"/>
        <v>67474.0790539015</v>
      </c>
      <c r="G155" s="3">
        <f t="shared" si="10"/>
        <v>0.06</v>
      </c>
      <c r="H155" s="2">
        <f t="shared" si="11"/>
        <v>200</v>
      </c>
      <c r="I155" s="2">
        <f t="shared" si="12"/>
        <v>338.37039526950753</v>
      </c>
      <c r="J155" s="1">
        <f t="shared" si="13"/>
        <v>68012.449449171007</v>
      </c>
    </row>
    <row r="156" spans="4:10" x14ac:dyDescent="0.25">
      <c r="D156" s="4">
        <v>155</v>
      </c>
      <c r="E156" s="4"/>
      <c r="F156" s="2">
        <f t="shared" si="14"/>
        <v>68012.449449171007</v>
      </c>
      <c r="G156" s="3">
        <f t="shared" si="10"/>
        <v>0.06</v>
      </c>
      <c r="H156" s="2">
        <f t="shared" si="11"/>
        <v>200</v>
      </c>
      <c r="I156" s="2">
        <f t="shared" si="12"/>
        <v>341.06224724585502</v>
      </c>
      <c r="J156" s="1">
        <f t="shared" si="13"/>
        <v>68553.511696416856</v>
      </c>
    </row>
    <row r="157" spans="4:10" x14ac:dyDescent="0.25">
      <c r="D157" s="4">
        <v>156</v>
      </c>
      <c r="E157" s="4">
        <v>13</v>
      </c>
      <c r="F157" s="2">
        <f t="shared" si="14"/>
        <v>68553.511696416856</v>
      </c>
      <c r="G157" s="3">
        <f t="shared" si="10"/>
        <v>0.06</v>
      </c>
      <c r="H157" s="2">
        <f t="shared" si="11"/>
        <v>200</v>
      </c>
      <c r="I157" s="2">
        <f t="shared" si="12"/>
        <v>343.76755848208427</v>
      </c>
      <c r="J157" s="1">
        <f t="shared" si="13"/>
        <v>69097.279254898938</v>
      </c>
    </row>
    <row r="158" spans="4:10" x14ac:dyDescent="0.25">
      <c r="D158" s="4">
        <v>157</v>
      </c>
      <c r="E158" s="4"/>
      <c r="F158" s="2">
        <f t="shared" si="14"/>
        <v>69097.279254898938</v>
      </c>
      <c r="G158" s="3">
        <f t="shared" si="10"/>
        <v>0.06</v>
      </c>
      <c r="H158" s="2">
        <f t="shared" si="11"/>
        <v>200</v>
      </c>
      <c r="I158" s="2">
        <f t="shared" si="12"/>
        <v>346.48639627449472</v>
      </c>
      <c r="J158" s="1">
        <f t="shared" si="13"/>
        <v>69643.765651173439</v>
      </c>
    </row>
    <row r="159" spans="4:10" x14ac:dyDescent="0.25">
      <c r="D159" s="4">
        <v>158</v>
      </c>
      <c r="E159" s="4"/>
      <c r="F159" s="2">
        <f t="shared" si="14"/>
        <v>69643.765651173439</v>
      </c>
      <c r="G159" s="3">
        <f t="shared" si="10"/>
        <v>0.06</v>
      </c>
      <c r="H159" s="2">
        <f t="shared" si="11"/>
        <v>200</v>
      </c>
      <c r="I159" s="2">
        <f t="shared" si="12"/>
        <v>349.21882825586721</v>
      </c>
      <c r="J159" s="1">
        <f t="shared" si="13"/>
        <v>70192.984479429302</v>
      </c>
    </row>
    <row r="160" spans="4:10" x14ac:dyDescent="0.25">
      <c r="D160" s="4">
        <v>159</v>
      </c>
      <c r="E160" s="4"/>
      <c r="F160" s="2">
        <f t="shared" si="14"/>
        <v>70192.984479429302</v>
      </c>
      <c r="G160" s="3">
        <f t="shared" si="10"/>
        <v>0.06</v>
      </c>
      <c r="H160" s="2">
        <f t="shared" si="11"/>
        <v>200</v>
      </c>
      <c r="I160" s="2">
        <f t="shared" si="12"/>
        <v>351.96492239714649</v>
      </c>
      <c r="J160" s="1">
        <f t="shared" si="13"/>
        <v>70744.949401826452</v>
      </c>
    </row>
    <row r="161" spans="4:10" x14ac:dyDescent="0.25">
      <c r="D161" s="4">
        <v>160</v>
      </c>
      <c r="E161" s="4"/>
      <c r="F161" s="2">
        <f t="shared" si="14"/>
        <v>70744.949401826452</v>
      </c>
      <c r="G161" s="3">
        <f t="shared" si="10"/>
        <v>0.06</v>
      </c>
      <c r="H161" s="2">
        <f t="shared" si="11"/>
        <v>200</v>
      </c>
      <c r="I161" s="2">
        <f t="shared" si="12"/>
        <v>354.72474700913227</v>
      </c>
      <c r="J161" s="1">
        <f t="shared" si="13"/>
        <v>71299.674148835591</v>
      </c>
    </row>
    <row r="162" spans="4:10" x14ac:dyDescent="0.25">
      <c r="D162" s="4">
        <v>161</v>
      </c>
      <c r="E162" s="4"/>
      <c r="F162" s="2">
        <f t="shared" si="14"/>
        <v>71299.674148835591</v>
      </c>
      <c r="G162" s="3">
        <f t="shared" si="10"/>
        <v>0.06</v>
      </c>
      <c r="H162" s="2">
        <f t="shared" si="11"/>
        <v>200</v>
      </c>
      <c r="I162" s="2">
        <f t="shared" si="12"/>
        <v>357.49837074417798</v>
      </c>
      <c r="J162" s="1">
        <f t="shared" si="13"/>
        <v>71857.172519579763</v>
      </c>
    </row>
    <row r="163" spans="4:10" x14ac:dyDescent="0.25">
      <c r="D163" s="4">
        <v>162</v>
      </c>
      <c r="E163" s="4"/>
      <c r="F163" s="2">
        <f t="shared" si="14"/>
        <v>71857.172519579763</v>
      </c>
      <c r="G163" s="3">
        <f t="shared" si="10"/>
        <v>0.06</v>
      </c>
      <c r="H163" s="2">
        <f t="shared" si="11"/>
        <v>200</v>
      </c>
      <c r="I163" s="2">
        <f t="shared" si="12"/>
        <v>360.28586259789881</v>
      </c>
      <c r="J163" s="1">
        <f t="shared" si="13"/>
        <v>72417.458382177661</v>
      </c>
    </row>
    <row r="164" spans="4:10" x14ac:dyDescent="0.25">
      <c r="D164" s="4">
        <v>163</v>
      </c>
      <c r="E164" s="4"/>
      <c r="F164" s="2">
        <f t="shared" si="14"/>
        <v>72417.458382177661</v>
      </c>
      <c r="G164" s="3">
        <f t="shared" si="10"/>
        <v>0.06</v>
      </c>
      <c r="H164" s="2">
        <f t="shared" si="11"/>
        <v>200</v>
      </c>
      <c r="I164" s="2">
        <f t="shared" si="12"/>
        <v>363.08729191088833</v>
      </c>
      <c r="J164" s="1">
        <f t="shared" si="13"/>
        <v>72980.545674088557</v>
      </c>
    </row>
    <row r="165" spans="4:10" x14ac:dyDescent="0.25">
      <c r="D165" s="4">
        <v>164</v>
      </c>
      <c r="E165" s="4"/>
      <c r="F165" s="2">
        <f t="shared" si="14"/>
        <v>72980.545674088557</v>
      </c>
      <c r="G165" s="3">
        <f t="shared" si="10"/>
        <v>0.06</v>
      </c>
      <c r="H165" s="2">
        <f t="shared" si="11"/>
        <v>200</v>
      </c>
      <c r="I165" s="2">
        <f t="shared" si="12"/>
        <v>365.90272837044279</v>
      </c>
      <c r="J165" s="1">
        <f t="shared" si="13"/>
        <v>73546.448402459006</v>
      </c>
    </row>
    <row r="166" spans="4:10" x14ac:dyDescent="0.25">
      <c r="D166" s="4">
        <v>165</v>
      </c>
      <c r="E166" s="4"/>
      <c r="F166" s="2">
        <f t="shared" si="14"/>
        <v>73546.448402459006</v>
      </c>
      <c r="G166" s="3">
        <f t="shared" si="10"/>
        <v>0.06</v>
      </c>
      <c r="H166" s="2">
        <f t="shared" si="11"/>
        <v>200</v>
      </c>
      <c r="I166" s="2">
        <f t="shared" si="12"/>
        <v>368.73224201229505</v>
      </c>
      <c r="J166" s="1">
        <f t="shared" si="13"/>
        <v>74115.1806444713</v>
      </c>
    </row>
    <row r="167" spans="4:10" x14ac:dyDescent="0.25">
      <c r="D167" s="4">
        <v>166</v>
      </c>
      <c r="E167" s="4"/>
      <c r="F167" s="2">
        <f t="shared" si="14"/>
        <v>74115.1806444713</v>
      </c>
      <c r="G167" s="3">
        <f t="shared" si="10"/>
        <v>0.06</v>
      </c>
      <c r="H167" s="2">
        <f t="shared" si="11"/>
        <v>200</v>
      </c>
      <c r="I167" s="2">
        <f t="shared" si="12"/>
        <v>371.57590322235649</v>
      </c>
      <c r="J167" s="1">
        <f t="shared" si="13"/>
        <v>74686.756547693658</v>
      </c>
    </row>
    <row r="168" spans="4:10" x14ac:dyDescent="0.25">
      <c r="D168" s="4">
        <v>167</v>
      </c>
      <c r="E168" s="4"/>
      <c r="F168" s="2">
        <f t="shared" si="14"/>
        <v>74686.756547693658</v>
      </c>
      <c r="G168" s="3">
        <f t="shared" si="10"/>
        <v>0.06</v>
      </c>
      <c r="H168" s="2">
        <f t="shared" si="11"/>
        <v>200</v>
      </c>
      <c r="I168" s="2">
        <f t="shared" si="12"/>
        <v>374.43378273846832</v>
      </c>
      <c r="J168" s="1">
        <f t="shared" si="13"/>
        <v>75261.190330432131</v>
      </c>
    </row>
    <row r="169" spans="4:10" x14ac:dyDescent="0.25">
      <c r="D169" s="4">
        <v>168</v>
      </c>
      <c r="E169" s="4">
        <v>14</v>
      </c>
      <c r="F169" s="2">
        <f t="shared" si="14"/>
        <v>75261.190330432131</v>
      </c>
      <c r="G169" s="3">
        <f t="shared" si="10"/>
        <v>0.06</v>
      </c>
      <c r="H169" s="2">
        <f t="shared" si="11"/>
        <v>200</v>
      </c>
      <c r="I169" s="2">
        <f t="shared" si="12"/>
        <v>377.30595165216067</v>
      </c>
      <c r="J169" s="1">
        <f t="shared" si="13"/>
        <v>75838.496282084292</v>
      </c>
    </row>
    <row r="170" spans="4:10" x14ac:dyDescent="0.25">
      <c r="D170" s="4">
        <v>169</v>
      </c>
      <c r="E170" s="4"/>
      <c r="F170" s="2">
        <f t="shared" si="14"/>
        <v>75838.496282084292</v>
      </c>
      <c r="G170" s="3">
        <f t="shared" si="10"/>
        <v>0.06</v>
      </c>
      <c r="H170" s="2">
        <f t="shared" si="11"/>
        <v>200</v>
      </c>
      <c r="I170" s="2">
        <f t="shared" si="12"/>
        <v>380.19248141042146</v>
      </c>
      <c r="J170" s="1">
        <f t="shared" si="13"/>
        <v>76418.68876349472</v>
      </c>
    </row>
    <row r="171" spans="4:10" x14ac:dyDescent="0.25">
      <c r="D171" s="4">
        <v>170</v>
      </c>
      <c r="E171" s="4"/>
      <c r="F171" s="2">
        <f t="shared" si="14"/>
        <v>76418.68876349472</v>
      </c>
      <c r="G171" s="3">
        <f t="shared" si="10"/>
        <v>0.06</v>
      </c>
      <c r="H171" s="2">
        <f t="shared" si="11"/>
        <v>200</v>
      </c>
      <c r="I171" s="2">
        <f t="shared" si="12"/>
        <v>383.0934438174736</v>
      </c>
      <c r="J171" s="1">
        <f t="shared" si="13"/>
        <v>77001.782207312193</v>
      </c>
    </row>
    <row r="172" spans="4:10" x14ac:dyDescent="0.25">
      <c r="D172" s="4">
        <v>171</v>
      </c>
      <c r="E172" s="4"/>
      <c r="F172" s="2">
        <f t="shared" si="14"/>
        <v>77001.782207312193</v>
      </c>
      <c r="G172" s="3">
        <f t="shared" si="10"/>
        <v>0.06</v>
      </c>
      <c r="H172" s="2">
        <f t="shared" si="11"/>
        <v>200</v>
      </c>
      <c r="I172" s="2">
        <f t="shared" si="12"/>
        <v>386.00891103656096</v>
      </c>
      <c r="J172" s="1">
        <f t="shared" si="13"/>
        <v>77587.791118348759</v>
      </c>
    </row>
    <row r="173" spans="4:10" x14ac:dyDescent="0.25">
      <c r="D173" s="4">
        <v>172</v>
      </c>
      <c r="E173" s="4"/>
      <c r="F173" s="2">
        <f t="shared" si="14"/>
        <v>77587.791118348759</v>
      </c>
      <c r="G173" s="3">
        <f t="shared" si="10"/>
        <v>0.06</v>
      </c>
      <c r="H173" s="2">
        <f t="shared" si="11"/>
        <v>200</v>
      </c>
      <c r="I173" s="2">
        <f t="shared" si="12"/>
        <v>388.93895559174382</v>
      </c>
      <c r="J173" s="1">
        <f t="shared" si="13"/>
        <v>78176.730073940504</v>
      </c>
    </row>
    <row r="174" spans="4:10" x14ac:dyDescent="0.25">
      <c r="D174" s="4">
        <v>173</v>
      </c>
      <c r="E174" s="4"/>
      <c r="F174" s="2">
        <f t="shared" si="14"/>
        <v>78176.730073940504</v>
      </c>
      <c r="G174" s="3">
        <f t="shared" si="10"/>
        <v>0.06</v>
      </c>
      <c r="H174" s="2">
        <f t="shared" si="11"/>
        <v>200</v>
      </c>
      <c r="I174" s="2">
        <f t="shared" si="12"/>
        <v>391.88365036970254</v>
      </c>
      <c r="J174" s="1">
        <f t="shared" si="13"/>
        <v>78768.613724310213</v>
      </c>
    </row>
    <row r="175" spans="4:10" x14ac:dyDescent="0.25">
      <c r="D175" s="4">
        <v>174</v>
      </c>
      <c r="E175" s="4"/>
      <c r="F175" s="2">
        <f t="shared" si="14"/>
        <v>78768.613724310213</v>
      </c>
      <c r="G175" s="3">
        <f t="shared" si="10"/>
        <v>0.06</v>
      </c>
      <c r="H175" s="2">
        <f t="shared" si="11"/>
        <v>200</v>
      </c>
      <c r="I175" s="2">
        <f t="shared" si="12"/>
        <v>394.84306862155108</v>
      </c>
      <c r="J175" s="1">
        <f t="shared" si="13"/>
        <v>79363.456792931771</v>
      </c>
    </row>
    <row r="176" spans="4:10" x14ac:dyDescent="0.25">
      <c r="D176" s="4">
        <v>175</v>
      </c>
      <c r="E176" s="4"/>
      <c r="F176" s="2">
        <f t="shared" si="14"/>
        <v>79363.456792931771</v>
      </c>
      <c r="G176" s="3">
        <f t="shared" si="10"/>
        <v>0.06</v>
      </c>
      <c r="H176" s="2">
        <f t="shared" si="11"/>
        <v>200</v>
      </c>
      <c r="I176" s="2">
        <f t="shared" si="12"/>
        <v>397.81728396465888</v>
      </c>
      <c r="J176" s="1">
        <f t="shared" si="13"/>
        <v>79961.274076896429</v>
      </c>
    </row>
    <row r="177" spans="4:10" x14ac:dyDescent="0.25">
      <c r="D177" s="4">
        <v>176</v>
      </c>
      <c r="E177" s="4"/>
      <c r="F177" s="2">
        <f t="shared" si="14"/>
        <v>79961.274076896429</v>
      </c>
      <c r="G177" s="3">
        <f t="shared" si="10"/>
        <v>0.06</v>
      </c>
      <c r="H177" s="2">
        <f t="shared" si="11"/>
        <v>200</v>
      </c>
      <c r="I177" s="2">
        <f t="shared" si="12"/>
        <v>400.80637038448214</v>
      </c>
      <c r="J177" s="1">
        <f t="shared" si="13"/>
        <v>80562.08044728091</v>
      </c>
    </row>
    <row r="178" spans="4:10" x14ac:dyDescent="0.25">
      <c r="D178" s="4">
        <v>177</v>
      </c>
      <c r="E178" s="4"/>
      <c r="F178" s="2">
        <f t="shared" si="14"/>
        <v>80562.08044728091</v>
      </c>
      <c r="G178" s="3">
        <f t="shared" si="10"/>
        <v>0.06</v>
      </c>
      <c r="H178" s="2">
        <f t="shared" si="11"/>
        <v>200</v>
      </c>
      <c r="I178" s="2">
        <f t="shared" si="12"/>
        <v>403.81040223640457</v>
      </c>
      <c r="J178" s="1">
        <f t="shared" si="13"/>
        <v>81165.890849517309</v>
      </c>
    </row>
    <row r="179" spans="4:10" x14ac:dyDescent="0.25">
      <c r="D179" s="4">
        <v>178</v>
      </c>
      <c r="E179" s="4"/>
      <c r="F179" s="2">
        <f t="shared" si="14"/>
        <v>81165.890849517309</v>
      </c>
      <c r="G179" s="3">
        <f t="shared" si="10"/>
        <v>0.06</v>
      </c>
      <c r="H179" s="2">
        <f t="shared" si="11"/>
        <v>200</v>
      </c>
      <c r="I179" s="2">
        <f t="shared" si="12"/>
        <v>406.82945424758657</v>
      </c>
      <c r="J179" s="1">
        <f t="shared" si="13"/>
        <v>81772.720303764901</v>
      </c>
    </row>
    <row r="180" spans="4:10" x14ac:dyDescent="0.25">
      <c r="D180" s="4">
        <v>179</v>
      </c>
      <c r="E180" s="4"/>
      <c r="F180" s="2">
        <f t="shared" si="14"/>
        <v>81772.720303764901</v>
      </c>
      <c r="G180" s="3">
        <f t="shared" si="10"/>
        <v>0.06</v>
      </c>
      <c r="H180" s="2">
        <f t="shared" si="11"/>
        <v>200</v>
      </c>
      <c r="I180" s="2">
        <f t="shared" si="12"/>
        <v>409.86360151882451</v>
      </c>
      <c r="J180" s="1">
        <f t="shared" si="13"/>
        <v>82382.583905283725</v>
      </c>
    </row>
    <row r="181" spans="4:10" x14ac:dyDescent="0.25">
      <c r="D181" s="4">
        <v>180</v>
      </c>
      <c r="E181" s="4">
        <v>15</v>
      </c>
      <c r="F181" s="2">
        <f t="shared" si="14"/>
        <v>82382.583905283725</v>
      </c>
      <c r="G181" s="3">
        <f t="shared" si="10"/>
        <v>0.06</v>
      </c>
      <c r="H181" s="2">
        <f t="shared" si="11"/>
        <v>200</v>
      </c>
      <c r="I181" s="2">
        <f t="shared" si="12"/>
        <v>412.91291952641865</v>
      </c>
      <c r="J181" s="1">
        <f t="shared" si="13"/>
        <v>82995.49682481015</v>
      </c>
    </row>
    <row r="182" spans="4:10" x14ac:dyDescent="0.25">
      <c r="D182" s="4">
        <v>181</v>
      </c>
      <c r="E182" s="4"/>
      <c r="F182" s="2">
        <f t="shared" si="14"/>
        <v>82995.49682481015</v>
      </c>
      <c r="G182" s="3">
        <f t="shared" si="10"/>
        <v>0.06</v>
      </c>
      <c r="H182" s="2">
        <f t="shared" si="11"/>
        <v>200</v>
      </c>
      <c r="I182" s="2">
        <f t="shared" si="12"/>
        <v>415.97748412405076</v>
      </c>
      <c r="J182" s="1">
        <f t="shared" si="13"/>
        <v>83611.474308934208</v>
      </c>
    </row>
    <row r="183" spans="4:10" x14ac:dyDescent="0.25">
      <c r="D183" s="4">
        <v>182</v>
      </c>
      <c r="E183" s="4"/>
      <c r="F183" s="2">
        <f t="shared" si="14"/>
        <v>83611.474308934208</v>
      </c>
      <c r="G183" s="3">
        <f t="shared" si="10"/>
        <v>0.06</v>
      </c>
      <c r="H183" s="2">
        <f t="shared" si="11"/>
        <v>200</v>
      </c>
      <c r="I183" s="2">
        <f t="shared" si="12"/>
        <v>419.05737154467107</v>
      </c>
      <c r="J183" s="1">
        <f t="shared" si="13"/>
        <v>84230.531680478874</v>
      </c>
    </row>
    <row r="184" spans="4:10" x14ac:dyDescent="0.25">
      <c r="D184" s="4">
        <v>183</v>
      </c>
      <c r="E184" s="4"/>
      <c r="F184" s="2">
        <f t="shared" si="14"/>
        <v>84230.531680478874</v>
      </c>
      <c r="G184" s="3">
        <f t="shared" si="10"/>
        <v>0.06</v>
      </c>
      <c r="H184" s="2">
        <f t="shared" si="11"/>
        <v>200</v>
      </c>
      <c r="I184" s="2">
        <f t="shared" si="12"/>
        <v>422.15265840239437</v>
      </c>
      <c r="J184" s="1">
        <f t="shared" si="13"/>
        <v>84852.68433888127</v>
      </c>
    </row>
    <row r="185" spans="4:10" x14ac:dyDescent="0.25">
      <c r="D185" s="4">
        <v>184</v>
      </c>
      <c r="E185" s="4"/>
      <c r="F185" s="2">
        <f t="shared" si="14"/>
        <v>84852.68433888127</v>
      </c>
      <c r="G185" s="3">
        <f t="shared" si="10"/>
        <v>0.06</v>
      </c>
      <c r="H185" s="2">
        <f t="shared" si="11"/>
        <v>200</v>
      </c>
      <c r="I185" s="2">
        <f t="shared" si="12"/>
        <v>425.26342169440636</v>
      </c>
      <c r="J185" s="1">
        <f t="shared" si="13"/>
        <v>85477.947760575684</v>
      </c>
    </row>
    <row r="186" spans="4:10" x14ac:dyDescent="0.25">
      <c r="D186" s="4">
        <v>185</v>
      </c>
      <c r="E186" s="4"/>
      <c r="F186" s="2">
        <f t="shared" si="14"/>
        <v>85477.947760575684</v>
      </c>
      <c r="G186" s="3">
        <f t="shared" si="10"/>
        <v>0.06</v>
      </c>
      <c r="H186" s="2">
        <f t="shared" si="11"/>
        <v>200</v>
      </c>
      <c r="I186" s="2">
        <f t="shared" si="12"/>
        <v>428.38973880287841</v>
      </c>
      <c r="J186" s="1">
        <f t="shared" si="13"/>
        <v>86106.337499378569</v>
      </c>
    </row>
    <row r="187" spans="4:10" x14ac:dyDescent="0.25">
      <c r="D187" s="4">
        <v>186</v>
      </c>
      <c r="E187" s="4"/>
      <c r="F187" s="2">
        <f t="shared" si="14"/>
        <v>86106.337499378569</v>
      </c>
      <c r="G187" s="3">
        <f t="shared" si="10"/>
        <v>0.06</v>
      </c>
      <c r="H187" s="2">
        <f t="shared" si="11"/>
        <v>200</v>
      </c>
      <c r="I187" s="2">
        <f t="shared" si="12"/>
        <v>431.53168749689286</v>
      </c>
      <c r="J187" s="1">
        <f t="shared" si="13"/>
        <v>86737.869186875469</v>
      </c>
    </row>
    <row r="188" spans="4:10" x14ac:dyDescent="0.25">
      <c r="D188" s="4">
        <v>187</v>
      </c>
      <c r="E188" s="4"/>
      <c r="F188" s="2">
        <f t="shared" si="14"/>
        <v>86737.869186875469</v>
      </c>
      <c r="G188" s="3">
        <f t="shared" si="10"/>
        <v>0.06</v>
      </c>
      <c r="H188" s="2">
        <f t="shared" si="11"/>
        <v>200</v>
      </c>
      <c r="I188" s="2">
        <f t="shared" si="12"/>
        <v>434.68934593437734</v>
      </c>
      <c r="J188" s="1">
        <f t="shared" si="13"/>
        <v>87372.558532809839</v>
      </c>
    </row>
    <row r="189" spans="4:10" x14ac:dyDescent="0.25">
      <c r="D189" s="4">
        <v>188</v>
      </c>
      <c r="E189" s="4"/>
      <c r="F189" s="2">
        <f t="shared" si="14"/>
        <v>87372.558532809839</v>
      </c>
      <c r="G189" s="3">
        <f t="shared" si="10"/>
        <v>0.06</v>
      </c>
      <c r="H189" s="2">
        <f t="shared" si="11"/>
        <v>200</v>
      </c>
      <c r="I189" s="2">
        <f t="shared" si="12"/>
        <v>437.86279266404921</v>
      </c>
      <c r="J189" s="1">
        <f t="shared" si="13"/>
        <v>88010.421325473886</v>
      </c>
    </row>
    <row r="190" spans="4:10" x14ac:dyDescent="0.25">
      <c r="D190" s="4">
        <v>189</v>
      </c>
      <c r="E190" s="4"/>
      <c r="F190" s="2">
        <f t="shared" si="14"/>
        <v>88010.421325473886</v>
      </c>
      <c r="G190" s="3">
        <f t="shared" si="10"/>
        <v>0.06</v>
      </c>
      <c r="H190" s="2">
        <f t="shared" si="11"/>
        <v>200</v>
      </c>
      <c r="I190" s="2">
        <f t="shared" si="12"/>
        <v>441.05210662736943</v>
      </c>
      <c r="J190" s="1">
        <f t="shared" si="13"/>
        <v>88651.473432101251</v>
      </c>
    </row>
    <row r="191" spans="4:10" x14ac:dyDescent="0.25">
      <c r="D191" s="4">
        <v>190</v>
      </c>
      <c r="E191" s="4"/>
      <c r="F191" s="2">
        <f t="shared" si="14"/>
        <v>88651.473432101251</v>
      </c>
      <c r="G191" s="3">
        <f t="shared" si="10"/>
        <v>0.06</v>
      </c>
      <c r="H191" s="2">
        <f t="shared" si="11"/>
        <v>200</v>
      </c>
      <c r="I191" s="2">
        <f t="shared" si="12"/>
        <v>444.25736716050625</v>
      </c>
      <c r="J191" s="1">
        <f t="shared" si="13"/>
        <v>89295.730799261757</v>
      </c>
    </row>
    <row r="192" spans="4:10" x14ac:dyDescent="0.25">
      <c r="D192" s="4">
        <v>191</v>
      </c>
      <c r="E192" s="4"/>
      <c r="F192" s="2">
        <f t="shared" si="14"/>
        <v>89295.730799261757</v>
      </c>
      <c r="G192" s="3">
        <f t="shared" si="10"/>
        <v>0.06</v>
      </c>
      <c r="H192" s="2">
        <f t="shared" si="11"/>
        <v>200</v>
      </c>
      <c r="I192" s="2">
        <f t="shared" si="12"/>
        <v>447.47865399630882</v>
      </c>
      <c r="J192" s="1">
        <f t="shared" si="13"/>
        <v>89943.209453258067</v>
      </c>
    </row>
    <row r="193" spans="4:10" x14ac:dyDescent="0.25">
      <c r="D193" s="4">
        <v>192</v>
      </c>
      <c r="E193" s="4">
        <v>16</v>
      </c>
      <c r="F193" s="2">
        <f t="shared" si="14"/>
        <v>89943.209453258067</v>
      </c>
      <c r="G193" s="3">
        <f t="shared" si="10"/>
        <v>0.06</v>
      </c>
      <c r="H193" s="2">
        <f t="shared" si="11"/>
        <v>200</v>
      </c>
      <c r="I193" s="2">
        <f t="shared" si="12"/>
        <v>450.71604726629033</v>
      </c>
      <c r="J193" s="1">
        <f t="shared" si="13"/>
        <v>90593.925500524361</v>
      </c>
    </row>
    <row r="194" spans="4:10" x14ac:dyDescent="0.25">
      <c r="D194" s="4">
        <v>193</v>
      </c>
      <c r="E194" s="4"/>
      <c r="F194" s="2">
        <f t="shared" si="14"/>
        <v>90593.925500524361</v>
      </c>
      <c r="G194" s="3">
        <f t="shared" ref="G194:G257" si="15">$B$4</f>
        <v>0.06</v>
      </c>
      <c r="H194" s="2">
        <f t="shared" ref="H194:H257" si="16">$B$3</f>
        <v>200</v>
      </c>
      <c r="I194" s="2">
        <f t="shared" ref="I194:I257" si="17">(F194+H194)*(G194/12)</f>
        <v>453.96962750262179</v>
      </c>
      <c r="J194" s="1">
        <f t="shared" ref="J194:J257" si="18">(F194+H194+I194)</f>
        <v>91247.895128026983</v>
      </c>
    </row>
    <row r="195" spans="4:10" x14ac:dyDescent="0.25">
      <c r="D195" s="4">
        <v>194</v>
      </c>
      <c r="E195" s="4"/>
      <c r="F195" s="2">
        <f t="shared" ref="F195:F258" si="19">J194</f>
        <v>91247.895128026983</v>
      </c>
      <c r="G195" s="3">
        <f t="shared" si="15"/>
        <v>0.06</v>
      </c>
      <c r="H195" s="2">
        <f t="shared" si="16"/>
        <v>200</v>
      </c>
      <c r="I195" s="2">
        <f t="shared" si="17"/>
        <v>457.23947564013491</v>
      </c>
      <c r="J195" s="1">
        <f t="shared" si="18"/>
        <v>91905.134603667117</v>
      </c>
    </row>
    <row r="196" spans="4:10" x14ac:dyDescent="0.25">
      <c r="D196" s="4">
        <v>195</v>
      </c>
      <c r="E196" s="4"/>
      <c r="F196" s="2">
        <f t="shared" si="19"/>
        <v>91905.134603667117</v>
      </c>
      <c r="G196" s="3">
        <f t="shared" si="15"/>
        <v>0.06</v>
      </c>
      <c r="H196" s="2">
        <f t="shared" si="16"/>
        <v>200</v>
      </c>
      <c r="I196" s="2">
        <f t="shared" si="17"/>
        <v>460.52567301833557</v>
      </c>
      <c r="J196" s="1">
        <f t="shared" si="18"/>
        <v>92565.660276685448</v>
      </c>
    </row>
    <row r="197" spans="4:10" x14ac:dyDescent="0.25">
      <c r="D197" s="4">
        <v>196</v>
      </c>
      <c r="E197" s="4"/>
      <c r="F197" s="2">
        <f t="shared" si="19"/>
        <v>92565.660276685448</v>
      </c>
      <c r="G197" s="3">
        <f t="shared" si="15"/>
        <v>0.06</v>
      </c>
      <c r="H197" s="2">
        <f t="shared" si="16"/>
        <v>200</v>
      </c>
      <c r="I197" s="2">
        <f t="shared" si="17"/>
        <v>463.82830138342723</v>
      </c>
      <c r="J197" s="1">
        <f t="shared" si="18"/>
        <v>93229.488578068878</v>
      </c>
    </row>
    <row r="198" spans="4:10" x14ac:dyDescent="0.25">
      <c r="D198" s="4">
        <v>197</v>
      </c>
      <c r="E198" s="4"/>
      <c r="F198" s="2">
        <f t="shared" si="19"/>
        <v>93229.488578068878</v>
      </c>
      <c r="G198" s="3">
        <f t="shared" si="15"/>
        <v>0.06</v>
      </c>
      <c r="H198" s="2">
        <f t="shared" si="16"/>
        <v>200</v>
      </c>
      <c r="I198" s="2">
        <f t="shared" si="17"/>
        <v>467.14744289034439</v>
      </c>
      <c r="J198" s="1">
        <f t="shared" si="18"/>
        <v>93896.636020959224</v>
      </c>
    </row>
    <row r="199" spans="4:10" x14ac:dyDescent="0.25">
      <c r="D199" s="4">
        <v>198</v>
      </c>
      <c r="E199" s="4"/>
      <c r="F199" s="2">
        <f t="shared" si="19"/>
        <v>93896.636020959224</v>
      </c>
      <c r="G199" s="3">
        <f t="shared" si="15"/>
        <v>0.06</v>
      </c>
      <c r="H199" s="2">
        <f t="shared" si="16"/>
        <v>200</v>
      </c>
      <c r="I199" s="2">
        <f t="shared" si="17"/>
        <v>470.48318010479613</v>
      </c>
      <c r="J199" s="1">
        <f t="shared" si="18"/>
        <v>94567.119201064022</v>
      </c>
    </row>
    <row r="200" spans="4:10" x14ac:dyDescent="0.25">
      <c r="D200" s="4">
        <v>199</v>
      </c>
      <c r="E200" s="4"/>
      <c r="F200" s="2">
        <f t="shared" si="19"/>
        <v>94567.119201064022</v>
      </c>
      <c r="G200" s="3">
        <f t="shared" si="15"/>
        <v>0.06</v>
      </c>
      <c r="H200" s="2">
        <f t="shared" si="16"/>
        <v>200</v>
      </c>
      <c r="I200" s="2">
        <f t="shared" si="17"/>
        <v>473.8355960053201</v>
      </c>
      <c r="J200" s="1">
        <f t="shared" si="18"/>
        <v>95240.954797069338</v>
      </c>
    </row>
    <row r="201" spans="4:10" x14ac:dyDescent="0.25">
      <c r="D201" s="4">
        <v>200</v>
      </c>
      <c r="E201" s="4"/>
      <c r="F201" s="2">
        <f t="shared" si="19"/>
        <v>95240.954797069338</v>
      </c>
      <c r="G201" s="3">
        <f t="shared" si="15"/>
        <v>0.06</v>
      </c>
      <c r="H201" s="2">
        <f t="shared" si="16"/>
        <v>200</v>
      </c>
      <c r="I201" s="2">
        <f t="shared" si="17"/>
        <v>477.20477398534672</v>
      </c>
      <c r="J201" s="1">
        <f t="shared" si="18"/>
        <v>95918.159571054683</v>
      </c>
    </row>
    <row r="202" spans="4:10" x14ac:dyDescent="0.25">
      <c r="D202" s="4">
        <v>201</v>
      </c>
      <c r="E202" s="4"/>
      <c r="F202" s="2">
        <f t="shared" si="19"/>
        <v>95918.159571054683</v>
      </c>
      <c r="G202" s="3">
        <f t="shared" si="15"/>
        <v>0.06</v>
      </c>
      <c r="H202" s="2">
        <f t="shared" si="16"/>
        <v>200</v>
      </c>
      <c r="I202" s="2">
        <f t="shared" si="17"/>
        <v>480.59079785527342</v>
      </c>
      <c r="J202" s="1">
        <f t="shared" si="18"/>
        <v>96598.750368909954</v>
      </c>
    </row>
    <row r="203" spans="4:10" x14ac:dyDescent="0.25">
      <c r="D203" s="4">
        <v>202</v>
      </c>
      <c r="E203" s="4"/>
      <c r="F203" s="2">
        <f t="shared" si="19"/>
        <v>96598.750368909954</v>
      </c>
      <c r="G203" s="3">
        <f t="shared" si="15"/>
        <v>0.06</v>
      </c>
      <c r="H203" s="2">
        <f t="shared" si="16"/>
        <v>200</v>
      </c>
      <c r="I203" s="2">
        <f t="shared" si="17"/>
        <v>483.99375184454976</v>
      </c>
      <c r="J203" s="1">
        <f t="shared" si="18"/>
        <v>97282.744120754505</v>
      </c>
    </row>
    <row r="204" spans="4:10" x14ac:dyDescent="0.25">
      <c r="D204" s="4">
        <v>203</v>
      </c>
      <c r="E204" s="4"/>
      <c r="F204" s="2">
        <f t="shared" si="19"/>
        <v>97282.744120754505</v>
      </c>
      <c r="G204" s="3">
        <f t="shared" si="15"/>
        <v>0.06</v>
      </c>
      <c r="H204" s="2">
        <f t="shared" si="16"/>
        <v>200</v>
      </c>
      <c r="I204" s="2">
        <f t="shared" si="17"/>
        <v>487.41372060377256</v>
      </c>
      <c r="J204" s="1">
        <f t="shared" si="18"/>
        <v>97970.157841358276</v>
      </c>
    </row>
    <row r="205" spans="4:10" x14ac:dyDescent="0.25">
      <c r="D205" s="4">
        <v>204</v>
      </c>
      <c r="E205" s="4">
        <v>17</v>
      </c>
      <c r="F205" s="2">
        <f t="shared" si="19"/>
        <v>97970.157841358276</v>
      </c>
      <c r="G205" s="3">
        <f t="shared" si="15"/>
        <v>0.06</v>
      </c>
      <c r="H205" s="2">
        <f t="shared" si="16"/>
        <v>200</v>
      </c>
      <c r="I205" s="2">
        <f t="shared" si="17"/>
        <v>490.85078920679138</v>
      </c>
      <c r="J205" s="1">
        <f t="shared" si="18"/>
        <v>98661.008630565062</v>
      </c>
    </row>
    <row r="206" spans="4:10" x14ac:dyDescent="0.25">
      <c r="D206" s="4">
        <v>205</v>
      </c>
      <c r="E206" s="4"/>
      <c r="F206" s="2">
        <f t="shared" si="19"/>
        <v>98661.008630565062</v>
      </c>
      <c r="G206" s="3">
        <f t="shared" si="15"/>
        <v>0.06</v>
      </c>
      <c r="H206" s="2">
        <f t="shared" si="16"/>
        <v>200</v>
      </c>
      <c r="I206" s="2">
        <f t="shared" si="17"/>
        <v>494.30504315282531</v>
      </c>
      <c r="J206" s="1">
        <f t="shared" si="18"/>
        <v>99355.313673717887</v>
      </c>
    </row>
    <row r="207" spans="4:10" x14ac:dyDescent="0.25">
      <c r="D207" s="4">
        <v>206</v>
      </c>
      <c r="E207" s="4"/>
      <c r="F207" s="2">
        <f t="shared" si="19"/>
        <v>99355.313673717887</v>
      </c>
      <c r="G207" s="3">
        <f t="shared" si="15"/>
        <v>0.06</v>
      </c>
      <c r="H207" s="2">
        <f t="shared" si="16"/>
        <v>200</v>
      </c>
      <c r="I207" s="2">
        <f t="shared" si="17"/>
        <v>497.77656836858944</v>
      </c>
      <c r="J207" s="1">
        <f t="shared" si="18"/>
        <v>100053.09024208647</v>
      </c>
    </row>
    <row r="208" spans="4:10" x14ac:dyDescent="0.25">
      <c r="D208" s="4">
        <v>207</v>
      </c>
      <c r="E208" s="4"/>
      <c r="F208" s="2">
        <f t="shared" si="19"/>
        <v>100053.09024208647</v>
      </c>
      <c r="G208" s="3">
        <f t="shared" si="15"/>
        <v>0.06</v>
      </c>
      <c r="H208" s="2">
        <f t="shared" si="16"/>
        <v>200</v>
      </c>
      <c r="I208" s="2">
        <f t="shared" si="17"/>
        <v>501.26545121043239</v>
      </c>
      <c r="J208" s="1">
        <f t="shared" si="18"/>
        <v>100754.35569329691</v>
      </c>
    </row>
    <row r="209" spans="4:10" x14ac:dyDescent="0.25">
      <c r="D209" s="4">
        <v>208</v>
      </c>
      <c r="E209" s="4"/>
      <c r="F209" s="2">
        <f t="shared" si="19"/>
        <v>100754.35569329691</v>
      </c>
      <c r="G209" s="3">
        <f t="shared" si="15"/>
        <v>0.06</v>
      </c>
      <c r="H209" s="2">
        <f t="shared" si="16"/>
        <v>200</v>
      </c>
      <c r="I209" s="2">
        <f t="shared" si="17"/>
        <v>504.77177846648453</v>
      </c>
      <c r="J209" s="1">
        <f t="shared" si="18"/>
        <v>101459.12747176339</v>
      </c>
    </row>
    <row r="210" spans="4:10" x14ac:dyDescent="0.25">
      <c r="D210" s="4">
        <v>209</v>
      </c>
      <c r="E210" s="4"/>
      <c r="F210" s="2">
        <f t="shared" si="19"/>
        <v>101459.12747176339</v>
      </c>
      <c r="G210" s="3">
        <f t="shared" si="15"/>
        <v>0.06</v>
      </c>
      <c r="H210" s="2">
        <f t="shared" si="16"/>
        <v>200</v>
      </c>
      <c r="I210" s="2">
        <f t="shared" si="17"/>
        <v>508.29563735881698</v>
      </c>
      <c r="J210" s="1">
        <f t="shared" si="18"/>
        <v>102167.42310912222</v>
      </c>
    </row>
    <row r="211" spans="4:10" x14ac:dyDescent="0.25">
      <c r="D211" s="4">
        <v>210</v>
      </c>
      <c r="E211" s="4"/>
      <c r="F211" s="2">
        <f t="shared" si="19"/>
        <v>102167.42310912222</v>
      </c>
      <c r="G211" s="3">
        <f t="shared" si="15"/>
        <v>0.06</v>
      </c>
      <c r="H211" s="2">
        <f t="shared" si="16"/>
        <v>200</v>
      </c>
      <c r="I211" s="2">
        <f t="shared" si="17"/>
        <v>511.83711554561108</v>
      </c>
      <c r="J211" s="1">
        <f t="shared" si="18"/>
        <v>102879.26022466783</v>
      </c>
    </row>
    <row r="212" spans="4:10" x14ac:dyDescent="0.25">
      <c r="D212" s="4">
        <v>211</v>
      </c>
      <c r="E212" s="4"/>
      <c r="F212" s="2">
        <f t="shared" si="19"/>
        <v>102879.26022466783</v>
      </c>
      <c r="G212" s="3">
        <f t="shared" si="15"/>
        <v>0.06</v>
      </c>
      <c r="H212" s="2">
        <f t="shared" si="16"/>
        <v>200</v>
      </c>
      <c r="I212" s="2">
        <f t="shared" si="17"/>
        <v>515.39630112333919</v>
      </c>
      <c r="J212" s="1">
        <f t="shared" si="18"/>
        <v>103594.65652579117</v>
      </c>
    </row>
    <row r="213" spans="4:10" x14ac:dyDescent="0.25">
      <c r="D213" s="4">
        <v>212</v>
      </c>
      <c r="E213" s="4"/>
      <c r="F213" s="2">
        <f t="shared" si="19"/>
        <v>103594.65652579117</v>
      </c>
      <c r="G213" s="3">
        <f t="shared" si="15"/>
        <v>0.06</v>
      </c>
      <c r="H213" s="2">
        <f t="shared" si="16"/>
        <v>200</v>
      </c>
      <c r="I213" s="2">
        <f t="shared" si="17"/>
        <v>518.97328262895587</v>
      </c>
      <c r="J213" s="1">
        <f t="shared" si="18"/>
        <v>104313.62980842013</v>
      </c>
    </row>
    <row r="214" spans="4:10" x14ac:dyDescent="0.25">
      <c r="D214" s="4">
        <v>213</v>
      </c>
      <c r="E214" s="4"/>
      <c r="F214" s="2">
        <f t="shared" si="19"/>
        <v>104313.62980842013</v>
      </c>
      <c r="G214" s="3">
        <f t="shared" si="15"/>
        <v>0.06</v>
      </c>
      <c r="H214" s="2">
        <f t="shared" si="16"/>
        <v>200</v>
      </c>
      <c r="I214" s="2">
        <f t="shared" si="17"/>
        <v>522.56814904210069</v>
      </c>
      <c r="J214" s="1">
        <f t="shared" si="18"/>
        <v>105036.19795746222</v>
      </c>
    </row>
    <row r="215" spans="4:10" x14ac:dyDescent="0.25">
      <c r="D215" s="4">
        <v>214</v>
      </c>
      <c r="E215" s="4"/>
      <c r="F215" s="2">
        <f t="shared" si="19"/>
        <v>105036.19795746222</v>
      </c>
      <c r="G215" s="3">
        <f t="shared" si="15"/>
        <v>0.06</v>
      </c>
      <c r="H215" s="2">
        <f t="shared" si="16"/>
        <v>200</v>
      </c>
      <c r="I215" s="2">
        <f t="shared" si="17"/>
        <v>526.18098978731109</v>
      </c>
      <c r="J215" s="1">
        <f t="shared" si="18"/>
        <v>105762.37894724954</v>
      </c>
    </row>
    <row r="216" spans="4:10" x14ac:dyDescent="0.25">
      <c r="D216" s="4">
        <v>215</v>
      </c>
      <c r="E216" s="4"/>
      <c r="F216" s="2">
        <f t="shared" si="19"/>
        <v>105762.37894724954</v>
      </c>
      <c r="G216" s="3">
        <f t="shared" si="15"/>
        <v>0.06</v>
      </c>
      <c r="H216" s="2">
        <f t="shared" si="16"/>
        <v>200</v>
      </c>
      <c r="I216" s="2">
        <f t="shared" si="17"/>
        <v>529.81189473624772</v>
      </c>
      <c r="J216" s="1">
        <f t="shared" si="18"/>
        <v>106492.19084198579</v>
      </c>
    </row>
    <row r="217" spans="4:10" x14ac:dyDescent="0.25">
      <c r="D217" s="4">
        <v>216</v>
      </c>
      <c r="E217" s="4">
        <v>18</v>
      </c>
      <c r="F217" s="2">
        <f t="shared" si="19"/>
        <v>106492.19084198579</v>
      </c>
      <c r="G217" s="3">
        <f t="shared" si="15"/>
        <v>0.06</v>
      </c>
      <c r="H217" s="2">
        <f t="shared" si="16"/>
        <v>200</v>
      </c>
      <c r="I217" s="2">
        <f t="shared" si="17"/>
        <v>533.46095420992901</v>
      </c>
      <c r="J217" s="1">
        <f t="shared" si="18"/>
        <v>107225.65179619573</v>
      </c>
    </row>
    <row r="218" spans="4:10" x14ac:dyDescent="0.25">
      <c r="D218" s="4">
        <v>217</v>
      </c>
      <c r="E218" s="4"/>
      <c r="F218" s="2">
        <f t="shared" si="19"/>
        <v>107225.65179619573</v>
      </c>
      <c r="G218" s="3">
        <f t="shared" si="15"/>
        <v>0.06</v>
      </c>
      <c r="H218" s="2">
        <f t="shared" si="16"/>
        <v>200</v>
      </c>
      <c r="I218" s="2">
        <f t="shared" si="17"/>
        <v>537.12825898097867</v>
      </c>
      <c r="J218" s="1">
        <f t="shared" si="18"/>
        <v>107962.78005517671</v>
      </c>
    </row>
    <row r="219" spans="4:10" x14ac:dyDescent="0.25">
      <c r="D219" s="4">
        <v>218</v>
      </c>
      <c r="E219" s="4"/>
      <c r="F219" s="2">
        <f t="shared" si="19"/>
        <v>107962.78005517671</v>
      </c>
      <c r="G219" s="3">
        <f t="shared" si="15"/>
        <v>0.06</v>
      </c>
      <c r="H219" s="2">
        <f t="shared" si="16"/>
        <v>200</v>
      </c>
      <c r="I219" s="2">
        <f t="shared" si="17"/>
        <v>540.81390027588361</v>
      </c>
      <c r="J219" s="1">
        <f t="shared" si="18"/>
        <v>108703.5939554526</v>
      </c>
    </row>
    <row r="220" spans="4:10" x14ac:dyDescent="0.25">
      <c r="D220" s="4">
        <v>219</v>
      </c>
      <c r="E220" s="4"/>
      <c r="F220" s="2">
        <f t="shared" si="19"/>
        <v>108703.5939554526</v>
      </c>
      <c r="G220" s="3">
        <f t="shared" si="15"/>
        <v>0.06</v>
      </c>
      <c r="H220" s="2">
        <f t="shared" si="16"/>
        <v>200</v>
      </c>
      <c r="I220" s="2">
        <f t="shared" si="17"/>
        <v>544.51796977726303</v>
      </c>
      <c r="J220" s="1">
        <f t="shared" si="18"/>
        <v>109448.11192522987</v>
      </c>
    </row>
    <row r="221" spans="4:10" x14ac:dyDescent="0.25">
      <c r="D221" s="4">
        <v>220</v>
      </c>
      <c r="E221" s="4"/>
      <c r="F221" s="2">
        <f t="shared" si="19"/>
        <v>109448.11192522987</v>
      </c>
      <c r="G221" s="3">
        <f t="shared" si="15"/>
        <v>0.06</v>
      </c>
      <c r="H221" s="2">
        <f t="shared" si="16"/>
        <v>200</v>
      </c>
      <c r="I221" s="2">
        <f t="shared" si="17"/>
        <v>548.24055962614932</v>
      </c>
      <c r="J221" s="1">
        <f t="shared" si="18"/>
        <v>110196.35248485602</v>
      </c>
    </row>
    <row r="222" spans="4:10" x14ac:dyDescent="0.25">
      <c r="D222" s="4">
        <v>221</v>
      </c>
      <c r="E222" s="4"/>
      <c r="F222" s="2">
        <f t="shared" si="19"/>
        <v>110196.35248485602</v>
      </c>
      <c r="G222" s="3">
        <f t="shared" si="15"/>
        <v>0.06</v>
      </c>
      <c r="H222" s="2">
        <f t="shared" si="16"/>
        <v>200</v>
      </c>
      <c r="I222" s="2">
        <f t="shared" si="17"/>
        <v>551.98176242428008</v>
      </c>
      <c r="J222" s="1">
        <f t="shared" si="18"/>
        <v>110948.33424728031</v>
      </c>
    </row>
    <row r="223" spans="4:10" x14ac:dyDescent="0.25">
      <c r="D223" s="4">
        <v>222</v>
      </c>
      <c r="E223" s="4"/>
      <c r="F223" s="2">
        <f t="shared" si="19"/>
        <v>110948.33424728031</v>
      </c>
      <c r="G223" s="3">
        <f t="shared" si="15"/>
        <v>0.06</v>
      </c>
      <c r="H223" s="2">
        <f t="shared" si="16"/>
        <v>200</v>
      </c>
      <c r="I223" s="2">
        <f t="shared" si="17"/>
        <v>555.74167123640154</v>
      </c>
      <c r="J223" s="1">
        <f t="shared" si="18"/>
        <v>111704.07591851671</v>
      </c>
    </row>
    <row r="224" spans="4:10" x14ac:dyDescent="0.25">
      <c r="D224" s="4">
        <v>223</v>
      </c>
      <c r="E224" s="4"/>
      <c r="F224" s="2">
        <f t="shared" si="19"/>
        <v>111704.07591851671</v>
      </c>
      <c r="G224" s="3">
        <f t="shared" si="15"/>
        <v>0.06</v>
      </c>
      <c r="H224" s="2">
        <f t="shared" si="16"/>
        <v>200</v>
      </c>
      <c r="I224" s="2">
        <f t="shared" si="17"/>
        <v>559.52037959258359</v>
      </c>
      <c r="J224" s="1">
        <f t="shared" si="18"/>
        <v>112463.59629810929</v>
      </c>
    </row>
    <row r="225" spans="4:10" x14ac:dyDescent="0.25">
      <c r="D225" s="4">
        <v>224</v>
      </c>
      <c r="E225" s="4"/>
      <c r="F225" s="2">
        <f t="shared" si="19"/>
        <v>112463.59629810929</v>
      </c>
      <c r="G225" s="3">
        <f t="shared" si="15"/>
        <v>0.06</v>
      </c>
      <c r="H225" s="2">
        <f t="shared" si="16"/>
        <v>200</v>
      </c>
      <c r="I225" s="2">
        <f t="shared" si="17"/>
        <v>563.31798149054646</v>
      </c>
      <c r="J225" s="1">
        <f t="shared" si="18"/>
        <v>113226.91427959983</v>
      </c>
    </row>
    <row r="226" spans="4:10" x14ac:dyDescent="0.25">
      <c r="D226" s="4">
        <v>225</v>
      </c>
      <c r="E226" s="4"/>
      <c r="F226" s="2">
        <f t="shared" si="19"/>
        <v>113226.91427959983</v>
      </c>
      <c r="G226" s="3">
        <f t="shared" si="15"/>
        <v>0.06</v>
      </c>
      <c r="H226" s="2">
        <f t="shared" si="16"/>
        <v>200</v>
      </c>
      <c r="I226" s="2">
        <f t="shared" si="17"/>
        <v>567.13457139799914</v>
      </c>
      <c r="J226" s="1">
        <f t="shared" si="18"/>
        <v>113994.04885099783</v>
      </c>
    </row>
    <row r="227" spans="4:10" x14ac:dyDescent="0.25">
      <c r="D227" s="4">
        <v>226</v>
      </c>
      <c r="E227" s="4"/>
      <c r="F227" s="2">
        <f t="shared" si="19"/>
        <v>113994.04885099783</v>
      </c>
      <c r="G227" s="3">
        <f t="shared" si="15"/>
        <v>0.06</v>
      </c>
      <c r="H227" s="2">
        <f t="shared" si="16"/>
        <v>200</v>
      </c>
      <c r="I227" s="2">
        <f t="shared" si="17"/>
        <v>570.97024425498921</v>
      </c>
      <c r="J227" s="1">
        <f t="shared" si="18"/>
        <v>114765.01909525282</v>
      </c>
    </row>
    <row r="228" spans="4:10" x14ac:dyDescent="0.25">
      <c r="D228" s="4">
        <v>227</v>
      </c>
      <c r="E228" s="4"/>
      <c r="F228" s="2">
        <f t="shared" si="19"/>
        <v>114765.01909525282</v>
      </c>
      <c r="G228" s="3">
        <f t="shared" si="15"/>
        <v>0.06</v>
      </c>
      <c r="H228" s="2">
        <f t="shared" si="16"/>
        <v>200</v>
      </c>
      <c r="I228" s="2">
        <f t="shared" si="17"/>
        <v>574.8250954762641</v>
      </c>
      <c r="J228" s="1">
        <f t="shared" si="18"/>
        <v>115539.84419072908</v>
      </c>
    </row>
    <row r="229" spans="4:10" x14ac:dyDescent="0.25">
      <c r="D229" s="4">
        <v>228</v>
      </c>
      <c r="E229" s="4">
        <v>19</v>
      </c>
      <c r="F229" s="2">
        <f t="shared" si="19"/>
        <v>115539.84419072908</v>
      </c>
      <c r="G229" s="3">
        <f t="shared" si="15"/>
        <v>0.06</v>
      </c>
      <c r="H229" s="2">
        <f t="shared" si="16"/>
        <v>200</v>
      </c>
      <c r="I229" s="2">
        <f t="shared" si="17"/>
        <v>578.69922095364541</v>
      </c>
      <c r="J229" s="1">
        <f t="shared" si="18"/>
        <v>116318.54341168272</v>
      </c>
    </row>
    <row r="230" spans="4:10" x14ac:dyDescent="0.25">
      <c r="D230" s="4">
        <v>229</v>
      </c>
      <c r="E230" s="4"/>
      <c r="F230" s="2">
        <f t="shared" si="19"/>
        <v>116318.54341168272</v>
      </c>
      <c r="G230" s="3">
        <f t="shared" si="15"/>
        <v>0.06</v>
      </c>
      <c r="H230" s="2">
        <f t="shared" si="16"/>
        <v>200</v>
      </c>
      <c r="I230" s="2">
        <f t="shared" si="17"/>
        <v>582.59271705841365</v>
      </c>
      <c r="J230" s="1">
        <f t="shared" si="18"/>
        <v>117101.13612874114</v>
      </c>
    </row>
    <row r="231" spans="4:10" x14ac:dyDescent="0.25">
      <c r="D231" s="4">
        <v>230</v>
      </c>
      <c r="E231" s="4"/>
      <c r="F231" s="2">
        <f t="shared" si="19"/>
        <v>117101.13612874114</v>
      </c>
      <c r="G231" s="3">
        <f t="shared" si="15"/>
        <v>0.06</v>
      </c>
      <c r="H231" s="2">
        <f t="shared" si="16"/>
        <v>200</v>
      </c>
      <c r="I231" s="2">
        <f t="shared" si="17"/>
        <v>586.50568064370577</v>
      </c>
      <c r="J231" s="1">
        <f t="shared" si="18"/>
        <v>117887.64180938485</v>
      </c>
    </row>
    <row r="232" spans="4:10" x14ac:dyDescent="0.25">
      <c r="D232" s="4">
        <v>231</v>
      </c>
      <c r="E232" s="4"/>
      <c r="F232" s="2">
        <f t="shared" si="19"/>
        <v>117887.64180938485</v>
      </c>
      <c r="G232" s="3">
        <f t="shared" si="15"/>
        <v>0.06</v>
      </c>
      <c r="H232" s="2">
        <f t="shared" si="16"/>
        <v>200</v>
      </c>
      <c r="I232" s="2">
        <f t="shared" si="17"/>
        <v>590.43820904692427</v>
      </c>
      <c r="J232" s="1">
        <f t="shared" si="18"/>
        <v>118678.08001843178</v>
      </c>
    </row>
    <row r="233" spans="4:10" x14ac:dyDescent="0.25">
      <c r="D233" s="4">
        <v>232</v>
      </c>
      <c r="E233" s="4"/>
      <c r="F233" s="2">
        <f t="shared" si="19"/>
        <v>118678.08001843178</v>
      </c>
      <c r="G233" s="3">
        <f t="shared" si="15"/>
        <v>0.06</v>
      </c>
      <c r="H233" s="2">
        <f t="shared" si="16"/>
        <v>200</v>
      </c>
      <c r="I233" s="2">
        <f t="shared" si="17"/>
        <v>594.39040009215887</v>
      </c>
      <c r="J233" s="1">
        <f t="shared" si="18"/>
        <v>119472.47041852394</v>
      </c>
    </row>
    <row r="234" spans="4:10" x14ac:dyDescent="0.25">
      <c r="D234" s="4">
        <v>233</v>
      </c>
      <c r="E234" s="4"/>
      <c r="F234" s="2">
        <f t="shared" si="19"/>
        <v>119472.47041852394</v>
      </c>
      <c r="G234" s="3">
        <f t="shared" si="15"/>
        <v>0.06</v>
      </c>
      <c r="H234" s="2">
        <f t="shared" si="16"/>
        <v>200</v>
      </c>
      <c r="I234" s="2">
        <f t="shared" si="17"/>
        <v>598.36235209261974</v>
      </c>
      <c r="J234" s="1">
        <f t="shared" si="18"/>
        <v>120270.83277061656</v>
      </c>
    </row>
    <row r="235" spans="4:10" x14ac:dyDescent="0.25">
      <c r="D235" s="4">
        <v>234</v>
      </c>
      <c r="E235" s="4"/>
      <c r="F235" s="2">
        <f t="shared" si="19"/>
        <v>120270.83277061656</v>
      </c>
      <c r="G235" s="3">
        <f t="shared" si="15"/>
        <v>0.06</v>
      </c>
      <c r="H235" s="2">
        <f t="shared" si="16"/>
        <v>200</v>
      </c>
      <c r="I235" s="2">
        <f t="shared" si="17"/>
        <v>602.35416385308281</v>
      </c>
      <c r="J235" s="1">
        <f t="shared" si="18"/>
        <v>121073.18693446965</v>
      </c>
    </row>
    <row r="236" spans="4:10" x14ac:dyDescent="0.25">
      <c r="D236" s="4">
        <v>235</v>
      </c>
      <c r="E236" s="4"/>
      <c r="F236" s="2">
        <f t="shared" si="19"/>
        <v>121073.18693446965</v>
      </c>
      <c r="G236" s="3">
        <f t="shared" si="15"/>
        <v>0.06</v>
      </c>
      <c r="H236" s="2">
        <f t="shared" si="16"/>
        <v>200</v>
      </c>
      <c r="I236" s="2">
        <f t="shared" si="17"/>
        <v>606.3659346723482</v>
      </c>
      <c r="J236" s="1">
        <f t="shared" si="18"/>
        <v>121879.55286914199</v>
      </c>
    </row>
    <row r="237" spans="4:10" x14ac:dyDescent="0.25">
      <c r="D237" s="4">
        <v>236</v>
      </c>
      <c r="E237" s="4"/>
      <c r="F237" s="2">
        <f t="shared" si="19"/>
        <v>121879.55286914199</v>
      </c>
      <c r="G237" s="3">
        <f t="shared" si="15"/>
        <v>0.06</v>
      </c>
      <c r="H237" s="2">
        <f t="shared" si="16"/>
        <v>200</v>
      </c>
      <c r="I237" s="2">
        <f t="shared" si="17"/>
        <v>610.39776434571002</v>
      </c>
      <c r="J237" s="1">
        <f t="shared" si="18"/>
        <v>122689.95063348769</v>
      </c>
    </row>
    <row r="238" spans="4:10" x14ac:dyDescent="0.25">
      <c r="D238" s="4">
        <v>237</v>
      </c>
      <c r="E238" s="4"/>
      <c r="F238" s="2">
        <f t="shared" si="19"/>
        <v>122689.95063348769</v>
      </c>
      <c r="G238" s="3">
        <f t="shared" si="15"/>
        <v>0.06</v>
      </c>
      <c r="H238" s="2">
        <f t="shared" si="16"/>
        <v>200</v>
      </c>
      <c r="I238" s="2">
        <f t="shared" si="17"/>
        <v>614.44975316743853</v>
      </c>
      <c r="J238" s="1">
        <f t="shared" si="18"/>
        <v>123504.40038665514</v>
      </c>
    </row>
    <row r="239" spans="4:10" x14ac:dyDescent="0.25">
      <c r="D239" s="4">
        <v>238</v>
      </c>
      <c r="E239" s="4"/>
      <c r="F239" s="2">
        <f t="shared" si="19"/>
        <v>123504.40038665514</v>
      </c>
      <c r="G239" s="3">
        <f t="shared" si="15"/>
        <v>0.06</v>
      </c>
      <c r="H239" s="2">
        <f t="shared" si="16"/>
        <v>200</v>
      </c>
      <c r="I239" s="2">
        <f t="shared" si="17"/>
        <v>618.52200193327565</v>
      </c>
      <c r="J239" s="1">
        <f t="shared" si="18"/>
        <v>124322.92238858841</v>
      </c>
    </row>
    <row r="240" spans="4:10" x14ac:dyDescent="0.25">
      <c r="D240" s="4">
        <v>239</v>
      </c>
      <c r="E240" s="4"/>
      <c r="F240" s="2">
        <f t="shared" si="19"/>
        <v>124322.92238858841</v>
      </c>
      <c r="G240" s="3">
        <f t="shared" si="15"/>
        <v>0.06</v>
      </c>
      <c r="H240" s="2">
        <f t="shared" si="16"/>
        <v>200</v>
      </c>
      <c r="I240" s="2">
        <f t="shared" si="17"/>
        <v>622.61461194294213</v>
      </c>
      <c r="J240" s="1">
        <f t="shared" si="18"/>
        <v>125145.53700053136</v>
      </c>
    </row>
    <row r="241" spans="4:10" x14ac:dyDescent="0.25">
      <c r="D241" s="4">
        <v>240</v>
      </c>
      <c r="E241" s="4">
        <v>20</v>
      </c>
      <c r="F241" s="2">
        <f t="shared" si="19"/>
        <v>125145.53700053136</v>
      </c>
      <c r="G241" s="3">
        <f t="shared" si="15"/>
        <v>0.06</v>
      </c>
      <c r="H241" s="2">
        <f t="shared" si="16"/>
        <v>200</v>
      </c>
      <c r="I241" s="2">
        <f t="shared" si="17"/>
        <v>626.72768500265681</v>
      </c>
      <c r="J241" s="1">
        <f t="shared" si="18"/>
        <v>125972.26468553401</v>
      </c>
    </row>
    <row r="242" spans="4:10" x14ac:dyDescent="0.25">
      <c r="D242" s="4">
        <v>241</v>
      </c>
      <c r="E242" s="4"/>
      <c r="F242" s="2">
        <f t="shared" si="19"/>
        <v>125972.26468553401</v>
      </c>
      <c r="G242" s="3">
        <f t="shared" si="15"/>
        <v>0.06</v>
      </c>
      <c r="H242" s="2">
        <f t="shared" si="16"/>
        <v>200</v>
      </c>
      <c r="I242" s="2">
        <f t="shared" si="17"/>
        <v>630.86132342767007</v>
      </c>
      <c r="J242" s="1">
        <f t="shared" si="18"/>
        <v>126803.12600896168</v>
      </c>
    </row>
    <row r="243" spans="4:10" x14ac:dyDescent="0.25">
      <c r="D243" s="4">
        <v>242</v>
      </c>
      <c r="E243" s="4"/>
      <c r="F243" s="2">
        <f t="shared" si="19"/>
        <v>126803.12600896168</v>
      </c>
      <c r="G243" s="3">
        <f t="shared" si="15"/>
        <v>0.06</v>
      </c>
      <c r="H243" s="2">
        <f t="shared" si="16"/>
        <v>200</v>
      </c>
      <c r="I243" s="2">
        <f t="shared" si="17"/>
        <v>635.0156300448084</v>
      </c>
      <c r="J243" s="1">
        <f t="shared" si="18"/>
        <v>127638.1416390065</v>
      </c>
    </row>
    <row r="244" spans="4:10" x14ac:dyDescent="0.25">
      <c r="D244" s="4">
        <v>243</v>
      </c>
      <c r="E244" s="4"/>
      <c r="F244" s="2">
        <f t="shared" si="19"/>
        <v>127638.1416390065</v>
      </c>
      <c r="G244" s="3">
        <f t="shared" si="15"/>
        <v>0.06</v>
      </c>
      <c r="H244" s="2">
        <f t="shared" si="16"/>
        <v>200</v>
      </c>
      <c r="I244" s="2">
        <f t="shared" si="17"/>
        <v>639.19070819503247</v>
      </c>
      <c r="J244" s="1">
        <f t="shared" si="18"/>
        <v>128477.33234720153</v>
      </c>
    </row>
    <row r="245" spans="4:10" x14ac:dyDescent="0.25">
      <c r="D245" s="4">
        <v>244</v>
      </c>
      <c r="E245" s="4"/>
      <c r="F245" s="2">
        <f t="shared" si="19"/>
        <v>128477.33234720153</v>
      </c>
      <c r="G245" s="3">
        <f t="shared" si="15"/>
        <v>0.06</v>
      </c>
      <c r="H245" s="2">
        <f t="shared" si="16"/>
        <v>200</v>
      </c>
      <c r="I245" s="2">
        <f t="shared" si="17"/>
        <v>643.38666173600768</v>
      </c>
      <c r="J245" s="1">
        <f t="shared" si="18"/>
        <v>129320.71900893754</v>
      </c>
    </row>
    <row r="246" spans="4:10" x14ac:dyDescent="0.25">
      <c r="D246" s="4">
        <v>245</v>
      </c>
      <c r="E246" s="4"/>
      <c r="F246" s="2">
        <f t="shared" si="19"/>
        <v>129320.71900893754</v>
      </c>
      <c r="G246" s="3">
        <f t="shared" si="15"/>
        <v>0.06</v>
      </c>
      <c r="H246" s="2">
        <f t="shared" si="16"/>
        <v>200</v>
      </c>
      <c r="I246" s="2">
        <f t="shared" si="17"/>
        <v>647.60359504468772</v>
      </c>
      <c r="J246" s="1">
        <f t="shared" si="18"/>
        <v>130168.32260398222</v>
      </c>
    </row>
    <row r="247" spans="4:10" x14ac:dyDescent="0.25">
      <c r="D247" s="4">
        <v>246</v>
      </c>
      <c r="E247" s="4"/>
      <c r="F247" s="2">
        <f t="shared" si="19"/>
        <v>130168.32260398222</v>
      </c>
      <c r="G247" s="3">
        <f t="shared" si="15"/>
        <v>0.06</v>
      </c>
      <c r="H247" s="2">
        <f t="shared" si="16"/>
        <v>200</v>
      </c>
      <c r="I247" s="2">
        <f t="shared" si="17"/>
        <v>651.84161301991105</v>
      </c>
      <c r="J247" s="1">
        <f t="shared" si="18"/>
        <v>131020.16421700212</v>
      </c>
    </row>
    <row r="248" spans="4:10" x14ac:dyDescent="0.25">
      <c r="D248" s="4">
        <v>247</v>
      </c>
      <c r="E248" s="4"/>
      <c r="F248" s="2">
        <f t="shared" si="19"/>
        <v>131020.16421700212</v>
      </c>
      <c r="G248" s="3">
        <f t="shared" si="15"/>
        <v>0.06</v>
      </c>
      <c r="H248" s="2">
        <f t="shared" si="16"/>
        <v>200</v>
      </c>
      <c r="I248" s="2">
        <f t="shared" si="17"/>
        <v>656.10082108501058</v>
      </c>
      <c r="J248" s="1">
        <f t="shared" si="18"/>
        <v>131876.26503808712</v>
      </c>
    </row>
    <row r="249" spans="4:10" x14ac:dyDescent="0.25">
      <c r="D249" s="4">
        <v>248</v>
      </c>
      <c r="E249" s="4"/>
      <c r="F249" s="2">
        <f t="shared" si="19"/>
        <v>131876.26503808712</v>
      </c>
      <c r="G249" s="3">
        <f t="shared" si="15"/>
        <v>0.06</v>
      </c>
      <c r="H249" s="2">
        <f t="shared" si="16"/>
        <v>200</v>
      </c>
      <c r="I249" s="2">
        <f t="shared" si="17"/>
        <v>660.38132519043563</v>
      </c>
      <c r="J249" s="1">
        <f t="shared" si="18"/>
        <v>132736.64636327754</v>
      </c>
    </row>
    <row r="250" spans="4:10" x14ac:dyDescent="0.25">
      <c r="D250" s="4">
        <v>249</v>
      </c>
      <c r="E250" s="4"/>
      <c r="F250" s="2">
        <f t="shared" si="19"/>
        <v>132736.64636327754</v>
      </c>
      <c r="G250" s="3">
        <f t="shared" si="15"/>
        <v>0.06</v>
      </c>
      <c r="H250" s="2">
        <f t="shared" si="16"/>
        <v>200</v>
      </c>
      <c r="I250" s="2">
        <f t="shared" si="17"/>
        <v>664.68323181638777</v>
      </c>
      <c r="J250" s="1">
        <f t="shared" si="18"/>
        <v>133601.32959509394</v>
      </c>
    </row>
    <row r="251" spans="4:10" x14ac:dyDescent="0.25">
      <c r="D251" s="4">
        <v>250</v>
      </c>
      <c r="E251" s="4"/>
      <c r="F251" s="2">
        <f t="shared" si="19"/>
        <v>133601.32959509394</v>
      </c>
      <c r="G251" s="3">
        <f t="shared" si="15"/>
        <v>0.06</v>
      </c>
      <c r="H251" s="2">
        <f t="shared" si="16"/>
        <v>200</v>
      </c>
      <c r="I251" s="2">
        <f t="shared" si="17"/>
        <v>669.00664797546972</v>
      </c>
      <c r="J251" s="1">
        <f t="shared" si="18"/>
        <v>134470.33624306941</v>
      </c>
    </row>
    <row r="252" spans="4:10" x14ac:dyDescent="0.25">
      <c r="D252" s="4">
        <v>251</v>
      </c>
      <c r="E252" s="4"/>
      <c r="F252" s="2">
        <f t="shared" si="19"/>
        <v>134470.33624306941</v>
      </c>
      <c r="G252" s="3">
        <f t="shared" si="15"/>
        <v>0.06</v>
      </c>
      <c r="H252" s="2">
        <f t="shared" si="16"/>
        <v>200</v>
      </c>
      <c r="I252" s="2">
        <f t="shared" si="17"/>
        <v>673.35168121534707</v>
      </c>
      <c r="J252" s="1">
        <f t="shared" si="18"/>
        <v>135343.68792428475</v>
      </c>
    </row>
    <row r="253" spans="4:10" x14ac:dyDescent="0.25">
      <c r="D253" s="4">
        <v>252</v>
      </c>
      <c r="E253" s="4">
        <v>21</v>
      </c>
      <c r="F253" s="2">
        <f t="shared" si="19"/>
        <v>135343.68792428475</v>
      </c>
      <c r="G253" s="3">
        <f t="shared" si="15"/>
        <v>0.06</v>
      </c>
      <c r="H253" s="2">
        <f t="shared" si="16"/>
        <v>200</v>
      </c>
      <c r="I253" s="2">
        <f t="shared" si="17"/>
        <v>677.71843962142373</v>
      </c>
      <c r="J253" s="1">
        <f t="shared" si="18"/>
        <v>136221.40636390616</v>
      </c>
    </row>
    <row r="254" spans="4:10" x14ac:dyDescent="0.25">
      <c r="D254" s="4">
        <v>253</v>
      </c>
      <c r="E254" s="4"/>
      <c r="F254" s="2">
        <f t="shared" si="19"/>
        <v>136221.40636390616</v>
      </c>
      <c r="G254" s="3">
        <f t="shared" si="15"/>
        <v>0.06</v>
      </c>
      <c r="H254" s="2">
        <f t="shared" si="16"/>
        <v>200</v>
      </c>
      <c r="I254" s="2">
        <f t="shared" si="17"/>
        <v>682.10703181953079</v>
      </c>
      <c r="J254" s="1">
        <f t="shared" si="18"/>
        <v>137103.51339572569</v>
      </c>
    </row>
    <row r="255" spans="4:10" x14ac:dyDescent="0.25">
      <c r="D255" s="4">
        <v>254</v>
      </c>
      <c r="E255" s="4"/>
      <c r="F255" s="2">
        <f t="shared" si="19"/>
        <v>137103.51339572569</v>
      </c>
      <c r="G255" s="3">
        <f t="shared" si="15"/>
        <v>0.06</v>
      </c>
      <c r="H255" s="2">
        <f t="shared" si="16"/>
        <v>200</v>
      </c>
      <c r="I255" s="2">
        <f t="shared" si="17"/>
        <v>686.51756697862845</v>
      </c>
      <c r="J255" s="1">
        <f t="shared" si="18"/>
        <v>137990.03096270433</v>
      </c>
    </row>
    <row r="256" spans="4:10" x14ac:dyDescent="0.25">
      <c r="D256" s="4">
        <v>255</v>
      </c>
      <c r="E256" s="4"/>
      <c r="F256" s="2">
        <f t="shared" si="19"/>
        <v>137990.03096270433</v>
      </c>
      <c r="G256" s="3">
        <f t="shared" si="15"/>
        <v>0.06</v>
      </c>
      <c r="H256" s="2">
        <f t="shared" si="16"/>
        <v>200</v>
      </c>
      <c r="I256" s="2">
        <f t="shared" si="17"/>
        <v>690.95015481352164</v>
      </c>
      <c r="J256" s="1">
        <f t="shared" si="18"/>
        <v>138880.98111751786</v>
      </c>
    </row>
    <row r="257" spans="4:10" x14ac:dyDescent="0.25">
      <c r="D257" s="4">
        <v>256</v>
      </c>
      <c r="E257" s="4"/>
      <c r="F257" s="2">
        <f t="shared" si="19"/>
        <v>138880.98111751786</v>
      </c>
      <c r="G257" s="3">
        <f t="shared" si="15"/>
        <v>0.06</v>
      </c>
      <c r="H257" s="2">
        <f t="shared" si="16"/>
        <v>200</v>
      </c>
      <c r="I257" s="2">
        <f t="shared" si="17"/>
        <v>695.40490558758927</v>
      </c>
      <c r="J257" s="1">
        <f t="shared" si="18"/>
        <v>139776.38602310544</v>
      </c>
    </row>
    <row r="258" spans="4:10" x14ac:dyDescent="0.25">
      <c r="D258" s="4">
        <v>257</v>
      </c>
      <c r="E258" s="4"/>
      <c r="F258" s="2">
        <f t="shared" si="19"/>
        <v>139776.38602310544</v>
      </c>
      <c r="G258" s="3">
        <f t="shared" ref="G258:G321" si="20">$B$4</f>
        <v>0.06</v>
      </c>
      <c r="H258" s="2">
        <f t="shared" ref="H258:H321" si="21">$B$3</f>
        <v>200</v>
      </c>
      <c r="I258" s="2">
        <f t="shared" ref="I258:I321" si="22">(F258+H258)*(G258/12)</f>
        <v>699.88193011552721</v>
      </c>
      <c r="J258" s="1">
        <f t="shared" ref="J258:J321" si="23">(F258+H258+I258)</f>
        <v>140676.26795322096</v>
      </c>
    </row>
    <row r="259" spans="4:10" x14ac:dyDescent="0.25">
      <c r="D259" s="4">
        <v>258</v>
      </c>
      <c r="E259" s="4"/>
      <c r="F259" s="2">
        <f t="shared" ref="F259:F322" si="24">J258</f>
        <v>140676.26795322096</v>
      </c>
      <c r="G259" s="3">
        <f t="shared" si="20"/>
        <v>0.06</v>
      </c>
      <c r="H259" s="2">
        <f t="shared" si="21"/>
        <v>200</v>
      </c>
      <c r="I259" s="2">
        <f t="shared" si="22"/>
        <v>704.38133976610482</v>
      </c>
      <c r="J259" s="1">
        <f t="shared" si="23"/>
        <v>141580.64929298707</v>
      </c>
    </row>
    <row r="260" spans="4:10" x14ac:dyDescent="0.25">
      <c r="D260" s="4">
        <v>259</v>
      </c>
      <c r="E260" s="4"/>
      <c r="F260" s="2">
        <f t="shared" si="24"/>
        <v>141580.64929298707</v>
      </c>
      <c r="G260" s="3">
        <f t="shared" si="20"/>
        <v>0.06</v>
      </c>
      <c r="H260" s="2">
        <f t="shared" si="21"/>
        <v>200</v>
      </c>
      <c r="I260" s="2">
        <f t="shared" si="22"/>
        <v>708.90324646493536</v>
      </c>
      <c r="J260" s="1">
        <f t="shared" si="23"/>
        <v>142489.55253945201</v>
      </c>
    </row>
    <row r="261" spans="4:10" x14ac:dyDescent="0.25">
      <c r="D261" s="4">
        <v>260</v>
      </c>
      <c r="E261" s="4"/>
      <c r="F261" s="2">
        <f t="shared" si="24"/>
        <v>142489.55253945201</v>
      </c>
      <c r="G261" s="3">
        <f t="shared" si="20"/>
        <v>0.06</v>
      </c>
      <c r="H261" s="2">
        <f t="shared" si="21"/>
        <v>200</v>
      </c>
      <c r="I261" s="2">
        <f t="shared" si="22"/>
        <v>713.44776269726003</v>
      </c>
      <c r="J261" s="1">
        <f t="shared" si="23"/>
        <v>143403.00030214927</v>
      </c>
    </row>
    <row r="262" spans="4:10" x14ac:dyDescent="0.25">
      <c r="D262" s="4">
        <v>261</v>
      </c>
      <c r="E262" s="4"/>
      <c r="F262" s="2">
        <f t="shared" si="24"/>
        <v>143403.00030214927</v>
      </c>
      <c r="G262" s="3">
        <f t="shared" si="20"/>
        <v>0.06</v>
      </c>
      <c r="H262" s="2">
        <f t="shared" si="21"/>
        <v>200</v>
      </c>
      <c r="I262" s="2">
        <f t="shared" si="22"/>
        <v>718.0150015107464</v>
      </c>
      <c r="J262" s="1">
        <f t="shared" si="23"/>
        <v>144321.01530366001</v>
      </c>
    </row>
    <row r="263" spans="4:10" x14ac:dyDescent="0.25">
      <c r="D263" s="4">
        <v>262</v>
      </c>
      <c r="E263" s="4"/>
      <c r="F263" s="2">
        <f t="shared" si="24"/>
        <v>144321.01530366001</v>
      </c>
      <c r="G263" s="3">
        <f t="shared" si="20"/>
        <v>0.06</v>
      </c>
      <c r="H263" s="2">
        <f t="shared" si="21"/>
        <v>200</v>
      </c>
      <c r="I263" s="2">
        <f t="shared" si="22"/>
        <v>722.60507651830005</v>
      </c>
      <c r="J263" s="1">
        <f t="shared" si="23"/>
        <v>145243.6203801783</v>
      </c>
    </row>
    <row r="264" spans="4:10" x14ac:dyDescent="0.25">
      <c r="D264" s="4">
        <v>263</v>
      </c>
      <c r="E264" s="4"/>
      <c r="F264" s="2">
        <f t="shared" si="24"/>
        <v>145243.6203801783</v>
      </c>
      <c r="G264" s="3">
        <f t="shared" si="20"/>
        <v>0.06</v>
      </c>
      <c r="H264" s="2">
        <f t="shared" si="21"/>
        <v>200</v>
      </c>
      <c r="I264" s="2">
        <f t="shared" si="22"/>
        <v>727.2181019008915</v>
      </c>
      <c r="J264" s="1">
        <f t="shared" si="23"/>
        <v>146170.83848207918</v>
      </c>
    </row>
    <row r="265" spans="4:10" x14ac:dyDescent="0.25">
      <c r="D265" s="4">
        <v>264</v>
      </c>
      <c r="E265" s="4">
        <v>22</v>
      </c>
      <c r="F265" s="2">
        <f t="shared" si="24"/>
        <v>146170.83848207918</v>
      </c>
      <c r="G265" s="3">
        <f t="shared" si="20"/>
        <v>0.06</v>
      </c>
      <c r="H265" s="2">
        <f t="shared" si="21"/>
        <v>200</v>
      </c>
      <c r="I265" s="2">
        <f t="shared" si="22"/>
        <v>731.85419241039597</v>
      </c>
      <c r="J265" s="1">
        <f t="shared" si="23"/>
        <v>147102.69267448958</v>
      </c>
    </row>
    <row r="266" spans="4:10" x14ac:dyDescent="0.25">
      <c r="D266" s="4">
        <v>265</v>
      </c>
      <c r="E266" s="4"/>
      <c r="F266" s="2">
        <f t="shared" si="24"/>
        <v>147102.69267448958</v>
      </c>
      <c r="G266" s="3">
        <f t="shared" si="20"/>
        <v>0.06</v>
      </c>
      <c r="H266" s="2">
        <f t="shared" si="21"/>
        <v>200</v>
      </c>
      <c r="I266" s="2">
        <f t="shared" si="22"/>
        <v>736.51346337244786</v>
      </c>
      <c r="J266" s="1">
        <f t="shared" si="23"/>
        <v>148039.20613786203</v>
      </c>
    </row>
    <row r="267" spans="4:10" x14ac:dyDescent="0.25">
      <c r="D267" s="4">
        <v>266</v>
      </c>
      <c r="E267" s="4"/>
      <c r="F267" s="2">
        <f t="shared" si="24"/>
        <v>148039.20613786203</v>
      </c>
      <c r="G267" s="3">
        <f t="shared" si="20"/>
        <v>0.06</v>
      </c>
      <c r="H267" s="2">
        <f t="shared" si="21"/>
        <v>200</v>
      </c>
      <c r="I267" s="2">
        <f t="shared" si="22"/>
        <v>741.19603068931019</v>
      </c>
      <c r="J267" s="1">
        <f t="shared" si="23"/>
        <v>148980.40216855134</v>
      </c>
    </row>
    <row r="268" spans="4:10" x14ac:dyDescent="0.25">
      <c r="D268" s="4">
        <v>267</v>
      </c>
      <c r="E268" s="4"/>
      <c r="F268" s="2">
        <f t="shared" si="24"/>
        <v>148980.40216855134</v>
      </c>
      <c r="G268" s="3">
        <f t="shared" si="20"/>
        <v>0.06</v>
      </c>
      <c r="H268" s="2">
        <f t="shared" si="21"/>
        <v>200</v>
      </c>
      <c r="I268" s="2">
        <f t="shared" si="22"/>
        <v>745.90201084275668</v>
      </c>
      <c r="J268" s="1">
        <f t="shared" si="23"/>
        <v>149926.30417939409</v>
      </c>
    </row>
    <row r="269" spans="4:10" x14ac:dyDescent="0.25">
      <c r="D269" s="4">
        <v>268</v>
      </c>
      <c r="E269" s="4"/>
      <c r="F269" s="2">
        <f t="shared" si="24"/>
        <v>149926.30417939409</v>
      </c>
      <c r="G269" s="3">
        <f t="shared" si="20"/>
        <v>0.06</v>
      </c>
      <c r="H269" s="2">
        <f t="shared" si="21"/>
        <v>200</v>
      </c>
      <c r="I269" s="2">
        <f t="shared" si="22"/>
        <v>750.63152089697053</v>
      </c>
      <c r="J269" s="1">
        <f t="shared" si="23"/>
        <v>150876.93570029107</v>
      </c>
    </row>
    <row r="270" spans="4:10" x14ac:dyDescent="0.25">
      <c r="D270" s="4">
        <v>269</v>
      </c>
      <c r="E270" s="4"/>
      <c r="F270" s="2">
        <f t="shared" si="24"/>
        <v>150876.93570029107</v>
      </c>
      <c r="G270" s="3">
        <f t="shared" si="20"/>
        <v>0.06</v>
      </c>
      <c r="H270" s="2">
        <f t="shared" si="21"/>
        <v>200</v>
      </c>
      <c r="I270" s="2">
        <f t="shared" si="22"/>
        <v>755.38467850145537</v>
      </c>
      <c r="J270" s="1">
        <f t="shared" si="23"/>
        <v>151832.32037879253</v>
      </c>
    </row>
    <row r="271" spans="4:10" x14ac:dyDescent="0.25">
      <c r="D271" s="4">
        <v>270</v>
      </c>
      <c r="E271" s="4"/>
      <c r="F271" s="2">
        <f t="shared" si="24"/>
        <v>151832.32037879253</v>
      </c>
      <c r="G271" s="3">
        <f t="shared" si="20"/>
        <v>0.06</v>
      </c>
      <c r="H271" s="2">
        <f t="shared" si="21"/>
        <v>200</v>
      </c>
      <c r="I271" s="2">
        <f t="shared" si="22"/>
        <v>760.16160189396271</v>
      </c>
      <c r="J271" s="1">
        <f t="shared" si="23"/>
        <v>152792.48198068648</v>
      </c>
    </row>
    <row r="272" spans="4:10" x14ac:dyDescent="0.25">
      <c r="D272" s="4">
        <v>271</v>
      </c>
      <c r="E272" s="4"/>
      <c r="F272" s="2">
        <f t="shared" si="24"/>
        <v>152792.48198068648</v>
      </c>
      <c r="G272" s="3">
        <f t="shared" si="20"/>
        <v>0.06</v>
      </c>
      <c r="H272" s="2">
        <f t="shared" si="21"/>
        <v>200</v>
      </c>
      <c r="I272" s="2">
        <f t="shared" si="22"/>
        <v>764.96240990343244</v>
      </c>
      <c r="J272" s="1">
        <f t="shared" si="23"/>
        <v>153757.44439058992</v>
      </c>
    </row>
    <row r="273" spans="4:10" x14ac:dyDescent="0.25">
      <c r="D273" s="4">
        <v>272</v>
      </c>
      <c r="E273" s="4"/>
      <c r="F273" s="2">
        <f t="shared" si="24"/>
        <v>153757.44439058992</v>
      </c>
      <c r="G273" s="3">
        <f t="shared" si="20"/>
        <v>0.06</v>
      </c>
      <c r="H273" s="2">
        <f t="shared" si="21"/>
        <v>200</v>
      </c>
      <c r="I273" s="2">
        <f t="shared" si="22"/>
        <v>769.78722195294961</v>
      </c>
      <c r="J273" s="1">
        <f t="shared" si="23"/>
        <v>154727.23161254288</v>
      </c>
    </row>
    <row r="274" spans="4:10" x14ac:dyDescent="0.25">
      <c r="D274" s="4">
        <v>273</v>
      </c>
      <c r="E274" s="4"/>
      <c r="F274" s="2">
        <f t="shared" si="24"/>
        <v>154727.23161254288</v>
      </c>
      <c r="G274" s="3">
        <f t="shared" si="20"/>
        <v>0.06</v>
      </c>
      <c r="H274" s="2">
        <f t="shared" si="21"/>
        <v>200</v>
      </c>
      <c r="I274" s="2">
        <f t="shared" si="22"/>
        <v>774.63615806271446</v>
      </c>
      <c r="J274" s="1">
        <f t="shared" si="23"/>
        <v>155701.8677706056</v>
      </c>
    </row>
    <row r="275" spans="4:10" x14ac:dyDescent="0.25">
      <c r="D275" s="4">
        <v>274</v>
      </c>
      <c r="E275" s="4"/>
      <c r="F275" s="2">
        <f t="shared" si="24"/>
        <v>155701.8677706056</v>
      </c>
      <c r="G275" s="3">
        <f t="shared" si="20"/>
        <v>0.06</v>
      </c>
      <c r="H275" s="2">
        <f t="shared" si="21"/>
        <v>200</v>
      </c>
      <c r="I275" s="2">
        <f t="shared" si="22"/>
        <v>779.509338853028</v>
      </c>
      <c r="J275" s="1">
        <f t="shared" si="23"/>
        <v>156681.37710945864</v>
      </c>
    </row>
    <row r="276" spans="4:10" x14ac:dyDescent="0.25">
      <c r="D276" s="4">
        <v>275</v>
      </c>
      <c r="E276" s="4"/>
      <c r="F276" s="2">
        <f t="shared" si="24"/>
        <v>156681.37710945864</v>
      </c>
      <c r="G276" s="3">
        <f t="shared" si="20"/>
        <v>0.06</v>
      </c>
      <c r="H276" s="2">
        <f t="shared" si="21"/>
        <v>200</v>
      </c>
      <c r="I276" s="2">
        <f t="shared" si="22"/>
        <v>784.4068855472932</v>
      </c>
      <c r="J276" s="1">
        <f t="shared" si="23"/>
        <v>157665.78399500594</v>
      </c>
    </row>
    <row r="277" spans="4:10" x14ac:dyDescent="0.25">
      <c r="D277" s="4">
        <v>276</v>
      </c>
      <c r="E277" s="4">
        <v>23</v>
      </c>
      <c r="F277" s="2">
        <f t="shared" si="24"/>
        <v>157665.78399500594</v>
      </c>
      <c r="G277" s="3">
        <f t="shared" si="20"/>
        <v>0.06</v>
      </c>
      <c r="H277" s="2">
        <f t="shared" si="21"/>
        <v>200</v>
      </c>
      <c r="I277" s="2">
        <f t="shared" si="22"/>
        <v>789.32891997502975</v>
      </c>
      <c r="J277" s="1">
        <f t="shared" si="23"/>
        <v>158655.11291498097</v>
      </c>
    </row>
    <row r="278" spans="4:10" x14ac:dyDescent="0.25">
      <c r="D278" s="4">
        <v>277</v>
      </c>
      <c r="E278" s="4"/>
      <c r="F278" s="2">
        <f t="shared" si="24"/>
        <v>158655.11291498097</v>
      </c>
      <c r="G278" s="3">
        <f t="shared" si="20"/>
        <v>0.06</v>
      </c>
      <c r="H278" s="2">
        <f t="shared" si="21"/>
        <v>200</v>
      </c>
      <c r="I278" s="2">
        <f t="shared" si="22"/>
        <v>794.27556457490482</v>
      </c>
      <c r="J278" s="1">
        <f t="shared" si="23"/>
        <v>159649.38847955587</v>
      </c>
    </row>
    <row r="279" spans="4:10" x14ac:dyDescent="0.25">
      <c r="D279" s="4">
        <v>278</v>
      </c>
      <c r="E279" s="4"/>
      <c r="F279" s="2">
        <f t="shared" si="24"/>
        <v>159649.38847955587</v>
      </c>
      <c r="G279" s="3">
        <f t="shared" si="20"/>
        <v>0.06</v>
      </c>
      <c r="H279" s="2">
        <f t="shared" si="21"/>
        <v>200</v>
      </c>
      <c r="I279" s="2">
        <f t="shared" si="22"/>
        <v>799.24694239777932</v>
      </c>
      <c r="J279" s="1">
        <f t="shared" si="23"/>
        <v>160648.63542195366</v>
      </c>
    </row>
    <row r="280" spans="4:10" x14ac:dyDescent="0.25">
      <c r="D280" s="4">
        <v>279</v>
      </c>
      <c r="E280" s="4"/>
      <c r="F280" s="2">
        <f t="shared" si="24"/>
        <v>160648.63542195366</v>
      </c>
      <c r="G280" s="3">
        <f t="shared" si="20"/>
        <v>0.06</v>
      </c>
      <c r="H280" s="2">
        <f t="shared" si="21"/>
        <v>200</v>
      </c>
      <c r="I280" s="2">
        <f t="shared" si="22"/>
        <v>804.24317710976834</v>
      </c>
      <c r="J280" s="1">
        <f t="shared" si="23"/>
        <v>161652.87859906344</v>
      </c>
    </row>
    <row r="281" spans="4:10" x14ac:dyDescent="0.25">
      <c r="D281" s="4">
        <v>280</v>
      </c>
      <c r="E281" s="4"/>
      <c r="F281" s="2">
        <f t="shared" si="24"/>
        <v>161652.87859906344</v>
      </c>
      <c r="G281" s="3">
        <f t="shared" si="20"/>
        <v>0.06</v>
      </c>
      <c r="H281" s="2">
        <f t="shared" si="21"/>
        <v>200</v>
      </c>
      <c r="I281" s="2">
        <f t="shared" si="22"/>
        <v>809.26439299531717</v>
      </c>
      <c r="J281" s="1">
        <f t="shared" si="23"/>
        <v>162662.14299205874</v>
      </c>
    </row>
    <row r="282" spans="4:10" x14ac:dyDescent="0.25">
      <c r="D282" s="4">
        <v>281</v>
      </c>
      <c r="E282" s="4"/>
      <c r="F282" s="2">
        <f t="shared" si="24"/>
        <v>162662.14299205874</v>
      </c>
      <c r="G282" s="3">
        <f t="shared" si="20"/>
        <v>0.06</v>
      </c>
      <c r="H282" s="2">
        <f t="shared" si="21"/>
        <v>200</v>
      </c>
      <c r="I282" s="2">
        <f t="shared" si="22"/>
        <v>814.31071496029369</v>
      </c>
      <c r="J282" s="1">
        <f t="shared" si="23"/>
        <v>163676.45370701904</v>
      </c>
    </row>
    <row r="283" spans="4:10" x14ac:dyDescent="0.25">
      <c r="D283" s="4">
        <v>282</v>
      </c>
      <c r="E283" s="4"/>
      <c r="F283" s="2">
        <f t="shared" si="24"/>
        <v>163676.45370701904</v>
      </c>
      <c r="G283" s="3">
        <f t="shared" si="20"/>
        <v>0.06</v>
      </c>
      <c r="H283" s="2">
        <f t="shared" si="21"/>
        <v>200</v>
      </c>
      <c r="I283" s="2">
        <f t="shared" si="22"/>
        <v>819.38226853509525</v>
      </c>
      <c r="J283" s="1">
        <f t="shared" si="23"/>
        <v>164695.83597555413</v>
      </c>
    </row>
    <row r="284" spans="4:10" x14ac:dyDescent="0.25">
      <c r="D284" s="4">
        <v>283</v>
      </c>
      <c r="E284" s="4"/>
      <c r="F284" s="2">
        <f t="shared" si="24"/>
        <v>164695.83597555413</v>
      </c>
      <c r="G284" s="3">
        <f t="shared" si="20"/>
        <v>0.06</v>
      </c>
      <c r="H284" s="2">
        <f t="shared" si="21"/>
        <v>200</v>
      </c>
      <c r="I284" s="2">
        <f t="shared" si="22"/>
        <v>824.47917987777066</v>
      </c>
      <c r="J284" s="1">
        <f t="shared" si="23"/>
        <v>165720.31515543189</v>
      </c>
    </row>
    <row r="285" spans="4:10" x14ac:dyDescent="0.25">
      <c r="D285" s="4">
        <v>284</v>
      </c>
      <c r="E285" s="4"/>
      <c r="F285" s="2">
        <f t="shared" si="24"/>
        <v>165720.31515543189</v>
      </c>
      <c r="G285" s="3">
        <f t="shared" si="20"/>
        <v>0.06</v>
      </c>
      <c r="H285" s="2">
        <f t="shared" si="21"/>
        <v>200</v>
      </c>
      <c r="I285" s="2">
        <f t="shared" si="22"/>
        <v>829.6015757771595</v>
      </c>
      <c r="J285" s="1">
        <f t="shared" si="23"/>
        <v>166749.91673120906</v>
      </c>
    </row>
    <row r="286" spans="4:10" x14ac:dyDescent="0.25">
      <c r="D286" s="4">
        <v>285</v>
      </c>
      <c r="E286" s="4"/>
      <c r="F286" s="2">
        <f t="shared" si="24"/>
        <v>166749.91673120906</v>
      </c>
      <c r="G286" s="3">
        <f t="shared" si="20"/>
        <v>0.06</v>
      </c>
      <c r="H286" s="2">
        <f t="shared" si="21"/>
        <v>200</v>
      </c>
      <c r="I286" s="2">
        <f t="shared" si="22"/>
        <v>834.74958365604527</v>
      </c>
      <c r="J286" s="1">
        <f t="shared" si="23"/>
        <v>167784.66631486511</v>
      </c>
    </row>
    <row r="287" spans="4:10" x14ac:dyDescent="0.25">
      <c r="D287" s="4">
        <v>286</v>
      </c>
      <c r="E287" s="4"/>
      <c r="F287" s="2">
        <f t="shared" si="24"/>
        <v>167784.66631486511</v>
      </c>
      <c r="G287" s="3">
        <f t="shared" si="20"/>
        <v>0.06</v>
      </c>
      <c r="H287" s="2">
        <f t="shared" si="21"/>
        <v>200</v>
      </c>
      <c r="I287" s="2">
        <f t="shared" si="22"/>
        <v>839.92333157432563</v>
      </c>
      <c r="J287" s="1">
        <f t="shared" si="23"/>
        <v>168824.58964643945</v>
      </c>
    </row>
    <row r="288" spans="4:10" x14ac:dyDescent="0.25">
      <c r="D288" s="4">
        <v>287</v>
      </c>
      <c r="E288" s="4"/>
      <c r="F288" s="2">
        <f t="shared" si="24"/>
        <v>168824.58964643945</v>
      </c>
      <c r="G288" s="3">
        <f t="shared" si="20"/>
        <v>0.06</v>
      </c>
      <c r="H288" s="2">
        <f t="shared" si="21"/>
        <v>200</v>
      </c>
      <c r="I288" s="2">
        <f t="shared" si="22"/>
        <v>845.12294823219725</v>
      </c>
      <c r="J288" s="1">
        <f t="shared" si="23"/>
        <v>169869.71259467164</v>
      </c>
    </row>
    <row r="289" spans="4:10" x14ac:dyDescent="0.25">
      <c r="D289" s="4">
        <v>288</v>
      </c>
      <c r="E289" s="4">
        <v>24</v>
      </c>
      <c r="F289" s="2">
        <f t="shared" si="24"/>
        <v>169869.71259467164</v>
      </c>
      <c r="G289" s="3">
        <f t="shared" si="20"/>
        <v>0.06</v>
      </c>
      <c r="H289" s="2">
        <f t="shared" si="21"/>
        <v>200</v>
      </c>
      <c r="I289" s="2">
        <f t="shared" si="22"/>
        <v>850.34856297335818</v>
      </c>
      <c r="J289" s="1">
        <f t="shared" si="23"/>
        <v>170920.06115764499</v>
      </c>
    </row>
    <row r="290" spans="4:10" x14ac:dyDescent="0.25">
      <c r="D290" s="4">
        <v>289</v>
      </c>
      <c r="E290" s="4"/>
      <c r="F290" s="2">
        <f t="shared" si="24"/>
        <v>170920.06115764499</v>
      </c>
      <c r="G290" s="3">
        <f t="shared" si="20"/>
        <v>0.06</v>
      </c>
      <c r="H290" s="2">
        <f t="shared" si="21"/>
        <v>200</v>
      </c>
      <c r="I290" s="2">
        <f t="shared" si="22"/>
        <v>855.600305788225</v>
      </c>
      <c r="J290" s="1">
        <f t="shared" si="23"/>
        <v>171975.66146343321</v>
      </c>
    </row>
    <row r="291" spans="4:10" x14ac:dyDescent="0.25">
      <c r="D291" s="4">
        <v>290</v>
      </c>
      <c r="E291" s="4"/>
      <c r="F291" s="2">
        <f t="shared" si="24"/>
        <v>171975.66146343321</v>
      </c>
      <c r="G291" s="3">
        <f t="shared" si="20"/>
        <v>0.06</v>
      </c>
      <c r="H291" s="2">
        <f t="shared" si="21"/>
        <v>200</v>
      </c>
      <c r="I291" s="2">
        <f t="shared" si="22"/>
        <v>860.8783073171661</v>
      </c>
      <c r="J291" s="1">
        <f t="shared" si="23"/>
        <v>173036.53977075039</v>
      </c>
    </row>
    <row r="292" spans="4:10" x14ac:dyDescent="0.25">
      <c r="D292" s="4">
        <v>291</v>
      </c>
      <c r="E292" s="4"/>
      <c r="F292" s="2">
        <f t="shared" si="24"/>
        <v>173036.53977075039</v>
      </c>
      <c r="G292" s="3">
        <f t="shared" si="20"/>
        <v>0.06</v>
      </c>
      <c r="H292" s="2">
        <f t="shared" si="21"/>
        <v>200</v>
      </c>
      <c r="I292" s="2">
        <f t="shared" si="22"/>
        <v>866.18269885375196</v>
      </c>
      <c r="J292" s="1">
        <f t="shared" si="23"/>
        <v>174102.72246960414</v>
      </c>
    </row>
    <row r="293" spans="4:10" x14ac:dyDescent="0.25">
      <c r="D293" s="4">
        <v>292</v>
      </c>
      <c r="E293" s="4"/>
      <c r="F293" s="2">
        <f t="shared" si="24"/>
        <v>174102.72246960414</v>
      </c>
      <c r="G293" s="3">
        <f t="shared" si="20"/>
        <v>0.06</v>
      </c>
      <c r="H293" s="2">
        <f t="shared" si="21"/>
        <v>200</v>
      </c>
      <c r="I293" s="2">
        <f t="shared" si="22"/>
        <v>871.51361234802073</v>
      </c>
      <c r="J293" s="1">
        <f t="shared" si="23"/>
        <v>175174.23608195217</v>
      </c>
    </row>
    <row r="294" spans="4:10" x14ac:dyDescent="0.25">
      <c r="D294" s="4">
        <v>293</v>
      </c>
      <c r="E294" s="4"/>
      <c r="F294" s="2">
        <f t="shared" si="24"/>
        <v>175174.23608195217</v>
      </c>
      <c r="G294" s="3">
        <f t="shared" si="20"/>
        <v>0.06</v>
      </c>
      <c r="H294" s="2">
        <f t="shared" si="21"/>
        <v>200</v>
      </c>
      <c r="I294" s="2">
        <f t="shared" si="22"/>
        <v>876.87118040976088</v>
      </c>
      <c r="J294" s="1">
        <f t="shared" si="23"/>
        <v>176251.10726236194</v>
      </c>
    </row>
    <row r="295" spans="4:10" x14ac:dyDescent="0.25">
      <c r="D295" s="4">
        <v>294</v>
      </c>
      <c r="E295" s="4"/>
      <c r="F295" s="2">
        <f t="shared" si="24"/>
        <v>176251.10726236194</v>
      </c>
      <c r="G295" s="3">
        <f t="shared" si="20"/>
        <v>0.06</v>
      </c>
      <c r="H295" s="2">
        <f t="shared" si="21"/>
        <v>200</v>
      </c>
      <c r="I295" s="2">
        <f t="shared" si="22"/>
        <v>882.25553631180969</v>
      </c>
      <c r="J295" s="1">
        <f t="shared" si="23"/>
        <v>177333.36279867374</v>
      </c>
    </row>
    <row r="296" spans="4:10" x14ac:dyDescent="0.25">
      <c r="D296" s="4">
        <v>295</v>
      </c>
      <c r="E296" s="4"/>
      <c r="F296" s="2">
        <f t="shared" si="24"/>
        <v>177333.36279867374</v>
      </c>
      <c r="G296" s="3">
        <f t="shared" si="20"/>
        <v>0.06</v>
      </c>
      <c r="H296" s="2">
        <f t="shared" si="21"/>
        <v>200</v>
      </c>
      <c r="I296" s="2">
        <f t="shared" si="22"/>
        <v>887.66681399336869</v>
      </c>
      <c r="J296" s="1">
        <f t="shared" si="23"/>
        <v>178421.0296126671</v>
      </c>
    </row>
    <row r="297" spans="4:10" x14ac:dyDescent="0.25">
      <c r="D297" s="4">
        <v>296</v>
      </c>
      <c r="E297" s="4"/>
      <c r="F297" s="2">
        <f t="shared" si="24"/>
        <v>178421.0296126671</v>
      </c>
      <c r="G297" s="3">
        <f t="shared" si="20"/>
        <v>0.06</v>
      </c>
      <c r="H297" s="2">
        <f t="shared" si="21"/>
        <v>200</v>
      </c>
      <c r="I297" s="2">
        <f t="shared" si="22"/>
        <v>893.10514806333549</v>
      </c>
      <c r="J297" s="1">
        <f t="shared" si="23"/>
        <v>179514.13476073043</v>
      </c>
    </row>
    <row r="298" spans="4:10" x14ac:dyDescent="0.25">
      <c r="D298" s="4">
        <v>297</v>
      </c>
      <c r="E298" s="4"/>
      <c r="F298" s="2">
        <f t="shared" si="24"/>
        <v>179514.13476073043</v>
      </c>
      <c r="G298" s="3">
        <f t="shared" si="20"/>
        <v>0.06</v>
      </c>
      <c r="H298" s="2">
        <f t="shared" si="21"/>
        <v>200</v>
      </c>
      <c r="I298" s="2">
        <f t="shared" si="22"/>
        <v>898.5706738036522</v>
      </c>
      <c r="J298" s="1">
        <f t="shared" si="23"/>
        <v>180612.70543453409</v>
      </c>
    </row>
    <row r="299" spans="4:10" x14ac:dyDescent="0.25">
      <c r="D299" s="4">
        <v>298</v>
      </c>
      <c r="E299" s="4"/>
      <c r="F299" s="2">
        <f t="shared" si="24"/>
        <v>180612.70543453409</v>
      </c>
      <c r="G299" s="3">
        <f t="shared" si="20"/>
        <v>0.06</v>
      </c>
      <c r="H299" s="2">
        <f t="shared" si="21"/>
        <v>200</v>
      </c>
      <c r="I299" s="2">
        <f t="shared" si="22"/>
        <v>904.06352717267043</v>
      </c>
      <c r="J299" s="1">
        <f t="shared" si="23"/>
        <v>181716.76896170675</v>
      </c>
    </row>
    <row r="300" spans="4:10" x14ac:dyDescent="0.25">
      <c r="D300" s="4">
        <v>299</v>
      </c>
      <c r="E300" s="4"/>
      <c r="F300" s="2">
        <f t="shared" si="24"/>
        <v>181716.76896170675</v>
      </c>
      <c r="G300" s="3">
        <f t="shared" si="20"/>
        <v>0.06</v>
      </c>
      <c r="H300" s="2">
        <f t="shared" si="21"/>
        <v>200</v>
      </c>
      <c r="I300" s="2">
        <f t="shared" si="22"/>
        <v>909.58384480853374</v>
      </c>
      <c r="J300" s="1">
        <f t="shared" si="23"/>
        <v>182826.35280651529</v>
      </c>
    </row>
    <row r="301" spans="4:10" x14ac:dyDescent="0.25">
      <c r="D301" s="4">
        <v>300</v>
      </c>
      <c r="E301" s="4">
        <v>25</v>
      </c>
      <c r="F301" s="2">
        <f t="shared" si="24"/>
        <v>182826.35280651529</v>
      </c>
      <c r="G301" s="3">
        <f t="shared" si="20"/>
        <v>0.06</v>
      </c>
      <c r="H301" s="2">
        <f t="shared" si="21"/>
        <v>200</v>
      </c>
      <c r="I301" s="2">
        <f t="shared" si="22"/>
        <v>915.13176403257648</v>
      </c>
      <c r="J301" s="1">
        <f t="shared" si="23"/>
        <v>183941.48457054788</v>
      </c>
    </row>
    <row r="302" spans="4:10" x14ac:dyDescent="0.25">
      <c r="D302" s="4">
        <v>301</v>
      </c>
      <c r="E302" s="4"/>
      <c r="F302" s="2">
        <f t="shared" si="24"/>
        <v>183941.48457054788</v>
      </c>
      <c r="G302" s="3">
        <f t="shared" si="20"/>
        <v>0.06</v>
      </c>
      <c r="H302" s="2">
        <f t="shared" si="21"/>
        <v>200</v>
      </c>
      <c r="I302" s="2">
        <f t="shared" si="22"/>
        <v>920.70742285273946</v>
      </c>
      <c r="J302" s="1">
        <f t="shared" si="23"/>
        <v>185062.19199340063</v>
      </c>
    </row>
    <row r="303" spans="4:10" x14ac:dyDescent="0.25">
      <c r="D303" s="4">
        <v>302</v>
      </c>
      <c r="E303" s="4"/>
      <c r="F303" s="2">
        <f t="shared" si="24"/>
        <v>185062.19199340063</v>
      </c>
      <c r="G303" s="3">
        <f t="shared" si="20"/>
        <v>0.06</v>
      </c>
      <c r="H303" s="2">
        <f t="shared" si="21"/>
        <v>200</v>
      </c>
      <c r="I303" s="2">
        <f t="shared" si="22"/>
        <v>926.31095996700321</v>
      </c>
      <c r="J303" s="1">
        <f t="shared" si="23"/>
        <v>186188.50295336763</v>
      </c>
    </row>
    <row r="304" spans="4:10" x14ac:dyDescent="0.25">
      <c r="D304" s="4">
        <v>303</v>
      </c>
      <c r="E304" s="4"/>
      <c r="F304" s="2">
        <f t="shared" si="24"/>
        <v>186188.50295336763</v>
      </c>
      <c r="G304" s="3">
        <f t="shared" si="20"/>
        <v>0.06</v>
      </c>
      <c r="H304" s="2">
        <f t="shared" si="21"/>
        <v>200</v>
      </c>
      <c r="I304" s="2">
        <f t="shared" si="22"/>
        <v>931.94251476683814</v>
      </c>
      <c r="J304" s="1">
        <f t="shared" si="23"/>
        <v>187320.44546813448</v>
      </c>
    </row>
    <row r="305" spans="4:10" x14ac:dyDescent="0.25">
      <c r="D305" s="4">
        <v>304</v>
      </c>
      <c r="E305" s="4"/>
      <c r="F305" s="2">
        <f t="shared" si="24"/>
        <v>187320.44546813448</v>
      </c>
      <c r="G305" s="3">
        <f t="shared" si="20"/>
        <v>0.06</v>
      </c>
      <c r="H305" s="2">
        <f t="shared" si="21"/>
        <v>200</v>
      </c>
      <c r="I305" s="2">
        <f t="shared" si="22"/>
        <v>937.60222734067247</v>
      </c>
      <c r="J305" s="1">
        <f t="shared" si="23"/>
        <v>188458.04769547516</v>
      </c>
    </row>
    <row r="306" spans="4:10" x14ac:dyDescent="0.25">
      <c r="D306" s="4">
        <v>305</v>
      </c>
      <c r="E306" s="4"/>
      <c r="F306" s="2">
        <f t="shared" si="24"/>
        <v>188458.04769547516</v>
      </c>
      <c r="G306" s="3">
        <f t="shared" si="20"/>
        <v>0.06</v>
      </c>
      <c r="H306" s="2">
        <f t="shared" si="21"/>
        <v>200</v>
      </c>
      <c r="I306" s="2">
        <f t="shared" si="22"/>
        <v>943.29023847737585</v>
      </c>
      <c r="J306" s="1">
        <f t="shared" si="23"/>
        <v>189601.33793395254</v>
      </c>
    </row>
    <row r="307" spans="4:10" x14ac:dyDescent="0.25">
      <c r="D307" s="4">
        <v>306</v>
      </c>
      <c r="E307" s="4"/>
      <c r="F307" s="2">
        <f t="shared" si="24"/>
        <v>189601.33793395254</v>
      </c>
      <c r="G307" s="3">
        <f t="shared" si="20"/>
        <v>0.06</v>
      </c>
      <c r="H307" s="2">
        <f t="shared" si="21"/>
        <v>200</v>
      </c>
      <c r="I307" s="2">
        <f t="shared" si="22"/>
        <v>949.00668966976275</v>
      </c>
      <c r="J307" s="1">
        <f t="shared" si="23"/>
        <v>190750.34462362231</v>
      </c>
    </row>
    <row r="308" spans="4:10" x14ac:dyDescent="0.25">
      <c r="D308" s="4">
        <v>307</v>
      </c>
      <c r="E308" s="4"/>
      <c r="F308" s="2">
        <f t="shared" si="24"/>
        <v>190750.34462362231</v>
      </c>
      <c r="G308" s="3">
        <f t="shared" si="20"/>
        <v>0.06</v>
      </c>
      <c r="H308" s="2">
        <f t="shared" si="21"/>
        <v>200</v>
      </c>
      <c r="I308" s="2">
        <f t="shared" si="22"/>
        <v>954.75172311811161</v>
      </c>
      <c r="J308" s="1">
        <f t="shared" si="23"/>
        <v>191905.09634674041</v>
      </c>
    </row>
    <row r="309" spans="4:10" x14ac:dyDescent="0.25">
      <c r="D309" s="4">
        <v>308</v>
      </c>
      <c r="E309" s="4"/>
      <c r="F309" s="2">
        <f t="shared" si="24"/>
        <v>191905.09634674041</v>
      </c>
      <c r="G309" s="3">
        <f t="shared" si="20"/>
        <v>0.06</v>
      </c>
      <c r="H309" s="2">
        <f t="shared" si="21"/>
        <v>200</v>
      </c>
      <c r="I309" s="2">
        <f t="shared" si="22"/>
        <v>960.52548173370201</v>
      </c>
      <c r="J309" s="1">
        <f t="shared" si="23"/>
        <v>193065.6218284741</v>
      </c>
    </row>
    <row r="310" spans="4:10" x14ac:dyDescent="0.25">
      <c r="D310" s="4">
        <v>309</v>
      </c>
      <c r="E310" s="4"/>
      <c r="F310" s="2">
        <f t="shared" si="24"/>
        <v>193065.6218284741</v>
      </c>
      <c r="G310" s="3">
        <f t="shared" si="20"/>
        <v>0.06</v>
      </c>
      <c r="H310" s="2">
        <f t="shared" si="21"/>
        <v>200</v>
      </c>
      <c r="I310" s="2">
        <f t="shared" si="22"/>
        <v>966.32810914237052</v>
      </c>
      <c r="J310" s="1">
        <f t="shared" si="23"/>
        <v>194231.94993761647</v>
      </c>
    </row>
    <row r="311" spans="4:10" x14ac:dyDescent="0.25">
      <c r="D311" s="4">
        <v>310</v>
      </c>
      <c r="E311" s="4"/>
      <c r="F311" s="2">
        <f t="shared" si="24"/>
        <v>194231.94993761647</v>
      </c>
      <c r="G311" s="3">
        <f t="shared" si="20"/>
        <v>0.06</v>
      </c>
      <c r="H311" s="2">
        <f t="shared" si="21"/>
        <v>200</v>
      </c>
      <c r="I311" s="2">
        <f t="shared" si="22"/>
        <v>972.15974968808234</v>
      </c>
      <c r="J311" s="1">
        <f t="shared" si="23"/>
        <v>195404.10968730456</v>
      </c>
    </row>
    <row r="312" spans="4:10" x14ac:dyDescent="0.25">
      <c r="D312" s="4">
        <v>311</v>
      </c>
      <c r="E312" s="4"/>
      <c r="F312" s="2">
        <f t="shared" si="24"/>
        <v>195404.10968730456</v>
      </c>
      <c r="G312" s="3">
        <f t="shared" si="20"/>
        <v>0.06</v>
      </c>
      <c r="H312" s="2">
        <f t="shared" si="21"/>
        <v>200</v>
      </c>
      <c r="I312" s="2">
        <f t="shared" si="22"/>
        <v>978.02054843652286</v>
      </c>
      <c r="J312" s="1">
        <f t="shared" si="23"/>
        <v>196582.13023574109</v>
      </c>
    </row>
    <row r="313" spans="4:10" x14ac:dyDescent="0.25">
      <c r="D313" s="4">
        <v>312</v>
      </c>
      <c r="E313" s="4">
        <v>26</v>
      </c>
      <c r="F313" s="2">
        <f t="shared" si="24"/>
        <v>196582.13023574109</v>
      </c>
      <c r="G313" s="3">
        <f t="shared" si="20"/>
        <v>0.06</v>
      </c>
      <c r="H313" s="2">
        <f t="shared" si="21"/>
        <v>200</v>
      </c>
      <c r="I313" s="2">
        <f t="shared" si="22"/>
        <v>983.91065117870551</v>
      </c>
      <c r="J313" s="1">
        <f t="shared" si="23"/>
        <v>197766.0408869198</v>
      </c>
    </row>
    <row r="314" spans="4:10" x14ac:dyDescent="0.25">
      <c r="D314" s="4">
        <v>313</v>
      </c>
      <c r="E314" s="4"/>
      <c r="F314" s="2">
        <f t="shared" si="24"/>
        <v>197766.0408869198</v>
      </c>
      <c r="G314" s="3">
        <f t="shared" si="20"/>
        <v>0.06</v>
      </c>
      <c r="H314" s="2">
        <f t="shared" si="21"/>
        <v>200</v>
      </c>
      <c r="I314" s="2">
        <f t="shared" si="22"/>
        <v>989.83020443459907</v>
      </c>
      <c r="J314" s="1">
        <f t="shared" si="23"/>
        <v>198955.87109135441</v>
      </c>
    </row>
    <row r="315" spans="4:10" x14ac:dyDescent="0.25">
      <c r="D315" s="4">
        <v>314</v>
      </c>
      <c r="E315" s="4"/>
      <c r="F315" s="2">
        <f t="shared" si="24"/>
        <v>198955.87109135441</v>
      </c>
      <c r="G315" s="3">
        <f t="shared" si="20"/>
        <v>0.06</v>
      </c>
      <c r="H315" s="2">
        <f t="shared" si="21"/>
        <v>200</v>
      </c>
      <c r="I315" s="2">
        <f t="shared" si="22"/>
        <v>995.77935545677201</v>
      </c>
      <c r="J315" s="1">
        <f t="shared" si="23"/>
        <v>200151.65044681117</v>
      </c>
    </row>
    <row r="316" spans="4:10" x14ac:dyDescent="0.25">
      <c r="D316" s="4">
        <v>315</v>
      </c>
      <c r="E316" s="4"/>
      <c r="F316" s="2">
        <f t="shared" si="24"/>
        <v>200151.65044681117</v>
      </c>
      <c r="G316" s="3">
        <f t="shared" si="20"/>
        <v>0.06</v>
      </c>
      <c r="H316" s="2">
        <f t="shared" si="21"/>
        <v>200</v>
      </c>
      <c r="I316" s="2">
        <f t="shared" si="22"/>
        <v>1001.7582522340558</v>
      </c>
      <c r="J316" s="1">
        <f t="shared" si="23"/>
        <v>201353.40869904522</v>
      </c>
    </row>
    <row r="317" spans="4:10" x14ac:dyDescent="0.25">
      <c r="D317" s="4">
        <v>316</v>
      </c>
      <c r="E317" s="4"/>
      <c r="F317" s="2">
        <f t="shared" si="24"/>
        <v>201353.40869904522</v>
      </c>
      <c r="G317" s="3">
        <f t="shared" si="20"/>
        <v>0.06</v>
      </c>
      <c r="H317" s="2">
        <f t="shared" si="21"/>
        <v>200</v>
      </c>
      <c r="I317" s="2">
        <f t="shared" si="22"/>
        <v>1007.7670434952262</v>
      </c>
      <c r="J317" s="1">
        <f t="shared" si="23"/>
        <v>202561.17574254045</v>
      </c>
    </row>
    <row r="318" spans="4:10" x14ac:dyDescent="0.25">
      <c r="D318" s="4">
        <v>317</v>
      </c>
      <c r="E318" s="4"/>
      <c r="F318" s="2">
        <f t="shared" si="24"/>
        <v>202561.17574254045</v>
      </c>
      <c r="G318" s="3">
        <f t="shared" si="20"/>
        <v>0.06</v>
      </c>
      <c r="H318" s="2">
        <f t="shared" si="21"/>
        <v>200</v>
      </c>
      <c r="I318" s="2">
        <f t="shared" si="22"/>
        <v>1013.8058787127022</v>
      </c>
      <c r="J318" s="1">
        <f t="shared" si="23"/>
        <v>203774.98162125316</v>
      </c>
    </row>
    <row r="319" spans="4:10" x14ac:dyDescent="0.25">
      <c r="D319" s="4">
        <v>318</v>
      </c>
      <c r="E319" s="4"/>
      <c r="F319" s="2">
        <f t="shared" si="24"/>
        <v>203774.98162125316</v>
      </c>
      <c r="G319" s="3">
        <f t="shared" si="20"/>
        <v>0.06</v>
      </c>
      <c r="H319" s="2">
        <f t="shared" si="21"/>
        <v>200</v>
      </c>
      <c r="I319" s="2">
        <f t="shared" si="22"/>
        <v>1019.8749081062658</v>
      </c>
      <c r="J319" s="1">
        <f t="shared" si="23"/>
        <v>204994.85652935941</v>
      </c>
    </row>
    <row r="320" spans="4:10" x14ac:dyDescent="0.25">
      <c r="D320" s="4">
        <v>319</v>
      </c>
      <c r="E320" s="4"/>
      <c r="F320" s="2">
        <f t="shared" si="24"/>
        <v>204994.85652935941</v>
      </c>
      <c r="G320" s="3">
        <f t="shared" si="20"/>
        <v>0.06</v>
      </c>
      <c r="H320" s="2">
        <f t="shared" si="21"/>
        <v>200</v>
      </c>
      <c r="I320" s="2">
        <f t="shared" si="22"/>
        <v>1025.9742826467971</v>
      </c>
      <c r="J320" s="1">
        <f t="shared" si="23"/>
        <v>206220.8308120062</v>
      </c>
    </row>
    <row r="321" spans="4:10" x14ac:dyDescent="0.25">
      <c r="D321" s="4">
        <v>320</v>
      </c>
      <c r="E321" s="4"/>
      <c r="F321" s="2">
        <f t="shared" si="24"/>
        <v>206220.8308120062</v>
      </c>
      <c r="G321" s="3">
        <f t="shared" si="20"/>
        <v>0.06</v>
      </c>
      <c r="H321" s="2">
        <f t="shared" si="21"/>
        <v>200</v>
      </c>
      <c r="I321" s="2">
        <f t="shared" si="22"/>
        <v>1032.1041540600311</v>
      </c>
      <c r="J321" s="1">
        <f t="shared" si="23"/>
        <v>207452.93496606624</v>
      </c>
    </row>
    <row r="322" spans="4:10" x14ac:dyDescent="0.25">
      <c r="D322" s="4">
        <v>321</v>
      </c>
      <c r="E322" s="4"/>
      <c r="F322" s="2">
        <f t="shared" si="24"/>
        <v>207452.93496606624</v>
      </c>
      <c r="G322" s="3">
        <f t="shared" ref="G322:G385" si="25">$B$4</f>
        <v>0.06</v>
      </c>
      <c r="H322" s="2">
        <f t="shared" ref="H322:H385" si="26">$B$3</f>
        <v>200</v>
      </c>
      <c r="I322" s="2">
        <f t="shared" ref="I322:I385" si="27">(F322+H322)*(G322/12)</f>
        <v>1038.2646748303312</v>
      </c>
      <c r="J322" s="1">
        <f t="shared" ref="J322:J385" si="28">(F322+H322+I322)</f>
        <v>208691.19964089658</v>
      </c>
    </row>
    <row r="323" spans="4:10" x14ac:dyDescent="0.25">
      <c r="D323" s="4">
        <v>322</v>
      </c>
      <c r="E323" s="4"/>
      <c r="F323" s="2">
        <f t="shared" ref="F323:F386" si="29">J322</f>
        <v>208691.19964089658</v>
      </c>
      <c r="G323" s="3">
        <f t="shared" si="25"/>
        <v>0.06</v>
      </c>
      <c r="H323" s="2">
        <f t="shared" si="26"/>
        <v>200</v>
      </c>
      <c r="I323" s="2">
        <f t="shared" si="27"/>
        <v>1044.455998204483</v>
      </c>
      <c r="J323" s="1">
        <f t="shared" si="28"/>
        <v>209935.65563910105</v>
      </c>
    </row>
    <row r="324" spans="4:10" x14ac:dyDescent="0.25">
      <c r="D324" s="4">
        <v>323</v>
      </c>
      <c r="E324" s="4"/>
      <c r="F324" s="2">
        <f t="shared" si="29"/>
        <v>209935.65563910105</v>
      </c>
      <c r="G324" s="3">
        <f t="shared" si="25"/>
        <v>0.06</v>
      </c>
      <c r="H324" s="2">
        <f t="shared" si="26"/>
        <v>200</v>
      </c>
      <c r="I324" s="2">
        <f t="shared" si="27"/>
        <v>1050.6782781955053</v>
      </c>
      <c r="J324" s="1">
        <f t="shared" si="28"/>
        <v>211186.33391729655</v>
      </c>
    </row>
    <row r="325" spans="4:10" x14ac:dyDescent="0.25">
      <c r="D325" s="4">
        <v>324</v>
      </c>
      <c r="E325" s="4">
        <v>27</v>
      </c>
      <c r="F325" s="2">
        <f t="shared" si="29"/>
        <v>211186.33391729655</v>
      </c>
      <c r="G325" s="3">
        <f t="shared" si="25"/>
        <v>0.06</v>
      </c>
      <c r="H325" s="2">
        <f t="shared" si="26"/>
        <v>200</v>
      </c>
      <c r="I325" s="2">
        <f t="shared" si="27"/>
        <v>1056.9316695864827</v>
      </c>
      <c r="J325" s="1">
        <f t="shared" si="28"/>
        <v>212443.26558688303</v>
      </c>
    </row>
    <row r="326" spans="4:10" x14ac:dyDescent="0.25">
      <c r="D326" s="4">
        <v>325</v>
      </c>
      <c r="E326" s="4"/>
      <c r="F326" s="2">
        <f t="shared" si="29"/>
        <v>212443.26558688303</v>
      </c>
      <c r="G326" s="3">
        <f t="shared" si="25"/>
        <v>0.06</v>
      </c>
      <c r="H326" s="2">
        <f t="shared" si="26"/>
        <v>200</v>
      </c>
      <c r="I326" s="2">
        <f t="shared" si="27"/>
        <v>1063.2163279344152</v>
      </c>
      <c r="J326" s="1">
        <f t="shared" si="28"/>
        <v>213706.48191481744</v>
      </c>
    </row>
    <row r="327" spans="4:10" x14ac:dyDescent="0.25">
      <c r="D327" s="4">
        <v>326</v>
      </c>
      <c r="E327" s="4"/>
      <c r="F327" s="2">
        <f t="shared" si="29"/>
        <v>213706.48191481744</v>
      </c>
      <c r="G327" s="3">
        <f t="shared" si="25"/>
        <v>0.06</v>
      </c>
      <c r="H327" s="2">
        <f t="shared" si="26"/>
        <v>200</v>
      </c>
      <c r="I327" s="2">
        <f t="shared" si="27"/>
        <v>1069.5324095740873</v>
      </c>
      <c r="J327" s="1">
        <f t="shared" si="28"/>
        <v>214976.01432439152</v>
      </c>
    </row>
    <row r="328" spans="4:10" x14ac:dyDescent="0.25">
      <c r="D328" s="4">
        <v>327</v>
      </c>
      <c r="E328" s="4"/>
      <c r="F328" s="2">
        <f t="shared" si="29"/>
        <v>214976.01432439152</v>
      </c>
      <c r="G328" s="3">
        <f t="shared" si="25"/>
        <v>0.06</v>
      </c>
      <c r="H328" s="2">
        <f t="shared" si="26"/>
        <v>200</v>
      </c>
      <c r="I328" s="2">
        <f t="shared" si="27"/>
        <v>1075.8800716219575</v>
      </c>
      <c r="J328" s="1">
        <f t="shared" si="28"/>
        <v>216251.89439601349</v>
      </c>
    </row>
    <row r="329" spans="4:10" x14ac:dyDescent="0.25">
      <c r="D329" s="4">
        <v>328</v>
      </c>
      <c r="E329" s="4"/>
      <c r="F329" s="2">
        <f t="shared" si="29"/>
        <v>216251.89439601349</v>
      </c>
      <c r="G329" s="3">
        <f t="shared" si="25"/>
        <v>0.06</v>
      </c>
      <c r="H329" s="2">
        <f t="shared" si="26"/>
        <v>200</v>
      </c>
      <c r="I329" s="2">
        <f t="shared" si="27"/>
        <v>1082.2594719800675</v>
      </c>
      <c r="J329" s="1">
        <f t="shared" si="28"/>
        <v>217534.15386799356</v>
      </c>
    </row>
    <row r="330" spans="4:10" x14ac:dyDescent="0.25">
      <c r="D330" s="4">
        <v>329</v>
      </c>
      <c r="E330" s="4"/>
      <c r="F330" s="2">
        <f t="shared" si="29"/>
        <v>217534.15386799356</v>
      </c>
      <c r="G330" s="3">
        <f t="shared" si="25"/>
        <v>0.06</v>
      </c>
      <c r="H330" s="2">
        <f t="shared" si="26"/>
        <v>200</v>
      </c>
      <c r="I330" s="2">
        <f t="shared" si="27"/>
        <v>1088.6707693399678</v>
      </c>
      <c r="J330" s="1">
        <f t="shared" si="28"/>
        <v>218822.82463733354</v>
      </c>
    </row>
    <row r="331" spans="4:10" x14ac:dyDescent="0.25">
      <c r="D331" s="4">
        <v>330</v>
      </c>
      <c r="E331" s="4"/>
      <c r="F331" s="2">
        <f t="shared" si="29"/>
        <v>218822.82463733354</v>
      </c>
      <c r="G331" s="3">
        <f t="shared" si="25"/>
        <v>0.06</v>
      </c>
      <c r="H331" s="2">
        <f t="shared" si="26"/>
        <v>200</v>
      </c>
      <c r="I331" s="2">
        <f t="shared" si="27"/>
        <v>1095.1141231866677</v>
      </c>
      <c r="J331" s="1">
        <f t="shared" si="28"/>
        <v>220117.93876052022</v>
      </c>
    </row>
    <row r="332" spans="4:10" x14ac:dyDescent="0.25">
      <c r="D332" s="4">
        <v>331</v>
      </c>
      <c r="E332" s="4"/>
      <c r="F332" s="2">
        <f t="shared" si="29"/>
        <v>220117.93876052022</v>
      </c>
      <c r="G332" s="3">
        <f t="shared" si="25"/>
        <v>0.06</v>
      </c>
      <c r="H332" s="2">
        <f t="shared" si="26"/>
        <v>200</v>
      </c>
      <c r="I332" s="2">
        <f t="shared" si="27"/>
        <v>1101.5896938026012</v>
      </c>
      <c r="J332" s="1">
        <f t="shared" si="28"/>
        <v>221419.52845432283</v>
      </c>
    </row>
    <row r="333" spans="4:10" x14ac:dyDescent="0.25">
      <c r="D333" s="4">
        <v>332</v>
      </c>
      <c r="E333" s="4"/>
      <c r="F333" s="2">
        <f t="shared" si="29"/>
        <v>221419.52845432283</v>
      </c>
      <c r="G333" s="3">
        <f t="shared" si="25"/>
        <v>0.06</v>
      </c>
      <c r="H333" s="2">
        <f t="shared" si="26"/>
        <v>200</v>
      </c>
      <c r="I333" s="2">
        <f t="shared" si="27"/>
        <v>1108.0976422716142</v>
      </c>
      <c r="J333" s="1">
        <f t="shared" si="28"/>
        <v>222727.62609659444</v>
      </c>
    </row>
    <row r="334" spans="4:10" x14ac:dyDescent="0.25">
      <c r="D334" s="4">
        <v>333</v>
      </c>
      <c r="E334" s="4"/>
      <c r="F334" s="2">
        <f t="shared" si="29"/>
        <v>222727.62609659444</v>
      </c>
      <c r="G334" s="3">
        <f t="shared" si="25"/>
        <v>0.06</v>
      </c>
      <c r="H334" s="2">
        <f t="shared" si="26"/>
        <v>200</v>
      </c>
      <c r="I334" s="2">
        <f t="shared" si="27"/>
        <v>1114.6381304829722</v>
      </c>
      <c r="J334" s="1">
        <f t="shared" si="28"/>
        <v>224042.26422707742</v>
      </c>
    </row>
    <row r="335" spans="4:10" x14ac:dyDescent="0.25">
      <c r="D335" s="4">
        <v>334</v>
      </c>
      <c r="E335" s="4"/>
      <c r="F335" s="2">
        <f t="shared" si="29"/>
        <v>224042.26422707742</v>
      </c>
      <c r="G335" s="3">
        <f t="shared" si="25"/>
        <v>0.06</v>
      </c>
      <c r="H335" s="2">
        <f t="shared" si="26"/>
        <v>200</v>
      </c>
      <c r="I335" s="2">
        <f t="shared" si="27"/>
        <v>1121.2113211353872</v>
      </c>
      <c r="J335" s="1">
        <f t="shared" si="28"/>
        <v>225363.47554821282</v>
      </c>
    </row>
    <row r="336" spans="4:10" x14ac:dyDescent="0.25">
      <c r="D336" s="4">
        <v>335</v>
      </c>
      <c r="E336" s="4"/>
      <c r="F336" s="2">
        <f t="shared" si="29"/>
        <v>225363.47554821282</v>
      </c>
      <c r="G336" s="3">
        <f t="shared" si="25"/>
        <v>0.06</v>
      </c>
      <c r="H336" s="2">
        <f t="shared" si="26"/>
        <v>200</v>
      </c>
      <c r="I336" s="2">
        <f t="shared" si="27"/>
        <v>1127.8173777410641</v>
      </c>
      <c r="J336" s="1">
        <f t="shared" si="28"/>
        <v>226691.29292595389</v>
      </c>
    </row>
    <row r="337" spans="4:10" x14ac:dyDescent="0.25">
      <c r="D337" s="4">
        <v>336</v>
      </c>
      <c r="E337" s="4">
        <v>28</v>
      </c>
      <c r="F337" s="2">
        <f t="shared" si="29"/>
        <v>226691.29292595389</v>
      </c>
      <c r="G337" s="3">
        <f t="shared" si="25"/>
        <v>0.06</v>
      </c>
      <c r="H337" s="2">
        <f t="shared" si="26"/>
        <v>200</v>
      </c>
      <c r="I337" s="2">
        <f t="shared" si="27"/>
        <v>1134.4564646297695</v>
      </c>
      <c r="J337" s="1">
        <f t="shared" si="28"/>
        <v>228025.74939058366</v>
      </c>
    </row>
    <row r="338" spans="4:10" x14ac:dyDescent="0.25">
      <c r="D338" s="4">
        <v>337</v>
      </c>
      <c r="E338" s="4"/>
      <c r="F338" s="2">
        <f t="shared" si="29"/>
        <v>228025.74939058366</v>
      </c>
      <c r="G338" s="3">
        <f t="shared" si="25"/>
        <v>0.06</v>
      </c>
      <c r="H338" s="2">
        <f t="shared" si="26"/>
        <v>200</v>
      </c>
      <c r="I338" s="2">
        <f t="shared" si="27"/>
        <v>1141.1287469529184</v>
      </c>
      <c r="J338" s="1">
        <f t="shared" si="28"/>
        <v>229366.87813753658</v>
      </c>
    </row>
    <row r="339" spans="4:10" x14ac:dyDescent="0.25">
      <c r="D339" s="4">
        <v>338</v>
      </c>
      <c r="E339" s="4"/>
      <c r="F339" s="2">
        <f t="shared" si="29"/>
        <v>229366.87813753658</v>
      </c>
      <c r="G339" s="3">
        <f t="shared" si="25"/>
        <v>0.06</v>
      </c>
      <c r="H339" s="2">
        <f t="shared" si="26"/>
        <v>200</v>
      </c>
      <c r="I339" s="2">
        <f t="shared" si="27"/>
        <v>1147.834390687683</v>
      </c>
      <c r="J339" s="1">
        <f t="shared" si="28"/>
        <v>230714.71252822425</v>
      </c>
    </row>
    <row r="340" spans="4:10" x14ac:dyDescent="0.25">
      <c r="D340" s="4">
        <v>339</v>
      </c>
      <c r="E340" s="4"/>
      <c r="F340" s="2">
        <f t="shared" si="29"/>
        <v>230714.71252822425</v>
      </c>
      <c r="G340" s="3">
        <f t="shared" si="25"/>
        <v>0.06</v>
      </c>
      <c r="H340" s="2">
        <f t="shared" si="26"/>
        <v>200</v>
      </c>
      <c r="I340" s="2">
        <f t="shared" si="27"/>
        <v>1154.5735626411213</v>
      </c>
      <c r="J340" s="1">
        <f t="shared" si="28"/>
        <v>232069.28609086538</v>
      </c>
    </row>
    <row r="341" spans="4:10" x14ac:dyDescent="0.25">
      <c r="D341" s="4">
        <v>340</v>
      </c>
      <c r="E341" s="4"/>
      <c r="F341" s="2">
        <f t="shared" si="29"/>
        <v>232069.28609086538</v>
      </c>
      <c r="G341" s="3">
        <f t="shared" si="25"/>
        <v>0.06</v>
      </c>
      <c r="H341" s="2">
        <f t="shared" si="26"/>
        <v>200</v>
      </c>
      <c r="I341" s="2">
        <f t="shared" si="27"/>
        <v>1161.346430454327</v>
      </c>
      <c r="J341" s="1">
        <f t="shared" si="28"/>
        <v>233430.6325213197</v>
      </c>
    </row>
    <row r="342" spans="4:10" x14ac:dyDescent="0.25">
      <c r="D342" s="4">
        <v>341</v>
      </c>
      <c r="E342" s="4"/>
      <c r="F342" s="2">
        <f t="shared" si="29"/>
        <v>233430.6325213197</v>
      </c>
      <c r="G342" s="3">
        <f t="shared" si="25"/>
        <v>0.06</v>
      </c>
      <c r="H342" s="2">
        <f t="shared" si="26"/>
        <v>200</v>
      </c>
      <c r="I342" s="2">
        <f t="shared" si="27"/>
        <v>1168.1531626065985</v>
      </c>
      <c r="J342" s="1">
        <f t="shared" si="28"/>
        <v>234798.78568392628</v>
      </c>
    </row>
    <row r="343" spans="4:10" x14ac:dyDescent="0.25">
      <c r="D343" s="4">
        <v>342</v>
      </c>
      <c r="E343" s="4"/>
      <c r="F343" s="2">
        <f t="shared" si="29"/>
        <v>234798.78568392628</v>
      </c>
      <c r="G343" s="3">
        <f t="shared" si="25"/>
        <v>0.06</v>
      </c>
      <c r="H343" s="2">
        <f t="shared" si="26"/>
        <v>200</v>
      </c>
      <c r="I343" s="2">
        <f t="shared" si="27"/>
        <v>1174.9939284196314</v>
      </c>
      <c r="J343" s="1">
        <f t="shared" si="28"/>
        <v>236173.77961234591</v>
      </c>
    </row>
    <row r="344" spans="4:10" x14ac:dyDescent="0.25">
      <c r="D344" s="4">
        <v>343</v>
      </c>
      <c r="E344" s="4"/>
      <c r="F344" s="2">
        <f t="shared" si="29"/>
        <v>236173.77961234591</v>
      </c>
      <c r="G344" s="3">
        <f t="shared" si="25"/>
        <v>0.06</v>
      </c>
      <c r="H344" s="2">
        <f t="shared" si="26"/>
        <v>200</v>
      </c>
      <c r="I344" s="2">
        <f t="shared" si="27"/>
        <v>1181.8688980617296</v>
      </c>
      <c r="J344" s="1">
        <f t="shared" si="28"/>
        <v>237555.64851040763</v>
      </c>
    </row>
    <row r="345" spans="4:10" x14ac:dyDescent="0.25">
      <c r="D345" s="4">
        <v>344</v>
      </c>
      <c r="E345" s="4"/>
      <c r="F345" s="2">
        <f t="shared" si="29"/>
        <v>237555.64851040763</v>
      </c>
      <c r="G345" s="3">
        <f t="shared" si="25"/>
        <v>0.06</v>
      </c>
      <c r="H345" s="2">
        <f t="shared" si="26"/>
        <v>200</v>
      </c>
      <c r="I345" s="2">
        <f t="shared" si="27"/>
        <v>1188.7782425520381</v>
      </c>
      <c r="J345" s="1">
        <f t="shared" si="28"/>
        <v>238944.42675295967</v>
      </c>
    </row>
    <row r="346" spans="4:10" x14ac:dyDescent="0.25">
      <c r="D346" s="4">
        <v>345</v>
      </c>
      <c r="E346" s="4"/>
      <c r="F346" s="2">
        <f t="shared" si="29"/>
        <v>238944.42675295967</v>
      </c>
      <c r="G346" s="3">
        <f t="shared" si="25"/>
        <v>0.06</v>
      </c>
      <c r="H346" s="2">
        <f t="shared" si="26"/>
        <v>200</v>
      </c>
      <c r="I346" s="2">
        <f t="shared" si="27"/>
        <v>1195.7221337647984</v>
      </c>
      <c r="J346" s="1">
        <f t="shared" si="28"/>
        <v>240340.14888672446</v>
      </c>
    </row>
    <row r="347" spans="4:10" x14ac:dyDescent="0.25">
      <c r="D347" s="4">
        <v>346</v>
      </c>
      <c r="E347" s="4"/>
      <c r="F347" s="2">
        <f t="shared" si="29"/>
        <v>240340.14888672446</v>
      </c>
      <c r="G347" s="3">
        <f t="shared" si="25"/>
        <v>0.06</v>
      </c>
      <c r="H347" s="2">
        <f t="shared" si="26"/>
        <v>200</v>
      </c>
      <c r="I347" s="2">
        <f t="shared" si="27"/>
        <v>1202.7007444336223</v>
      </c>
      <c r="J347" s="1">
        <f t="shared" si="28"/>
        <v>241742.84963115808</v>
      </c>
    </row>
    <row r="348" spans="4:10" x14ac:dyDescent="0.25">
      <c r="D348" s="4">
        <v>347</v>
      </c>
      <c r="E348" s="4"/>
      <c r="F348" s="2">
        <f t="shared" si="29"/>
        <v>241742.84963115808</v>
      </c>
      <c r="G348" s="3">
        <f t="shared" si="25"/>
        <v>0.06</v>
      </c>
      <c r="H348" s="2">
        <f t="shared" si="26"/>
        <v>200</v>
      </c>
      <c r="I348" s="2">
        <f t="shared" si="27"/>
        <v>1209.7142481557905</v>
      </c>
      <c r="J348" s="1">
        <f t="shared" si="28"/>
        <v>243152.56387931388</v>
      </c>
    </row>
    <row r="349" spans="4:10" x14ac:dyDescent="0.25">
      <c r="D349" s="4">
        <v>348</v>
      </c>
      <c r="E349" s="4">
        <v>29</v>
      </c>
      <c r="F349" s="2">
        <f t="shared" si="29"/>
        <v>243152.56387931388</v>
      </c>
      <c r="G349" s="3">
        <f t="shared" si="25"/>
        <v>0.06</v>
      </c>
      <c r="H349" s="2">
        <f t="shared" si="26"/>
        <v>200</v>
      </c>
      <c r="I349" s="2">
        <f t="shared" si="27"/>
        <v>1216.7628193965695</v>
      </c>
      <c r="J349" s="1">
        <f t="shared" si="28"/>
        <v>244569.32669871044</v>
      </c>
    </row>
    <row r="350" spans="4:10" x14ac:dyDescent="0.25">
      <c r="D350" s="4">
        <v>349</v>
      </c>
      <c r="E350" s="4"/>
      <c r="F350" s="2">
        <f t="shared" si="29"/>
        <v>244569.32669871044</v>
      </c>
      <c r="G350" s="3">
        <f t="shared" si="25"/>
        <v>0.06</v>
      </c>
      <c r="H350" s="2">
        <f t="shared" si="26"/>
        <v>200</v>
      </c>
      <c r="I350" s="2">
        <f t="shared" si="27"/>
        <v>1223.8466334935522</v>
      </c>
      <c r="J350" s="1">
        <f t="shared" si="28"/>
        <v>245993.17333220399</v>
      </c>
    </row>
    <row r="351" spans="4:10" x14ac:dyDescent="0.25">
      <c r="D351" s="4">
        <v>350</v>
      </c>
      <c r="E351" s="4"/>
      <c r="F351" s="2">
        <f t="shared" si="29"/>
        <v>245993.17333220399</v>
      </c>
      <c r="G351" s="3">
        <f t="shared" si="25"/>
        <v>0.06</v>
      </c>
      <c r="H351" s="2">
        <f t="shared" si="26"/>
        <v>200</v>
      </c>
      <c r="I351" s="2">
        <f t="shared" si="27"/>
        <v>1230.9658666610201</v>
      </c>
      <c r="J351" s="1">
        <f t="shared" si="28"/>
        <v>247424.13919886501</v>
      </c>
    </row>
    <row r="352" spans="4:10" x14ac:dyDescent="0.25">
      <c r="D352" s="4">
        <v>351</v>
      </c>
      <c r="E352" s="4"/>
      <c r="F352" s="2">
        <f t="shared" si="29"/>
        <v>247424.13919886501</v>
      </c>
      <c r="G352" s="3">
        <f t="shared" si="25"/>
        <v>0.06</v>
      </c>
      <c r="H352" s="2">
        <f t="shared" si="26"/>
        <v>200</v>
      </c>
      <c r="I352" s="2">
        <f t="shared" si="27"/>
        <v>1238.1206959943252</v>
      </c>
      <c r="J352" s="1">
        <f t="shared" si="28"/>
        <v>248862.25989485934</v>
      </c>
    </row>
    <row r="353" spans="4:10" x14ac:dyDescent="0.25">
      <c r="D353" s="4">
        <v>352</v>
      </c>
      <c r="E353" s="4"/>
      <c r="F353" s="2">
        <f t="shared" si="29"/>
        <v>248862.25989485934</v>
      </c>
      <c r="G353" s="3">
        <f t="shared" si="25"/>
        <v>0.06</v>
      </c>
      <c r="H353" s="2">
        <f t="shared" si="26"/>
        <v>200</v>
      </c>
      <c r="I353" s="2">
        <f t="shared" si="27"/>
        <v>1245.3112994742967</v>
      </c>
      <c r="J353" s="1">
        <f t="shared" si="28"/>
        <v>250307.57119433364</v>
      </c>
    </row>
    <row r="354" spans="4:10" x14ac:dyDescent="0.25">
      <c r="D354" s="4">
        <v>353</v>
      </c>
      <c r="E354" s="4"/>
      <c r="F354" s="2">
        <f t="shared" si="29"/>
        <v>250307.57119433364</v>
      </c>
      <c r="G354" s="3">
        <f t="shared" si="25"/>
        <v>0.06</v>
      </c>
      <c r="H354" s="2">
        <f t="shared" si="26"/>
        <v>200</v>
      </c>
      <c r="I354" s="2">
        <f t="shared" si="27"/>
        <v>1252.5378559716683</v>
      </c>
      <c r="J354" s="1">
        <f t="shared" si="28"/>
        <v>251760.1090503053</v>
      </c>
    </row>
    <row r="355" spans="4:10" x14ac:dyDescent="0.25">
      <c r="D355" s="4">
        <v>354</v>
      </c>
      <c r="E355" s="4"/>
      <c r="F355" s="2">
        <f t="shared" si="29"/>
        <v>251760.1090503053</v>
      </c>
      <c r="G355" s="3">
        <f t="shared" si="25"/>
        <v>0.06</v>
      </c>
      <c r="H355" s="2">
        <f t="shared" si="26"/>
        <v>200</v>
      </c>
      <c r="I355" s="2">
        <f t="shared" si="27"/>
        <v>1259.8005452515265</v>
      </c>
      <c r="J355" s="1">
        <f t="shared" si="28"/>
        <v>253219.90959555682</v>
      </c>
    </row>
    <row r="356" spans="4:10" x14ac:dyDescent="0.25">
      <c r="D356" s="4">
        <v>355</v>
      </c>
      <c r="E356" s="4"/>
      <c r="F356" s="2">
        <f t="shared" si="29"/>
        <v>253219.90959555682</v>
      </c>
      <c r="G356" s="3">
        <f t="shared" si="25"/>
        <v>0.06</v>
      </c>
      <c r="H356" s="2">
        <f t="shared" si="26"/>
        <v>200</v>
      </c>
      <c r="I356" s="2">
        <f t="shared" si="27"/>
        <v>1267.0995479777841</v>
      </c>
      <c r="J356" s="1">
        <f t="shared" si="28"/>
        <v>254687.00914353461</v>
      </c>
    </row>
    <row r="357" spans="4:10" x14ac:dyDescent="0.25">
      <c r="D357" s="4">
        <v>356</v>
      </c>
      <c r="E357" s="4"/>
      <c r="F357" s="2">
        <f t="shared" si="29"/>
        <v>254687.00914353461</v>
      </c>
      <c r="G357" s="3">
        <f t="shared" si="25"/>
        <v>0.06</v>
      </c>
      <c r="H357" s="2">
        <f t="shared" si="26"/>
        <v>200</v>
      </c>
      <c r="I357" s="2">
        <f t="shared" si="27"/>
        <v>1274.4350457176731</v>
      </c>
      <c r="J357" s="1">
        <f t="shared" si="28"/>
        <v>256161.44418925227</v>
      </c>
    </row>
    <row r="358" spans="4:10" x14ac:dyDescent="0.25">
      <c r="D358" s="4">
        <v>357</v>
      </c>
      <c r="E358" s="4"/>
      <c r="F358" s="2">
        <f t="shared" si="29"/>
        <v>256161.44418925227</v>
      </c>
      <c r="G358" s="3">
        <f t="shared" si="25"/>
        <v>0.06</v>
      </c>
      <c r="H358" s="2">
        <f t="shared" si="26"/>
        <v>200</v>
      </c>
      <c r="I358" s="2">
        <f t="shared" si="27"/>
        <v>1281.8072209462614</v>
      </c>
      <c r="J358" s="1">
        <f t="shared" si="28"/>
        <v>257643.25141019854</v>
      </c>
    </row>
    <row r="359" spans="4:10" x14ac:dyDescent="0.25">
      <c r="D359" s="4">
        <v>358</v>
      </c>
      <c r="E359" s="4"/>
      <c r="F359" s="2">
        <f t="shared" si="29"/>
        <v>257643.25141019854</v>
      </c>
      <c r="G359" s="3">
        <f t="shared" si="25"/>
        <v>0.06</v>
      </c>
      <c r="H359" s="2">
        <f t="shared" si="26"/>
        <v>200</v>
      </c>
      <c r="I359" s="2">
        <f t="shared" si="27"/>
        <v>1289.2162570509927</v>
      </c>
      <c r="J359" s="1">
        <f t="shared" si="28"/>
        <v>259132.46766724953</v>
      </c>
    </row>
    <row r="360" spans="4:10" x14ac:dyDescent="0.25">
      <c r="D360" s="4">
        <v>359</v>
      </c>
      <c r="E360" s="4"/>
      <c r="F360" s="2">
        <f t="shared" si="29"/>
        <v>259132.46766724953</v>
      </c>
      <c r="G360" s="3">
        <f t="shared" si="25"/>
        <v>0.06</v>
      </c>
      <c r="H360" s="2">
        <f t="shared" si="26"/>
        <v>200</v>
      </c>
      <c r="I360" s="2">
        <f t="shared" si="27"/>
        <v>1296.6623383362476</v>
      </c>
      <c r="J360" s="1">
        <f t="shared" si="28"/>
        <v>260629.13000558579</v>
      </c>
    </row>
    <row r="361" spans="4:10" x14ac:dyDescent="0.25">
      <c r="D361" s="4">
        <v>360</v>
      </c>
      <c r="E361" s="4">
        <v>30</v>
      </c>
      <c r="F361" s="2">
        <f t="shared" si="29"/>
        <v>260629.13000558579</v>
      </c>
      <c r="G361" s="3">
        <f t="shared" si="25"/>
        <v>0.06</v>
      </c>
      <c r="H361" s="2">
        <f t="shared" si="26"/>
        <v>200</v>
      </c>
      <c r="I361" s="2">
        <f t="shared" si="27"/>
        <v>1304.1456500279289</v>
      </c>
      <c r="J361" s="1">
        <f t="shared" si="28"/>
        <v>262133.27565561372</v>
      </c>
    </row>
    <row r="362" spans="4:10" x14ac:dyDescent="0.25">
      <c r="D362" s="4">
        <v>361</v>
      </c>
      <c r="E362" s="4"/>
      <c r="F362" s="2">
        <f t="shared" si="29"/>
        <v>262133.27565561372</v>
      </c>
      <c r="G362" s="3">
        <f t="shared" si="25"/>
        <v>0.06</v>
      </c>
      <c r="H362" s="2">
        <f t="shared" si="26"/>
        <v>200</v>
      </c>
      <c r="I362" s="2">
        <f t="shared" si="27"/>
        <v>1311.6663782780688</v>
      </c>
      <c r="J362" s="1">
        <f t="shared" si="28"/>
        <v>263644.9420338918</v>
      </c>
    </row>
    <row r="363" spans="4:10" x14ac:dyDescent="0.25">
      <c r="D363" s="4">
        <v>362</v>
      </c>
      <c r="E363" s="4"/>
      <c r="F363" s="2">
        <f t="shared" si="29"/>
        <v>263644.9420338918</v>
      </c>
      <c r="G363" s="3">
        <f t="shared" si="25"/>
        <v>0.06</v>
      </c>
      <c r="H363" s="2">
        <f t="shared" si="26"/>
        <v>200</v>
      </c>
      <c r="I363" s="2">
        <f t="shared" si="27"/>
        <v>1319.2247101694591</v>
      </c>
      <c r="J363" s="1">
        <f t="shared" si="28"/>
        <v>265164.16674406128</v>
      </c>
    </row>
    <row r="364" spans="4:10" x14ac:dyDescent="0.25">
      <c r="D364" s="4">
        <v>363</v>
      </c>
      <c r="E364" s="4"/>
      <c r="F364" s="2">
        <f t="shared" si="29"/>
        <v>265164.16674406128</v>
      </c>
      <c r="G364" s="3">
        <f t="shared" si="25"/>
        <v>0.06</v>
      </c>
      <c r="H364" s="2">
        <f t="shared" si="26"/>
        <v>200</v>
      </c>
      <c r="I364" s="2">
        <f t="shared" si="27"/>
        <v>1326.8208337203064</v>
      </c>
      <c r="J364" s="1">
        <f t="shared" si="28"/>
        <v>266690.98757778161</v>
      </c>
    </row>
    <row r="365" spans="4:10" x14ac:dyDescent="0.25">
      <c r="D365" s="4">
        <v>364</v>
      </c>
      <c r="E365" s="4"/>
      <c r="F365" s="2">
        <f t="shared" si="29"/>
        <v>266690.98757778161</v>
      </c>
      <c r="G365" s="3">
        <f t="shared" si="25"/>
        <v>0.06</v>
      </c>
      <c r="H365" s="2">
        <f t="shared" si="26"/>
        <v>200</v>
      </c>
      <c r="I365" s="2">
        <f t="shared" si="27"/>
        <v>1334.454937888908</v>
      </c>
      <c r="J365" s="1">
        <f t="shared" si="28"/>
        <v>268225.4425156705</v>
      </c>
    </row>
    <row r="366" spans="4:10" x14ac:dyDescent="0.25">
      <c r="D366" s="4">
        <v>365</v>
      </c>
      <c r="E366" s="4"/>
      <c r="F366" s="2">
        <f t="shared" si="29"/>
        <v>268225.4425156705</v>
      </c>
      <c r="G366" s="3">
        <f t="shared" si="25"/>
        <v>0.06</v>
      </c>
      <c r="H366" s="2">
        <f t="shared" si="26"/>
        <v>200</v>
      </c>
      <c r="I366" s="2">
        <f t="shared" si="27"/>
        <v>1342.1272125783526</v>
      </c>
      <c r="J366" s="1">
        <f t="shared" si="28"/>
        <v>269767.56972824887</v>
      </c>
    </row>
    <row r="367" spans="4:10" x14ac:dyDescent="0.25">
      <c r="D367" s="4">
        <v>366</v>
      </c>
      <c r="E367" s="4"/>
      <c r="F367" s="2">
        <f t="shared" si="29"/>
        <v>269767.56972824887</v>
      </c>
      <c r="G367" s="3">
        <f t="shared" si="25"/>
        <v>0.06</v>
      </c>
      <c r="H367" s="2">
        <f t="shared" si="26"/>
        <v>200</v>
      </c>
      <c r="I367" s="2">
        <f t="shared" si="27"/>
        <v>1349.8378486412444</v>
      </c>
      <c r="J367" s="1">
        <f t="shared" si="28"/>
        <v>271317.40757689014</v>
      </c>
    </row>
    <row r="368" spans="4:10" x14ac:dyDescent="0.25">
      <c r="D368" s="4">
        <v>367</v>
      </c>
      <c r="E368" s="4"/>
      <c r="F368" s="2">
        <f t="shared" si="29"/>
        <v>271317.40757689014</v>
      </c>
      <c r="G368" s="3">
        <f t="shared" si="25"/>
        <v>0.06</v>
      </c>
      <c r="H368" s="2">
        <f t="shared" si="26"/>
        <v>200</v>
      </c>
      <c r="I368" s="2">
        <f t="shared" si="27"/>
        <v>1357.5870378844506</v>
      </c>
      <c r="J368" s="1">
        <f t="shared" si="28"/>
        <v>272874.99461477459</v>
      </c>
    </row>
    <row r="369" spans="4:10" x14ac:dyDescent="0.25">
      <c r="D369" s="4">
        <v>368</v>
      </c>
      <c r="E369" s="4"/>
      <c r="F369" s="2">
        <f t="shared" si="29"/>
        <v>272874.99461477459</v>
      </c>
      <c r="G369" s="3">
        <f t="shared" si="25"/>
        <v>0.06</v>
      </c>
      <c r="H369" s="2">
        <f t="shared" si="26"/>
        <v>200</v>
      </c>
      <c r="I369" s="2">
        <f t="shared" si="27"/>
        <v>1365.374973073873</v>
      </c>
      <c r="J369" s="1">
        <f t="shared" si="28"/>
        <v>274440.36958784849</v>
      </c>
    </row>
    <row r="370" spans="4:10" x14ac:dyDescent="0.25">
      <c r="D370" s="4">
        <v>369</v>
      </c>
      <c r="E370" s="4"/>
      <c r="F370" s="2">
        <f t="shared" si="29"/>
        <v>274440.36958784849</v>
      </c>
      <c r="G370" s="3">
        <f t="shared" si="25"/>
        <v>0.06</v>
      </c>
      <c r="H370" s="2">
        <f t="shared" si="26"/>
        <v>200</v>
      </c>
      <c r="I370" s="2">
        <f t="shared" si="27"/>
        <v>1373.2018479392425</v>
      </c>
      <c r="J370" s="1">
        <f t="shared" si="28"/>
        <v>276013.57143578772</v>
      </c>
    </row>
    <row r="371" spans="4:10" x14ac:dyDescent="0.25">
      <c r="D371" s="4">
        <v>370</v>
      </c>
      <c r="E371" s="4"/>
      <c r="F371" s="2">
        <f t="shared" si="29"/>
        <v>276013.57143578772</v>
      </c>
      <c r="G371" s="3">
        <f t="shared" si="25"/>
        <v>0.06</v>
      </c>
      <c r="H371" s="2">
        <f t="shared" si="26"/>
        <v>200</v>
      </c>
      <c r="I371" s="2">
        <f t="shared" si="27"/>
        <v>1381.0678571789385</v>
      </c>
      <c r="J371" s="1">
        <f t="shared" si="28"/>
        <v>277594.63929296663</v>
      </c>
    </row>
    <row r="372" spans="4:10" x14ac:dyDescent="0.25">
      <c r="D372" s="4">
        <v>371</v>
      </c>
      <c r="E372" s="4"/>
      <c r="F372" s="2">
        <f t="shared" si="29"/>
        <v>277594.63929296663</v>
      </c>
      <c r="G372" s="3">
        <f t="shared" si="25"/>
        <v>0.06</v>
      </c>
      <c r="H372" s="2">
        <f t="shared" si="26"/>
        <v>200</v>
      </c>
      <c r="I372" s="2">
        <f t="shared" si="27"/>
        <v>1388.9731964648331</v>
      </c>
      <c r="J372" s="1">
        <f t="shared" si="28"/>
        <v>279183.61248943146</v>
      </c>
    </row>
    <row r="373" spans="4:10" x14ac:dyDescent="0.25">
      <c r="D373" s="4">
        <v>372</v>
      </c>
      <c r="E373" s="4">
        <v>31</v>
      </c>
      <c r="F373" s="2">
        <f t="shared" si="29"/>
        <v>279183.61248943146</v>
      </c>
      <c r="G373" s="3">
        <f t="shared" si="25"/>
        <v>0.06</v>
      </c>
      <c r="H373" s="2">
        <f t="shared" si="26"/>
        <v>200</v>
      </c>
      <c r="I373" s="2">
        <f t="shared" si="27"/>
        <v>1396.9180624471574</v>
      </c>
      <c r="J373" s="1">
        <f t="shared" si="28"/>
        <v>280780.53055187862</v>
      </c>
    </row>
    <row r="374" spans="4:10" x14ac:dyDescent="0.25">
      <c r="D374" s="4">
        <v>373</v>
      </c>
      <c r="E374" s="4"/>
      <c r="F374" s="2">
        <f t="shared" si="29"/>
        <v>280780.53055187862</v>
      </c>
      <c r="G374" s="3">
        <f t="shared" si="25"/>
        <v>0.06</v>
      </c>
      <c r="H374" s="2">
        <f t="shared" si="26"/>
        <v>200</v>
      </c>
      <c r="I374" s="2">
        <f t="shared" si="27"/>
        <v>1404.902652759393</v>
      </c>
      <c r="J374" s="1">
        <f t="shared" si="28"/>
        <v>282385.43320463802</v>
      </c>
    </row>
    <row r="375" spans="4:10" x14ac:dyDescent="0.25">
      <c r="D375" s="4">
        <v>374</v>
      </c>
      <c r="E375" s="4"/>
      <c r="F375" s="2">
        <f t="shared" si="29"/>
        <v>282385.43320463802</v>
      </c>
      <c r="G375" s="3">
        <f t="shared" si="25"/>
        <v>0.06</v>
      </c>
      <c r="H375" s="2">
        <f t="shared" si="26"/>
        <v>200</v>
      </c>
      <c r="I375" s="2">
        <f t="shared" si="27"/>
        <v>1412.92716602319</v>
      </c>
      <c r="J375" s="1">
        <f t="shared" si="28"/>
        <v>283998.36037066119</v>
      </c>
    </row>
    <row r="376" spans="4:10" x14ac:dyDescent="0.25">
      <c r="D376" s="4">
        <v>375</v>
      </c>
      <c r="E376" s="4"/>
      <c r="F376" s="2">
        <f t="shared" si="29"/>
        <v>283998.36037066119</v>
      </c>
      <c r="G376" s="3">
        <f t="shared" si="25"/>
        <v>0.06</v>
      </c>
      <c r="H376" s="2">
        <f t="shared" si="26"/>
        <v>200</v>
      </c>
      <c r="I376" s="2">
        <f t="shared" si="27"/>
        <v>1420.991801853306</v>
      </c>
      <c r="J376" s="1">
        <f t="shared" si="28"/>
        <v>285619.35217251448</v>
      </c>
    </row>
    <row r="377" spans="4:10" x14ac:dyDescent="0.25">
      <c r="D377" s="4">
        <v>376</v>
      </c>
      <c r="E377" s="4"/>
      <c r="F377" s="2">
        <f t="shared" si="29"/>
        <v>285619.35217251448</v>
      </c>
      <c r="G377" s="3">
        <f t="shared" si="25"/>
        <v>0.06</v>
      </c>
      <c r="H377" s="2">
        <f t="shared" si="26"/>
        <v>200</v>
      </c>
      <c r="I377" s="2">
        <f t="shared" si="27"/>
        <v>1429.0967608625724</v>
      </c>
      <c r="J377" s="1">
        <f t="shared" si="28"/>
        <v>287248.44893337705</v>
      </c>
    </row>
    <row r="378" spans="4:10" x14ac:dyDescent="0.25">
      <c r="D378" s="4">
        <v>377</v>
      </c>
      <c r="E378" s="4"/>
      <c r="F378" s="2">
        <f t="shared" si="29"/>
        <v>287248.44893337705</v>
      </c>
      <c r="G378" s="3">
        <f t="shared" si="25"/>
        <v>0.06</v>
      </c>
      <c r="H378" s="2">
        <f t="shared" si="26"/>
        <v>200</v>
      </c>
      <c r="I378" s="2">
        <f t="shared" si="27"/>
        <v>1437.2422446668852</v>
      </c>
      <c r="J378" s="1">
        <f t="shared" si="28"/>
        <v>288885.69117804396</v>
      </c>
    </row>
    <row r="379" spans="4:10" x14ac:dyDescent="0.25">
      <c r="D379" s="4">
        <v>378</v>
      </c>
      <c r="E379" s="4"/>
      <c r="F379" s="2">
        <f t="shared" si="29"/>
        <v>288885.69117804396</v>
      </c>
      <c r="G379" s="3">
        <f t="shared" si="25"/>
        <v>0.06</v>
      </c>
      <c r="H379" s="2">
        <f t="shared" si="26"/>
        <v>200</v>
      </c>
      <c r="I379" s="2">
        <f t="shared" si="27"/>
        <v>1445.4284558902198</v>
      </c>
      <c r="J379" s="1">
        <f t="shared" si="28"/>
        <v>290531.11963393417</v>
      </c>
    </row>
    <row r="380" spans="4:10" x14ac:dyDescent="0.25">
      <c r="D380" s="4">
        <v>379</v>
      </c>
      <c r="E380" s="4"/>
      <c r="F380" s="2">
        <f t="shared" si="29"/>
        <v>290531.11963393417</v>
      </c>
      <c r="G380" s="3">
        <f t="shared" si="25"/>
        <v>0.06</v>
      </c>
      <c r="H380" s="2">
        <f t="shared" si="26"/>
        <v>200</v>
      </c>
      <c r="I380" s="2">
        <f t="shared" si="27"/>
        <v>1453.6555981696708</v>
      </c>
      <c r="J380" s="1">
        <f t="shared" si="28"/>
        <v>292184.77523210383</v>
      </c>
    </row>
    <row r="381" spans="4:10" x14ac:dyDescent="0.25">
      <c r="D381" s="4">
        <v>380</v>
      </c>
      <c r="E381" s="4"/>
      <c r="F381" s="2">
        <f t="shared" si="29"/>
        <v>292184.77523210383</v>
      </c>
      <c r="G381" s="3">
        <f t="shared" si="25"/>
        <v>0.06</v>
      </c>
      <c r="H381" s="2">
        <f t="shared" si="26"/>
        <v>200</v>
      </c>
      <c r="I381" s="2">
        <f t="shared" si="27"/>
        <v>1461.9238761605191</v>
      </c>
      <c r="J381" s="1">
        <f t="shared" si="28"/>
        <v>293846.69910826435</v>
      </c>
    </row>
    <row r="382" spans="4:10" x14ac:dyDescent="0.25">
      <c r="D382" s="4">
        <v>381</v>
      </c>
      <c r="E382" s="4"/>
      <c r="F382" s="2">
        <f t="shared" si="29"/>
        <v>293846.69910826435</v>
      </c>
      <c r="G382" s="3">
        <f t="shared" si="25"/>
        <v>0.06</v>
      </c>
      <c r="H382" s="2">
        <f t="shared" si="26"/>
        <v>200</v>
      </c>
      <c r="I382" s="2">
        <f t="shared" si="27"/>
        <v>1470.2334955413219</v>
      </c>
      <c r="J382" s="1">
        <f t="shared" si="28"/>
        <v>295516.93260380568</v>
      </c>
    </row>
    <row r="383" spans="4:10" x14ac:dyDescent="0.25">
      <c r="D383" s="4">
        <v>382</v>
      </c>
      <c r="E383" s="4"/>
      <c r="F383" s="2">
        <f t="shared" si="29"/>
        <v>295516.93260380568</v>
      </c>
      <c r="G383" s="3">
        <f t="shared" si="25"/>
        <v>0.06</v>
      </c>
      <c r="H383" s="2">
        <f t="shared" si="26"/>
        <v>200</v>
      </c>
      <c r="I383" s="2">
        <f t="shared" si="27"/>
        <v>1478.5846630190283</v>
      </c>
      <c r="J383" s="1">
        <f t="shared" si="28"/>
        <v>297195.51726682473</v>
      </c>
    </row>
    <row r="384" spans="4:10" x14ac:dyDescent="0.25">
      <c r="D384" s="4">
        <v>383</v>
      </c>
      <c r="E384" s="4"/>
      <c r="F384" s="2">
        <f t="shared" si="29"/>
        <v>297195.51726682473</v>
      </c>
      <c r="G384" s="3">
        <f t="shared" si="25"/>
        <v>0.06</v>
      </c>
      <c r="H384" s="2">
        <f t="shared" si="26"/>
        <v>200</v>
      </c>
      <c r="I384" s="2">
        <f t="shared" si="27"/>
        <v>1486.9775863341235</v>
      </c>
      <c r="J384" s="1">
        <f t="shared" si="28"/>
        <v>298882.49485315883</v>
      </c>
    </row>
    <row r="385" spans="4:10" x14ac:dyDescent="0.25">
      <c r="D385" s="4">
        <v>384</v>
      </c>
      <c r="E385" s="4">
        <v>32</v>
      </c>
      <c r="F385" s="2">
        <f t="shared" si="29"/>
        <v>298882.49485315883</v>
      </c>
      <c r="G385" s="3">
        <f t="shared" si="25"/>
        <v>0.06</v>
      </c>
      <c r="H385" s="2">
        <f t="shared" si="26"/>
        <v>200</v>
      </c>
      <c r="I385" s="2">
        <f t="shared" si="27"/>
        <v>1495.4124742657941</v>
      </c>
      <c r="J385" s="1">
        <f t="shared" si="28"/>
        <v>300577.90732742462</v>
      </c>
    </row>
    <row r="386" spans="4:10" x14ac:dyDescent="0.25">
      <c r="D386" s="4">
        <v>385</v>
      </c>
      <c r="E386" s="4"/>
      <c r="F386" s="2">
        <f t="shared" si="29"/>
        <v>300577.90732742462</v>
      </c>
      <c r="G386" s="3">
        <f t="shared" ref="G386:G449" si="30">$B$4</f>
        <v>0.06</v>
      </c>
      <c r="H386" s="2">
        <f t="shared" ref="H386:H449" si="31">$B$3</f>
        <v>200</v>
      </c>
      <c r="I386" s="2">
        <f t="shared" ref="I386:I449" si="32">(F386+H386)*(G386/12)</f>
        <v>1503.8895366371232</v>
      </c>
      <c r="J386" s="1">
        <f t="shared" ref="J386:J449" si="33">(F386+H386+I386)</f>
        <v>302281.79686406173</v>
      </c>
    </row>
    <row r="387" spans="4:10" x14ac:dyDescent="0.25">
      <c r="D387" s="4">
        <v>386</v>
      </c>
      <c r="E387" s="4"/>
      <c r="F387" s="2">
        <f t="shared" ref="F387:F450" si="34">J386</f>
        <v>302281.79686406173</v>
      </c>
      <c r="G387" s="3">
        <f t="shared" si="30"/>
        <v>0.06</v>
      </c>
      <c r="H387" s="2">
        <f t="shared" si="31"/>
        <v>200</v>
      </c>
      <c r="I387" s="2">
        <f t="shared" si="32"/>
        <v>1512.4089843203087</v>
      </c>
      <c r="J387" s="1">
        <f t="shared" si="33"/>
        <v>303994.20584838203</v>
      </c>
    </row>
    <row r="388" spans="4:10" x14ac:dyDescent="0.25">
      <c r="D388" s="4">
        <v>387</v>
      </c>
      <c r="E388" s="4"/>
      <c r="F388" s="2">
        <f t="shared" si="34"/>
        <v>303994.20584838203</v>
      </c>
      <c r="G388" s="3">
        <f t="shared" si="30"/>
        <v>0.06</v>
      </c>
      <c r="H388" s="2">
        <f t="shared" si="31"/>
        <v>200</v>
      </c>
      <c r="I388" s="2">
        <f t="shared" si="32"/>
        <v>1520.9710292419102</v>
      </c>
      <c r="J388" s="1">
        <f t="shared" si="33"/>
        <v>305715.17687762395</v>
      </c>
    </row>
    <row r="389" spans="4:10" x14ac:dyDescent="0.25">
      <c r="D389" s="4">
        <v>388</v>
      </c>
      <c r="E389" s="4"/>
      <c r="F389" s="2">
        <f t="shared" si="34"/>
        <v>305715.17687762395</v>
      </c>
      <c r="G389" s="3">
        <f t="shared" si="30"/>
        <v>0.06</v>
      </c>
      <c r="H389" s="2">
        <f t="shared" si="31"/>
        <v>200</v>
      </c>
      <c r="I389" s="2">
        <f t="shared" si="32"/>
        <v>1529.5758843881197</v>
      </c>
      <c r="J389" s="1">
        <f t="shared" si="33"/>
        <v>307444.75276201207</v>
      </c>
    </row>
    <row r="390" spans="4:10" x14ac:dyDescent="0.25">
      <c r="D390" s="4">
        <v>389</v>
      </c>
      <c r="E390" s="4"/>
      <c r="F390" s="2">
        <f t="shared" si="34"/>
        <v>307444.75276201207</v>
      </c>
      <c r="G390" s="3">
        <f t="shared" si="30"/>
        <v>0.06</v>
      </c>
      <c r="H390" s="2">
        <f t="shared" si="31"/>
        <v>200</v>
      </c>
      <c r="I390" s="2">
        <f t="shared" si="32"/>
        <v>1538.2237638100603</v>
      </c>
      <c r="J390" s="1">
        <f t="shared" si="33"/>
        <v>309182.97652582213</v>
      </c>
    </row>
    <row r="391" spans="4:10" x14ac:dyDescent="0.25">
      <c r="D391" s="4">
        <v>390</v>
      </c>
      <c r="E391" s="4"/>
      <c r="F391" s="2">
        <f t="shared" si="34"/>
        <v>309182.97652582213</v>
      </c>
      <c r="G391" s="3">
        <f t="shared" si="30"/>
        <v>0.06</v>
      </c>
      <c r="H391" s="2">
        <f t="shared" si="31"/>
        <v>200</v>
      </c>
      <c r="I391" s="2">
        <f t="shared" si="32"/>
        <v>1546.9148826291107</v>
      </c>
      <c r="J391" s="1">
        <f t="shared" si="33"/>
        <v>310929.89140845125</v>
      </c>
    </row>
    <row r="392" spans="4:10" x14ac:dyDescent="0.25">
      <c r="D392" s="4">
        <v>391</v>
      </c>
      <c r="E392" s="4"/>
      <c r="F392" s="2">
        <f t="shared" si="34"/>
        <v>310929.89140845125</v>
      </c>
      <c r="G392" s="3">
        <f t="shared" si="30"/>
        <v>0.06</v>
      </c>
      <c r="H392" s="2">
        <f t="shared" si="31"/>
        <v>200</v>
      </c>
      <c r="I392" s="2">
        <f t="shared" si="32"/>
        <v>1555.6494570422562</v>
      </c>
      <c r="J392" s="1">
        <f t="shared" si="33"/>
        <v>312685.54086549353</v>
      </c>
    </row>
    <row r="393" spans="4:10" x14ac:dyDescent="0.25">
      <c r="D393" s="4">
        <v>392</v>
      </c>
      <c r="E393" s="4"/>
      <c r="F393" s="2">
        <f t="shared" si="34"/>
        <v>312685.54086549353</v>
      </c>
      <c r="G393" s="3">
        <f t="shared" si="30"/>
        <v>0.06</v>
      </c>
      <c r="H393" s="2">
        <f t="shared" si="31"/>
        <v>200</v>
      </c>
      <c r="I393" s="2">
        <f t="shared" si="32"/>
        <v>1564.4277043274676</v>
      </c>
      <c r="J393" s="1">
        <f t="shared" si="33"/>
        <v>314449.96856982098</v>
      </c>
    </row>
    <row r="394" spans="4:10" x14ac:dyDescent="0.25">
      <c r="D394" s="4">
        <v>393</v>
      </c>
      <c r="E394" s="4"/>
      <c r="F394" s="2">
        <f t="shared" si="34"/>
        <v>314449.96856982098</v>
      </c>
      <c r="G394" s="3">
        <f t="shared" si="30"/>
        <v>0.06</v>
      </c>
      <c r="H394" s="2">
        <f t="shared" si="31"/>
        <v>200</v>
      </c>
      <c r="I394" s="2">
        <f t="shared" si="32"/>
        <v>1573.2498428491049</v>
      </c>
      <c r="J394" s="1">
        <f t="shared" si="33"/>
        <v>316223.21841267007</v>
      </c>
    </row>
    <row r="395" spans="4:10" x14ac:dyDescent="0.25">
      <c r="D395" s="4">
        <v>394</v>
      </c>
      <c r="E395" s="4"/>
      <c r="F395" s="2">
        <f t="shared" si="34"/>
        <v>316223.21841267007</v>
      </c>
      <c r="G395" s="3">
        <f t="shared" si="30"/>
        <v>0.06</v>
      </c>
      <c r="H395" s="2">
        <f t="shared" si="31"/>
        <v>200</v>
      </c>
      <c r="I395" s="2">
        <f t="shared" si="32"/>
        <v>1582.1160920633504</v>
      </c>
      <c r="J395" s="1">
        <f t="shared" si="33"/>
        <v>318005.33450473344</v>
      </c>
    </row>
    <row r="396" spans="4:10" x14ac:dyDescent="0.25">
      <c r="D396" s="4">
        <v>395</v>
      </c>
      <c r="E396" s="4"/>
      <c r="F396" s="2">
        <f t="shared" si="34"/>
        <v>318005.33450473344</v>
      </c>
      <c r="G396" s="3">
        <f t="shared" si="30"/>
        <v>0.06</v>
      </c>
      <c r="H396" s="2">
        <f t="shared" si="31"/>
        <v>200</v>
      </c>
      <c r="I396" s="2">
        <f t="shared" si="32"/>
        <v>1591.0266725236672</v>
      </c>
      <c r="J396" s="1">
        <f t="shared" si="33"/>
        <v>319796.36117725709</v>
      </c>
    </row>
    <row r="397" spans="4:10" x14ac:dyDescent="0.25">
      <c r="D397" s="4">
        <v>396</v>
      </c>
      <c r="E397" s="4">
        <v>33</v>
      </c>
      <c r="F397" s="2">
        <f t="shared" si="34"/>
        <v>319796.36117725709</v>
      </c>
      <c r="G397" s="3">
        <f t="shared" si="30"/>
        <v>0.06</v>
      </c>
      <c r="H397" s="2">
        <f t="shared" si="31"/>
        <v>200</v>
      </c>
      <c r="I397" s="2">
        <f t="shared" si="32"/>
        <v>1599.9818058862854</v>
      </c>
      <c r="J397" s="1">
        <f t="shared" si="33"/>
        <v>321596.34298314335</v>
      </c>
    </row>
    <row r="398" spans="4:10" x14ac:dyDescent="0.25">
      <c r="D398" s="4">
        <v>397</v>
      </c>
      <c r="E398" s="4"/>
      <c r="F398" s="2">
        <f t="shared" si="34"/>
        <v>321596.34298314335</v>
      </c>
      <c r="G398" s="3">
        <f t="shared" si="30"/>
        <v>0.06</v>
      </c>
      <c r="H398" s="2">
        <f t="shared" si="31"/>
        <v>200</v>
      </c>
      <c r="I398" s="2">
        <f t="shared" si="32"/>
        <v>1608.9817149157168</v>
      </c>
      <c r="J398" s="1">
        <f t="shared" si="33"/>
        <v>323405.32469805906</v>
      </c>
    </row>
    <row r="399" spans="4:10" x14ac:dyDescent="0.25">
      <c r="D399" s="4">
        <v>398</v>
      </c>
      <c r="E399" s="4"/>
      <c r="F399" s="2">
        <f t="shared" si="34"/>
        <v>323405.32469805906</v>
      </c>
      <c r="G399" s="3">
        <f t="shared" si="30"/>
        <v>0.06</v>
      </c>
      <c r="H399" s="2">
        <f t="shared" si="31"/>
        <v>200</v>
      </c>
      <c r="I399" s="2">
        <f t="shared" si="32"/>
        <v>1618.0266234902954</v>
      </c>
      <c r="J399" s="1">
        <f t="shared" si="33"/>
        <v>325223.35132154933</v>
      </c>
    </row>
    <row r="400" spans="4:10" x14ac:dyDescent="0.25">
      <c r="D400" s="4">
        <v>399</v>
      </c>
      <c r="E400" s="4"/>
      <c r="F400" s="2">
        <f t="shared" si="34"/>
        <v>325223.35132154933</v>
      </c>
      <c r="G400" s="3">
        <f t="shared" si="30"/>
        <v>0.06</v>
      </c>
      <c r="H400" s="2">
        <f t="shared" si="31"/>
        <v>200</v>
      </c>
      <c r="I400" s="2">
        <f t="shared" si="32"/>
        <v>1627.1167566077468</v>
      </c>
      <c r="J400" s="1">
        <f t="shared" si="33"/>
        <v>327050.46807815705</v>
      </c>
    </row>
    <row r="401" spans="4:10" x14ac:dyDescent="0.25">
      <c r="D401" s="4">
        <v>400</v>
      </c>
      <c r="E401" s="4"/>
      <c r="F401" s="2">
        <f t="shared" si="34"/>
        <v>327050.46807815705</v>
      </c>
      <c r="G401" s="3">
        <f t="shared" si="30"/>
        <v>0.06</v>
      </c>
      <c r="H401" s="2">
        <f t="shared" si="31"/>
        <v>200</v>
      </c>
      <c r="I401" s="2">
        <f t="shared" si="32"/>
        <v>1636.2523403907853</v>
      </c>
      <c r="J401" s="1">
        <f t="shared" si="33"/>
        <v>328886.72041854786</v>
      </c>
    </row>
    <row r="402" spans="4:10" x14ac:dyDescent="0.25">
      <c r="D402" s="4">
        <v>401</v>
      </c>
      <c r="E402" s="4"/>
      <c r="F402" s="2">
        <f t="shared" si="34"/>
        <v>328886.72041854786</v>
      </c>
      <c r="G402" s="3">
        <f t="shared" si="30"/>
        <v>0.06</v>
      </c>
      <c r="H402" s="2">
        <f t="shared" si="31"/>
        <v>200</v>
      </c>
      <c r="I402" s="2">
        <f t="shared" si="32"/>
        <v>1645.4336020927394</v>
      </c>
      <c r="J402" s="1">
        <f t="shared" si="33"/>
        <v>330732.15402064059</v>
      </c>
    </row>
    <row r="403" spans="4:10" x14ac:dyDescent="0.25">
      <c r="D403" s="4">
        <v>402</v>
      </c>
      <c r="E403" s="4"/>
      <c r="F403" s="2">
        <f t="shared" si="34"/>
        <v>330732.15402064059</v>
      </c>
      <c r="G403" s="3">
        <f t="shared" si="30"/>
        <v>0.06</v>
      </c>
      <c r="H403" s="2">
        <f t="shared" si="31"/>
        <v>200</v>
      </c>
      <c r="I403" s="2">
        <f t="shared" si="32"/>
        <v>1654.660770103203</v>
      </c>
      <c r="J403" s="1">
        <f t="shared" si="33"/>
        <v>332586.81479074381</v>
      </c>
    </row>
    <row r="404" spans="4:10" x14ac:dyDescent="0.25">
      <c r="D404" s="4">
        <v>403</v>
      </c>
      <c r="E404" s="4"/>
      <c r="F404" s="2">
        <f t="shared" si="34"/>
        <v>332586.81479074381</v>
      </c>
      <c r="G404" s="3">
        <f t="shared" si="30"/>
        <v>0.06</v>
      </c>
      <c r="H404" s="2">
        <f t="shared" si="31"/>
        <v>200</v>
      </c>
      <c r="I404" s="2">
        <f t="shared" si="32"/>
        <v>1663.934073953719</v>
      </c>
      <c r="J404" s="1">
        <f t="shared" si="33"/>
        <v>334450.74886469753</v>
      </c>
    </row>
    <row r="405" spans="4:10" x14ac:dyDescent="0.25">
      <c r="D405" s="4">
        <v>404</v>
      </c>
      <c r="E405" s="4"/>
      <c r="F405" s="2">
        <f t="shared" si="34"/>
        <v>334450.74886469753</v>
      </c>
      <c r="G405" s="3">
        <f t="shared" si="30"/>
        <v>0.06</v>
      </c>
      <c r="H405" s="2">
        <f t="shared" si="31"/>
        <v>200</v>
      </c>
      <c r="I405" s="2">
        <f t="shared" si="32"/>
        <v>1673.2537443234876</v>
      </c>
      <c r="J405" s="1">
        <f t="shared" si="33"/>
        <v>336324.00260902103</v>
      </c>
    </row>
    <row r="406" spans="4:10" x14ac:dyDescent="0.25">
      <c r="D406" s="4">
        <v>405</v>
      </c>
      <c r="E406" s="4"/>
      <c r="F406" s="2">
        <f t="shared" si="34"/>
        <v>336324.00260902103</v>
      </c>
      <c r="G406" s="3">
        <f t="shared" si="30"/>
        <v>0.06</v>
      </c>
      <c r="H406" s="2">
        <f t="shared" si="31"/>
        <v>200</v>
      </c>
      <c r="I406" s="2">
        <f t="shared" si="32"/>
        <v>1682.6200130451052</v>
      </c>
      <c r="J406" s="1">
        <f t="shared" si="33"/>
        <v>338206.62262206612</v>
      </c>
    </row>
    <row r="407" spans="4:10" x14ac:dyDescent="0.25">
      <c r="D407" s="4">
        <v>406</v>
      </c>
      <c r="E407" s="4"/>
      <c r="F407" s="2">
        <f t="shared" si="34"/>
        <v>338206.62262206612</v>
      </c>
      <c r="G407" s="3">
        <f t="shared" si="30"/>
        <v>0.06</v>
      </c>
      <c r="H407" s="2">
        <f t="shared" si="31"/>
        <v>200</v>
      </c>
      <c r="I407" s="2">
        <f t="shared" si="32"/>
        <v>1692.0331131103305</v>
      </c>
      <c r="J407" s="1">
        <f t="shared" si="33"/>
        <v>340098.65573517646</v>
      </c>
    </row>
    <row r="408" spans="4:10" x14ac:dyDescent="0.25">
      <c r="D408" s="4">
        <v>407</v>
      </c>
      <c r="E408" s="4"/>
      <c r="F408" s="2">
        <f t="shared" si="34"/>
        <v>340098.65573517646</v>
      </c>
      <c r="G408" s="3">
        <f t="shared" si="30"/>
        <v>0.06</v>
      </c>
      <c r="H408" s="2">
        <f t="shared" si="31"/>
        <v>200</v>
      </c>
      <c r="I408" s="2">
        <f t="shared" si="32"/>
        <v>1701.4932786758823</v>
      </c>
      <c r="J408" s="1">
        <f t="shared" si="33"/>
        <v>342000.14901385235</v>
      </c>
    </row>
    <row r="409" spans="4:10" x14ac:dyDescent="0.25">
      <c r="D409" s="4">
        <v>408</v>
      </c>
      <c r="E409" s="4">
        <v>34</v>
      </c>
      <c r="F409" s="2">
        <f t="shared" si="34"/>
        <v>342000.14901385235</v>
      </c>
      <c r="G409" s="3">
        <f t="shared" si="30"/>
        <v>0.06</v>
      </c>
      <c r="H409" s="2">
        <f t="shared" si="31"/>
        <v>200</v>
      </c>
      <c r="I409" s="2">
        <f t="shared" si="32"/>
        <v>1711.0007450692617</v>
      </c>
      <c r="J409" s="1">
        <f t="shared" si="33"/>
        <v>343911.14975892159</v>
      </c>
    </row>
    <row r="410" spans="4:10" x14ac:dyDescent="0.25">
      <c r="D410" s="4">
        <v>409</v>
      </c>
      <c r="E410" s="4"/>
      <c r="F410" s="2">
        <f t="shared" si="34"/>
        <v>343911.14975892159</v>
      </c>
      <c r="G410" s="3">
        <f t="shared" si="30"/>
        <v>0.06</v>
      </c>
      <c r="H410" s="2">
        <f t="shared" si="31"/>
        <v>200</v>
      </c>
      <c r="I410" s="2">
        <f t="shared" si="32"/>
        <v>1720.555748794608</v>
      </c>
      <c r="J410" s="1">
        <f t="shared" si="33"/>
        <v>345831.70550771622</v>
      </c>
    </row>
    <row r="411" spans="4:10" x14ac:dyDescent="0.25">
      <c r="D411" s="4">
        <v>410</v>
      </c>
      <c r="E411" s="4"/>
      <c r="F411" s="2">
        <f t="shared" si="34"/>
        <v>345831.70550771622</v>
      </c>
      <c r="G411" s="3">
        <f t="shared" si="30"/>
        <v>0.06</v>
      </c>
      <c r="H411" s="2">
        <f t="shared" si="31"/>
        <v>200</v>
      </c>
      <c r="I411" s="2">
        <f t="shared" si="32"/>
        <v>1730.1585275385812</v>
      </c>
      <c r="J411" s="1">
        <f t="shared" si="33"/>
        <v>347761.86403525481</v>
      </c>
    </row>
    <row r="412" spans="4:10" x14ac:dyDescent="0.25">
      <c r="D412" s="4">
        <v>411</v>
      </c>
      <c r="E412" s="4"/>
      <c r="F412" s="2">
        <f t="shared" si="34"/>
        <v>347761.86403525481</v>
      </c>
      <c r="G412" s="3">
        <f t="shared" si="30"/>
        <v>0.06</v>
      </c>
      <c r="H412" s="2">
        <f t="shared" si="31"/>
        <v>200</v>
      </c>
      <c r="I412" s="2">
        <f t="shared" si="32"/>
        <v>1739.809320176274</v>
      </c>
      <c r="J412" s="1">
        <f t="shared" si="33"/>
        <v>349701.67335543106</v>
      </c>
    </row>
    <row r="413" spans="4:10" x14ac:dyDescent="0.25">
      <c r="D413" s="4">
        <v>412</v>
      </c>
      <c r="E413" s="4"/>
      <c r="F413" s="2">
        <f t="shared" si="34"/>
        <v>349701.67335543106</v>
      </c>
      <c r="G413" s="3">
        <f t="shared" si="30"/>
        <v>0.06</v>
      </c>
      <c r="H413" s="2">
        <f t="shared" si="31"/>
        <v>200</v>
      </c>
      <c r="I413" s="2">
        <f t="shared" si="32"/>
        <v>1749.5083667771553</v>
      </c>
      <c r="J413" s="1">
        <f t="shared" si="33"/>
        <v>351651.18172220822</v>
      </c>
    </row>
    <row r="414" spans="4:10" x14ac:dyDescent="0.25">
      <c r="D414" s="4">
        <v>413</v>
      </c>
      <c r="E414" s="4"/>
      <c r="F414" s="2">
        <f t="shared" si="34"/>
        <v>351651.18172220822</v>
      </c>
      <c r="G414" s="3">
        <f t="shared" si="30"/>
        <v>0.06</v>
      </c>
      <c r="H414" s="2">
        <f t="shared" si="31"/>
        <v>200</v>
      </c>
      <c r="I414" s="2">
        <f t="shared" si="32"/>
        <v>1759.2559086110411</v>
      </c>
      <c r="J414" s="1">
        <f t="shared" si="33"/>
        <v>353610.43763081927</v>
      </c>
    </row>
    <row r="415" spans="4:10" x14ac:dyDescent="0.25">
      <c r="D415" s="4">
        <v>414</v>
      </c>
      <c r="E415" s="4"/>
      <c r="F415" s="2">
        <f t="shared" si="34"/>
        <v>353610.43763081927</v>
      </c>
      <c r="G415" s="3">
        <f t="shared" si="30"/>
        <v>0.06</v>
      </c>
      <c r="H415" s="2">
        <f t="shared" si="31"/>
        <v>200</v>
      </c>
      <c r="I415" s="2">
        <f t="shared" si="32"/>
        <v>1769.0521881540965</v>
      </c>
      <c r="J415" s="1">
        <f t="shared" si="33"/>
        <v>355579.48981897335</v>
      </c>
    </row>
    <row r="416" spans="4:10" x14ac:dyDescent="0.25">
      <c r="D416" s="4">
        <v>415</v>
      </c>
      <c r="E416" s="4"/>
      <c r="F416" s="2">
        <f t="shared" si="34"/>
        <v>355579.48981897335</v>
      </c>
      <c r="G416" s="3">
        <f t="shared" si="30"/>
        <v>0.06</v>
      </c>
      <c r="H416" s="2">
        <f t="shared" si="31"/>
        <v>200</v>
      </c>
      <c r="I416" s="2">
        <f t="shared" si="32"/>
        <v>1778.8974490948667</v>
      </c>
      <c r="J416" s="1">
        <f t="shared" si="33"/>
        <v>357558.38726806821</v>
      </c>
    </row>
    <row r="417" spans="4:10" x14ac:dyDescent="0.25">
      <c r="D417" s="4">
        <v>416</v>
      </c>
      <c r="E417" s="4"/>
      <c r="F417" s="2">
        <f t="shared" si="34"/>
        <v>357558.38726806821</v>
      </c>
      <c r="G417" s="3">
        <f t="shared" si="30"/>
        <v>0.06</v>
      </c>
      <c r="H417" s="2">
        <f t="shared" si="31"/>
        <v>200</v>
      </c>
      <c r="I417" s="2">
        <f t="shared" si="32"/>
        <v>1788.7919363403412</v>
      </c>
      <c r="J417" s="1">
        <f t="shared" si="33"/>
        <v>359547.17920440855</v>
      </c>
    </row>
    <row r="418" spans="4:10" x14ac:dyDescent="0.25">
      <c r="D418" s="4">
        <v>417</v>
      </c>
      <c r="E418" s="4"/>
      <c r="F418" s="2">
        <f t="shared" si="34"/>
        <v>359547.17920440855</v>
      </c>
      <c r="G418" s="3">
        <f t="shared" si="30"/>
        <v>0.06</v>
      </c>
      <c r="H418" s="2">
        <f t="shared" si="31"/>
        <v>200</v>
      </c>
      <c r="I418" s="2">
        <f t="shared" si="32"/>
        <v>1798.7358960220427</v>
      </c>
      <c r="J418" s="1">
        <f t="shared" si="33"/>
        <v>361545.9151004306</v>
      </c>
    </row>
    <row r="419" spans="4:10" x14ac:dyDescent="0.25">
      <c r="D419" s="4">
        <v>418</v>
      </c>
      <c r="E419" s="4"/>
      <c r="F419" s="2">
        <f t="shared" si="34"/>
        <v>361545.9151004306</v>
      </c>
      <c r="G419" s="3">
        <f t="shared" si="30"/>
        <v>0.06</v>
      </c>
      <c r="H419" s="2">
        <f t="shared" si="31"/>
        <v>200</v>
      </c>
      <c r="I419" s="2">
        <f t="shared" si="32"/>
        <v>1808.729575502153</v>
      </c>
      <c r="J419" s="1">
        <f t="shared" si="33"/>
        <v>363554.64467593277</v>
      </c>
    </row>
    <row r="420" spans="4:10" x14ac:dyDescent="0.25">
      <c r="D420" s="4">
        <v>419</v>
      </c>
      <c r="E420" s="4"/>
      <c r="F420" s="2">
        <f t="shared" si="34"/>
        <v>363554.64467593277</v>
      </c>
      <c r="G420" s="3">
        <f t="shared" si="30"/>
        <v>0.06</v>
      </c>
      <c r="H420" s="2">
        <f t="shared" si="31"/>
        <v>200</v>
      </c>
      <c r="I420" s="2">
        <f t="shared" si="32"/>
        <v>1818.7732233796639</v>
      </c>
      <c r="J420" s="1">
        <f t="shared" si="33"/>
        <v>365573.41789931245</v>
      </c>
    </row>
    <row r="421" spans="4:10" x14ac:dyDescent="0.25">
      <c r="D421" s="4">
        <v>420</v>
      </c>
      <c r="E421" s="4">
        <v>35</v>
      </c>
      <c r="F421" s="2">
        <f t="shared" si="34"/>
        <v>365573.41789931245</v>
      </c>
      <c r="G421" s="3">
        <f t="shared" si="30"/>
        <v>0.06</v>
      </c>
      <c r="H421" s="2">
        <f t="shared" si="31"/>
        <v>200</v>
      </c>
      <c r="I421" s="2">
        <f t="shared" si="32"/>
        <v>1828.8670894965624</v>
      </c>
      <c r="J421" s="1">
        <f t="shared" si="33"/>
        <v>367602.28498880903</v>
      </c>
    </row>
    <row r="422" spans="4:10" x14ac:dyDescent="0.25">
      <c r="D422" s="4">
        <v>421</v>
      </c>
      <c r="E422" s="4"/>
      <c r="F422" s="2">
        <f t="shared" si="34"/>
        <v>367602.28498880903</v>
      </c>
      <c r="G422" s="3">
        <f t="shared" si="30"/>
        <v>0.06</v>
      </c>
      <c r="H422" s="2">
        <f t="shared" si="31"/>
        <v>200</v>
      </c>
      <c r="I422" s="2">
        <f t="shared" si="32"/>
        <v>1839.0114249440451</v>
      </c>
      <c r="J422" s="1">
        <f t="shared" si="33"/>
        <v>369641.29641375307</v>
      </c>
    </row>
    <row r="423" spans="4:10" x14ac:dyDescent="0.25">
      <c r="D423" s="4">
        <v>422</v>
      </c>
      <c r="E423" s="4"/>
      <c r="F423" s="2">
        <f t="shared" si="34"/>
        <v>369641.29641375307</v>
      </c>
      <c r="G423" s="3">
        <f t="shared" si="30"/>
        <v>0.06</v>
      </c>
      <c r="H423" s="2">
        <f t="shared" si="31"/>
        <v>200</v>
      </c>
      <c r="I423" s="2">
        <f t="shared" si="32"/>
        <v>1849.2064820687654</v>
      </c>
      <c r="J423" s="1">
        <f t="shared" si="33"/>
        <v>371690.50289582182</v>
      </c>
    </row>
    <row r="424" spans="4:10" x14ac:dyDescent="0.25">
      <c r="D424" s="4">
        <v>423</v>
      </c>
      <c r="E424" s="4"/>
      <c r="F424" s="2">
        <f t="shared" si="34"/>
        <v>371690.50289582182</v>
      </c>
      <c r="G424" s="3">
        <f t="shared" si="30"/>
        <v>0.06</v>
      </c>
      <c r="H424" s="2">
        <f t="shared" si="31"/>
        <v>200</v>
      </c>
      <c r="I424" s="2">
        <f t="shared" si="32"/>
        <v>1859.4525144791091</v>
      </c>
      <c r="J424" s="1">
        <f t="shared" si="33"/>
        <v>373749.95541030093</v>
      </c>
    </row>
    <row r="425" spans="4:10" x14ac:dyDescent="0.25">
      <c r="D425" s="4">
        <v>424</v>
      </c>
      <c r="E425" s="4"/>
      <c r="F425" s="2">
        <f t="shared" si="34"/>
        <v>373749.95541030093</v>
      </c>
      <c r="G425" s="3">
        <f t="shared" si="30"/>
        <v>0.06</v>
      </c>
      <c r="H425" s="2">
        <f t="shared" si="31"/>
        <v>200</v>
      </c>
      <c r="I425" s="2">
        <f t="shared" si="32"/>
        <v>1869.7497770515047</v>
      </c>
      <c r="J425" s="1">
        <f t="shared" si="33"/>
        <v>375819.70518735243</v>
      </c>
    </row>
    <row r="426" spans="4:10" x14ac:dyDescent="0.25">
      <c r="D426" s="4">
        <v>425</v>
      </c>
      <c r="E426" s="4"/>
      <c r="F426" s="2">
        <f t="shared" si="34"/>
        <v>375819.70518735243</v>
      </c>
      <c r="G426" s="3">
        <f t="shared" si="30"/>
        <v>0.06</v>
      </c>
      <c r="H426" s="2">
        <f t="shared" si="31"/>
        <v>200</v>
      </c>
      <c r="I426" s="2">
        <f t="shared" si="32"/>
        <v>1880.0985259367621</v>
      </c>
      <c r="J426" s="1">
        <f t="shared" si="33"/>
        <v>377899.80371328921</v>
      </c>
    </row>
    <row r="427" spans="4:10" x14ac:dyDescent="0.25">
      <c r="D427" s="4">
        <v>426</v>
      </c>
      <c r="E427" s="4"/>
      <c r="F427" s="2">
        <f t="shared" si="34"/>
        <v>377899.80371328921</v>
      </c>
      <c r="G427" s="3">
        <f t="shared" si="30"/>
        <v>0.06</v>
      </c>
      <c r="H427" s="2">
        <f t="shared" si="31"/>
        <v>200</v>
      </c>
      <c r="I427" s="2">
        <f t="shared" si="32"/>
        <v>1890.499018566446</v>
      </c>
      <c r="J427" s="1">
        <f t="shared" si="33"/>
        <v>379990.30273185566</v>
      </c>
    </row>
    <row r="428" spans="4:10" x14ac:dyDescent="0.25">
      <c r="D428" s="4">
        <v>427</v>
      </c>
      <c r="E428" s="4"/>
      <c r="F428" s="2">
        <f t="shared" si="34"/>
        <v>379990.30273185566</v>
      </c>
      <c r="G428" s="3">
        <f t="shared" si="30"/>
        <v>0.06</v>
      </c>
      <c r="H428" s="2">
        <f t="shared" si="31"/>
        <v>200</v>
      </c>
      <c r="I428" s="2">
        <f t="shared" si="32"/>
        <v>1900.9515136592784</v>
      </c>
      <c r="J428" s="1">
        <f t="shared" si="33"/>
        <v>382091.25424551492</v>
      </c>
    </row>
    <row r="429" spans="4:10" x14ac:dyDescent="0.25">
      <c r="D429" s="4">
        <v>428</v>
      </c>
      <c r="E429" s="4"/>
      <c r="F429" s="2">
        <f t="shared" si="34"/>
        <v>382091.25424551492</v>
      </c>
      <c r="G429" s="3">
        <f t="shared" si="30"/>
        <v>0.06</v>
      </c>
      <c r="H429" s="2">
        <f t="shared" si="31"/>
        <v>200</v>
      </c>
      <c r="I429" s="2">
        <f t="shared" si="32"/>
        <v>1911.4562712275747</v>
      </c>
      <c r="J429" s="1">
        <f t="shared" si="33"/>
        <v>384202.71051674249</v>
      </c>
    </row>
    <row r="430" spans="4:10" x14ac:dyDescent="0.25">
      <c r="D430" s="4">
        <v>429</v>
      </c>
      <c r="E430" s="4"/>
      <c r="F430" s="2">
        <f t="shared" si="34"/>
        <v>384202.71051674249</v>
      </c>
      <c r="G430" s="3">
        <f t="shared" si="30"/>
        <v>0.06</v>
      </c>
      <c r="H430" s="2">
        <f t="shared" si="31"/>
        <v>200</v>
      </c>
      <c r="I430" s="2">
        <f t="shared" si="32"/>
        <v>1922.0135525837125</v>
      </c>
      <c r="J430" s="1">
        <f t="shared" si="33"/>
        <v>386324.72406932618</v>
      </c>
    </row>
    <row r="431" spans="4:10" x14ac:dyDescent="0.25">
      <c r="D431" s="4">
        <v>430</v>
      </c>
      <c r="E431" s="4"/>
      <c r="F431" s="2">
        <f t="shared" si="34"/>
        <v>386324.72406932618</v>
      </c>
      <c r="G431" s="3">
        <f t="shared" si="30"/>
        <v>0.06</v>
      </c>
      <c r="H431" s="2">
        <f t="shared" si="31"/>
        <v>200</v>
      </c>
      <c r="I431" s="2">
        <f t="shared" si="32"/>
        <v>1932.623620346631</v>
      </c>
      <c r="J431" s="1">
        <f t="shared" si="33"/>
        <v>388457.34768967284</v>
      </c>
    </row>
    <row r="432" spans="4:10" x14ac:dyDescent="0.25">
      <c r="D432" s="4">
        <v>431</v>
      </c>
      <c r="E432" s="4"/>
      <c r="F432" s="2">
        <f t="shared" si="34"/>
        <v>388457.34768967284</v>
      </c>
      <c r="G432" s="3">
        <f t="shared" si="30"/>
        <v>0.06</v>
      </c>
      <c r="H432" s="2">
        <f t="shared" si="31"/>
        <v>200</v>
      </c>
      <c r="I432" s="2">
        <f t="shared" si="32"/>
        <v>1943.2867384483643</v>
      </c>
      <c r="J432" s="1">
        <f t="shared" si="33"/>
        <v>390600.63442812121</v>
      </c>
    </row>
    <row r="433" spans="4:10" x14ac:dyDescent="0.25">
      <c r="D433" s="4">
        <v>432</v>
      </c>
      <c r="E433" s="4">
        <v>36</v>
      </c>
      <c r="F433" s="2">
        <f t="shared" si="34"/>
        <v>390600.63442812121</v>
      </c>
      <c r="G433" s="3">
        <f t="shared" si="30"/>
        <v>0.06</v>
      </c>
      <c r="H433" s="2">
        <f t="shared" si="31"/>
        <v>200</v>
      </c>
      <c r="I433" s="2">
        <f t="shared" si="32"/>
        <v>1954.003172140606</v>
      </c>
      <c r="J433" s="1">
        <f t="shared" si="33"/>
        <v>392754.63760026183</v>
      </c>
    </row>
    <row r="434" spans="4:10" x14ac:dyDescent="0.25">
      <c r="D434" s="4">
        <v>433</v>
      </c>
      <c r="E434" s="4"/>
      <c r="F434" s="2">
        <f t="shared" si="34"/>
        <v>392754.63760026183</v>
      </c>
      <c r="G434" s="3">
        <f t="shared" si="30"/>
        <v>0.06</v>
      </c>
      <c r="H434" s="2">
        <f t="shared" si="31"/>
        <v>200</v>
      </c>
      <c r="I434" s="2">
        <f t="shared" si="32"/>
        <v>1964.7731880013091</v>
      </c>
      <c r="J434" s="1">
        <f t="shared" si="33"/>
        <v>394919.41078826314</v>
      </c>
    </row>
    <row r="435" spans="4:10" x14ac:dyDescent="0.25">
      <c r="D435" s="4">
        <v>434</v>
      </c>
      <c r="E435" s="4"/>
      <c r="F435" s="2">
        <f t="shared" si="34"/>
        <v>394919.41078826314</v>
      </c>
      <c r="G435" s="3">
        <f t="shared" si="30"/>
        <v>0.06</v>
      </c>
      <c r="H435" s="2">
        <f t="shared" si="31"/>
        <v>200</v>
      </c>
      <c r="I435" s="2">
        <f t="shared" si="32"/>
        <v>1975.5970539413158</v>
      </c>
      <c r="J435" s="1">
        <f t="shared" si="33"/>
        <v>397095.00784220448</v>
      </c>
    </row>
    <row r="436" spans="4:10" x14ac:dyDescent="0.25">
      <c r="D436" s="4">
        <v>435</v>
      </c>
      <c r="E436" s="4"/>
      <c r="F436" s="2">
        <f t="shared" si="34"/>
        <v>397095.00784220448</v>
      </c>
      <c r="G436" s="3">
        <f t="shared" si="30"/>
        <v>0.06</v>
      </c>
      <c r="H436" s="2">
        <f t="shared" si="31"/>
        <v>200</v>
      </c>
      <c r="I436" s="2">
        <f t="shared" si="32"/>
        <v>1986.4750392110225</v>
      </c>
      <c r="J436" s="1">
        <f t="shared" si="33"/>
        <v>399281.48288141552</v>
      </c>
    </row>
    <row r="437" spans="4:10" x14ac:dyDescent="0.25">
      <c r="D437" s="4">
        <v>436</v>
      </c>
      <c r="E437" s="4"/>
      <c r="F437" s="2">
        <f t="shared" si="34"/>
        <v>399281.48288141552</v>
      </c>
      <c r="G437" s="3">
        <f t="shared" si="30"/>
        <v>0.06</v>
      </c>
      <c r="H437" s="2">
        <f t="shared" si="31"/>
        <v>200</v>
      </c>
      <c r="I437" s="2">
        <f t="shared" si="32"/>
        <v>1997.4074144070776</v>
      </c>
      <c r="J437" s="1">
        <f t="shared" si="33"/>
        <v>401478.89029582258</v>
      </c>
    </row>
    <row r="438" spans="4:10" x14ac:dyDescent="0.25">
      <c r="D438" s="4">
        <v>437</v>
      </c>
      <c r="E438" s="4"/>
      <c r="F438" s="2">
        <f t="shared" si="34"/>
        <v>401478.89029582258</v>
      </c>
      <c r="G438" s="3">
        <f t="shared" si="30"/>
        <v>0.06</v>
      </c>
      <c r="H438" s="2">
        <f t="shared" si="31"/>
        <v>200</v>
      </c>
      <c r="I438" s="2">
        <f t="shared" si="32"/>
        <v>2008.3944514791131</v>
      </c>
      <c r="J438" s="1">
        <f t="shared" si="33"/>
        <v>403687.28474730172</v>
      </c>
    </row>
    <row r="439" spans="4:10" x14ac:dyDescent="0.25">
      <c r="D439" s="4">
        <v>438</v>
      </c>
      <c r="E439" s="4"/>
      <c r="F439" s="2">
        <f t="shared" si="34"/>
        <v>403687.28474730172</v>
      </c>
      <c r="G439" s="3">
        <f t="shared" si="30"/>
        <v>0.06</v>
      </c>
      <c r="H439" s="2">
        <f t="shared" si="31"/>
        <v>200</v>
      </c>
      <c r="I439" s="2">
        <f t="shared" si="32"/>
        <v>2019.4364237365087</v>
      </c>
      <c r="J439" s="1">
        <f t="shared" si="33"/>
        <v>405906.72117103823</v>
      </c>
    </row>
    <row r="440" spans="4:10" x14ac:dyDescent="0.25">
      <c r="D440" s="4">
        <v>439</v>
      </c>
      <c r="E440" s="4"/>
      <c r="F440" s="2">
        <f t="shared" si="34"/>
        <v>405906.72117103823</v>
      </c>
      <c r="G440" s="3">
        <f t="shared" si="30"/>
        <v>0.06</v>
      </c>
      <c r="H440" s="2">
        <f t="shared" si="31"/>
        <v>200</v>
      </c>
      <c r="I440" s="2">
        <f t="shared" si="32"/>
        <v>2030.5336058551911</v>
      </c>
      <c r="J440" s="1">
        <f t="shared" si="33"/>
        <v>408137.25477689342</v>
      </c>
    </row>
    <row r="441" spans="4:10" x14ac:dyDescent="0.25">
      <c r="D441" s="4">
        <v>440</v>
      </c>
      <c r="E441" s="4"/>
      <c r="F441" s="2">
        <f t="shared" si="34"/>
        <v>408137.25477689342</v>
      </c>
      <c r="G441" s="3">
        <f t="shared" si="30"/>
        <v>0.06</v>
      </c>
      <c r="H441" s="2">
        <f t="shared" si="31"/>
        <v>200</v>
      </c>
      <c r="I441" s="2">
        <f t="shared" si="32"/>
        <v>2041.686273884467</v>
      </c>
      <c r="J441" s="1">
        <f t="shared" si="33"/>
        <v>410378.94105077791</v>
      </c>
    </row>
    <row r="442" spans="4:10" x14ac:dyDescent="0.25">
      <c r="D442" s="4">
        <v>441</v>
      </c>
      <c r="E442" s="4"/>
      <c r="F442" s="2">
        <f t="shared" si="34"/>
        <v>410378.94105077791</v>
      </c>
      <c r="G442" s="3">
        <f t="shared" si="30"/>
        <v>0.06</v>
      </c>
      <c r="H442" s="2">
        <f t="shared" si="31"/>
        <v>200</v>
      </c>
      <c r="I442" s="2">
        <f t="shared" si="32"/>
        <v>2052.8947052538897</v>
      </c>
      <c r="J442" s="1">
        <f t="shared" si="33"/>
        <v>412631.8357560318</v>
      </c>
    </row>
    <row r="443" spans="4:10" x14ac:dyDescent="0.25">
      <c r="D443" s="4">
        <v>442</v>
      </c>
      <c r="E443" s="4"/>
      <c r="F443" s="2">
        <f t="shared" si="34"/>
        <v>412631.8357560318</v>
      </c>
      <c r="G443" s="3">
        <f t="shared" si="30"/>
        <v>0.06</v>
      </c>
      <c r="H443" s="2">
        <f t="shared" si="31"/>
        <v>200</v>
      </c>
      <c r="I443" s="2">
        <f t="shared" si="32"/>
        <v>2064.159178780159</v>
      </c>
      <c r="J443" s="1">
        <f t="shared" si="33"/>
        <v>414895.99493481196</v>
      </c>
    </row>
    <row r="444" spans="4:10" x14ac:dyDescent="0.25">
      <c r="D444" s="4">
        <v>443</v>
      </c>
      <c r="E444" s="4"/>
      <c r="F444" s="2">
        <f t="shared" si="34"/>
        <v>414895.99493481196</v>
      </c>
      <c r="G444" s="3">
        <f t="shared" si="30"/>
        <v>0.06</v>
      </c>
      <c r="H444" s="2">
        <f t="shared" si="31"/>
        <v>200</v>
      </c>
      <c r="I444" s="2">
        <f t="shared" si="32"/>
        <v>2075.47997467406</v>
      </c>
      <c r="J444" s="1">
        <f t="shared" si="33"/>
        <v>417171.47490948602</v>
      </c>
    </row>
    <row r="445" spans="4:10" x14ac:dyDescent="0.25">
      <c r="D445" s="4">
        <v>444</v>
      </c>
      <c r="E445" s="4">
        <v>37</v>
      </c>
      <c r="F445" s="2">
        <f t="shared" si="34"/>
        <v>417171.47490948602</v>
      </c>
      <c r="G445" s="3">
        <f t="shared" si="30"/>
        <v>0.06</v>
      </c>
      <c r="H445" s="2">
        <f t="shared" si="31"/>
        <v>200</v>
      </c>
      <c r="I445" s="2">
        <f t="shared" si="32"/>
        <v>2086.85737454743</v>
      </c>
      <c r="J445" s="1">
        <f t="shared" si="33"/>
        <v>419458.33228403347</v>
      </c>
    </row>
    <row r="446" spans="4:10" x14ac:dyDescent="0.25">
      <c r="D446" s="4">
        <v>445</v>
      </c>
      <c r="E446" s="4"/>
      <c r="F446" s="2">
        <f t="shared" si="34"/>
        <v>419458.33228403347</v>
      </c>
      <c r="G446" s="3">
        <f t="shared" si="30"/>
        <v>0.06</v>
      </c>
      <c r="H446" s="2">
        <f t="shared" si="31"/>
        <v>200</v>
      </c>
      <c r="I446" s="2">
        <f t="shared" si="32"/>
        <v>2098.2916614201672</v>
      </c>
      <c r="J446" s="1">
        <f t="shared" si="33"/>
        <v>421756.62394545361</v>
      </c>
    </row>
    <row r="447" spans="4:10" x14ac:dyDescent="0.25">
      <c r="D447" s="4">
        <v>446</v>
      </c>
      <c r="E447" s="4"/>
      <c r="F447" s="2">
        <f t="shared" si="34"/>
        <v>421756.62394545361</v>
      </c>
      <c r="G447" s="3">
        <f t="shared" si="30"/>
        <v>0.06</v>
      </c>
      <c r="H447" s="2">
        <f t="shared" si="31"/>
        <v>200</v>
      </c>
      <c r="I447" s="2">
        <f t="shared" si="32"/>
        <v>2109.7831197272681</v>
      </c>
      <c r="J447" s="1">
        <f t="shared" si="33"/>
        <v>424066.40706518089</v>
      </c>
    </row>
    <row r="448" spans="4:10" x14ac:dyDescent="0.25">
      <c r="D448" s="4">
        <v>447</v>
      </c>
      <c r="E448" s="4"/>
      <c r="F448" s="2">
        <f t="shared" si="34"/>
        <v>424066.40706518089</v>
      </c>
      <c r="G448" s="3">
        <f t="shared" si="30"/>
        <v>0.06</v>
      </c>
      <c r="H448" s="2">
        <f t="shared" si="31"/>
        <v>200</v>
      </c>
      <c r="I448" s="2">
        <f t="shared" si="32"/>
        <v>2121.3320353259046</v>
      </c>
      <c r="J448" s="1">
        <f t="shared" si="33"/>
        <v>426387.73910050682</v>
      </c>
    </row>
    <row r="449" spans="4:10" x14ac:dyDescent="0.25">
      <c r="D449" s="4">
        <v>448</v>
      </c>
      <c r="E449" s="4"/>
      <c r="F449" s="2">
        <f t="shared" si="34"/>
        <v>426387.73910050682</v>
      </c>
      <c r="G449" s="3">
        <f t="shared" si="30"/>
        <v>0.06</v>
      </c>
      <c r="H449" s="2">
        <f t="shared" si="31"/>
        <v>200</v>
      </c>
      <c r="I449" s="2">
        <f t="shared" si="32"/>
        <v>2132.9386955025343</v>
      </c>
      <c r="J449" s="1">
        <f t="shared" si="33"/>
        <v>428720.67779600935</v>
      </c>
    </row>
    <row r="450" spans="4:10" x14ac:dyDescent="0.25">
      <c r="D450" s="4">
        <v>449</v>
      </c>
      <c r="E450" s="4"/>
      <c r="F450" s="2">
        <f t="shared" si="34"/>
        <v>428720.67779600935</v>
      </c>
      <c r="G450" s="3">
        <f t="shared" ref="G450:G513" si="35">$B$4</f>
        <v>0.06</v>
      </c>
      <c r="H450" s="2">
        <f t="shared" ref="H450:H513" si="36">$B$3</f>
        <v>200</v>
      </c>
      <c r="I450" s="2">
        <f t="shared" ref="I450:I513" si="37">(F450+H450)*(G450/12)</f>
        <v>2144.6033889800469</v>
      </c>
      <c r="J450" s="1">
        <f t="shared" ref="J450:J513" si="38">(F450+H450+I450)</f>
        <v>431065.28118498938</v>
      </c>
    </row>
    <row r="451" spans="4:10" x14ac:dyDescent="0.25">
      <c r="D451" s="4">
        <v>450</v>
      </c>
      <c r="E451" s="4"/>
      <c r="F451" s="2">
        <f t="shared" ref="F451:F514" si="39">J450</f>
        <v>431065.28118498938</v>
      </c>
      <c r="G451" s="3">
        <f t="shared" si="35"/>
        <v>0.06</v>
      </c>
      <c r="H451" s="2">
        <f t="shared" si="36"/>
        <v>200</v>
      </c>
      <c r="I451" s="2">
        <f t="shared" si="37"/>
        <v>2156.3264059249468</v>
      </c>
      <c r="J451" s="1">
        <f t="shared" si="38"/>
        <v>433421.6075909143</v>
      </c>
    </row>
    <row r="452" spans="4:10" x14ac:dyDescent="0.25">
      <c r="D452" s="4">
        <v>451</v>
      </c>
      <c r="E452" s="4"/>
      <c r="F452" s="2">
        <f t="shared" si="39"/>
        <v>433421.6075909143</v>
      </c>
      <c r="G452" s="3">
        <f t="shared" si="35"/>
        <v>0.06</v>
      </c>
      <c r="H452" s="2">
        <f t="shared" si="36"/>
        <v>200</v>
      </c>
      <c r="I452" s="2">
        <f t="shared" si="37"/>
        <v>2168.1080379545715</v>
      </c>
      <c r="J452" s="1">
        <f t="shared" si="38"/>
        <v>435789.71562886884</v>
      </c>
    </row>
    <row r="453" spans="4:10" x14ac:dyDescent="0.25">
      <c r="D453" s="4">
        <v>452</v>
      </c>
      <c r="E453" s="4"/>
      <c r="F453" s="2">
        <f t="shared" si="39"/>
        <v>435789.71562886884</v>
      </c>
      <c r="G453" s="3">
        <f t="shared" si="35"/>
        <v>0.06</v>
      </c>
      <c r="H453" s="2">
        <f t="shared" si="36"/>
        <v>200</v>
      </c>
      <c r="I453" s="2">
        <f t="shared" si="37"/>
        <v>2179.9485781443441</v>
      </c>
      <c r="J453" s="1">
        <f t="shared" si="38"/>
        <v>438169.66420701321</v>
      </c>
    </row>
    <row r="454" spans="4:10" x14ac:dyDescent="0.25">
      <c r="D454" s="4">
        <v>453</v>
      </c>
      <c r="E454" s="4"/>
      <c r="F454" s="2">
        <f t="shared" si="39"/>
        <v>438169.66420701321</v>
      </c>
      <c r="G454" s="3">
        <f t="shared" si="35"/>
        <v>0.06</v>
      </c>
      <c r="H454" s="2">
        <f t="shared" si="36"/>
        <v>200</v>
      </c>
      <c r="I454" s="2">
        <f t="shared" si="37"/>
        <v>2191.848321035066</v>
      </c>
      <c r="J454" s="1">
        <f t="shared" si="38"/>
        <v>440561.51252804825</v>
      </c>
    </row>
    <row r="455" spans="4:10" x14ac:dyDescent="0.25">
      <c r="D455" s="4">
        <v>454</v>
      </c>
      <c r="E455" s="4"/>
      <c r="F455" s="2">
        <f t="shared" si="39"/>
        <v>440561.51252804825</v>
      </c>
      <c r="G455" s="3">
        <f t="shared" si="35"/>
        <v>0.06</v>
      </c>
      <c r="H455" s="2">
        <f t="shared" si="36"/>
        <v>200</v>
      </c>
      <c r="I455" s="2">
        <f t="shared" si="37"/>
        <v>2203.8075626402415</v>
      </c>
      <c r="J455" s="1">
        <f t="shared" si="38"/>
        <v>442965.32009068847</v>
      </c>
    </row>
    <row r="456" spans="4:10" x14ac:dyDescent="0.25">
      <c r="D456" s="4">
        <v>455</v>
      </c>
      <c r="E456" s="4"/>
      <c r="F456" s="2">
        <f t="shared" si="39"/>
        <v>442965.32009068847</v>
      </c>
      <c r="G456" s="3">
        <f t="shared" si="35"/>
        <v>0.06</v>
      </c>
      <c r="H456" s="2">
        <f t="shared" si="36"/>
        <v>200</v>
      </c>
      <c r="I456" s="2">
        <f t="shared" si="37"/>
        <v>2215.8266004534426</v>
      </c>
      <c r="J456" s="1">
        <f t="shared" si="38"/>
        <v>445381.14669114194</v>
      </c>
    </row>
    <row r="457" spans="4:10" x14ac:dyDescent="0.25">
      <c r="D457" s="4">
        <v>456</v>
      </c>
      <c r="E457" s="4">
        <v>38</v>
      </c>
      <c r="F457" s="2">
        <f t="shared" si="39"/>
        <v>445381.14669114194</v>
      </c>
      <c r="G457" s="3">
        <f t="shared" si="35"/>
        <v>0.06</v>
      </c>
      <c r="H457" s="2">
        <f t="shared" si="36"/>
        <v>200</v>
      </c>
      <c r="I457" s="2">
        <f t="shared" si="37"/>
        <v>2227.9057334557097</v>
      </c>
      <c r="J457" s="1">
        <f t="shared" si="38"/>
        <v>447809.05242459767</v>
      </c>
    </row>
    <row r="458" spans="4:10" x14ac:dyDescent="0.25">
      <c r="D458" s="4">
        <v>457</v>
      </c>
      <c r="E458" s="4"/>
      <c r="F458" s="2">
        <f t="shared" si="39"/>
        <v>447809.05242459767</v>
      </c>
      <c r="G458" s="3">
        <f t="shared" si="35"/>
        <v>0.06</v>
      </c>
      <c r="H458" s="2">
        <f t="shared" si="36"/>
        <v>200</v>
      </c>
      <c r="I458" s="2">
        <f t="shared" si="37"/>
        <v>2240.0452621229883</v>
      </c>
      <c r="J458" s="1">
        <f t="shared" si="38"/>
        <v>450249.09768672066</v>
      </c>
    </row>
    <row r="459" spans="4:10" x14ac:dyDescent="0.25">
      <c r="D459" s="4">
        <v>458</v>
      </c>
      <c r="E459" s="4"/>
      <c r="F459" s="2">
        <f t="shared" si="39"/>
        <v>450249.09768672066</v>
      </c>
      <c r="G459" s="3">
        <f t="shared" si="35"/>
        <v>0.06</v>
      </c>
      <c r="H459" s="2">
        <f t="shared" si="36"/>
        <v>200</v>
      </c>
      <c r="I459" s="2">
        <f t="shared" si="37"/>
        <v>2252.2454884336034</v>
      </c>
      <c r="J459" s="1">
        <f t="shared" si="38"/>
        <v>452701.34317515424</v>
      </c>
    </row>
    <row r="460" spans="4:10" x14ac:dyDescent="0.25">
      <c r="D460" s="4">
        <v>459</v>
      </c>
      <c r="E460" s="4"/>
      <c r="F460" s="2">
        <f t="shared" si="39"/>
        <v>452701.34317515424</v>
      </c>
      <c r="G460" s="3">
        <f t="shared" si="35"/>
        <v>0.06</v>
      </c>
      <c r="H460" s="2">
        <f t="shared" si="36"/>
        <v>200</v>
      </c>
      <c r="I460" s="2">
        <f t="shared" si="37"/>
        <v>2264.5067158757711</v>
      </c>
      <c r="J460" s="1">
        <f t="shared" si="38"/>
        <v>455165.84989103</v>
      </c>
    </row>
    <row r="461" spans="4:10" x14ac:dyDescent="0.25">
      <c r="D461" s="4">
        <v>460</v>
      </c>
      <c r="E461" s="4"/>
      <c r="F461" s="2">
        <f t="shared" si="39"/>
        <v>455165.84989103</v>
      </c>
      <c r="G461" s="3">
        <f t="shared" si="35"/>
        <v>0.06</v>
      </c>
      <c r="H461" s="2">
        <f t="shared" si="36"/>
        <v>200</v>
      </c>
      <c r="I461" s="2">
        <f t="shared" si="37"/>
        <v>2276.8292494551501</v>
      </c>
      <c r="J461" s="1">
        <f t="shared" si="38"/>
        <v>457642.67914048512</v>
      </c>
    </row>
    <row r="462" spans="4:10" x14ac:dyDescent="0.25">
      <c r="D462" s="4">
        <v>461</v>
      </c>
      <c r="E462" s="4"/>
      <c r="F462" s="2">
        <f t="shared" si="39"/>
        <v>457642.67914048512</v>
      </c>
      <c r="G462" s="3">
        <f t="shared" si="35"/>
        <v>0.06</v>
      </c>
      <c r="H462" s="2">
        <f t="shared" si="36"/>
        <v>200</v>
      </c>
      <c r="I462" s="2">
        <f t="shared" si="37"/>
        <v>2289.2133957024257</v>
      </c>
      <c r="J462" s="1">
        <f t="shared" si="38"/>
        <v>460131.89253618754</v>
      </c>
    </row>
    <row r="463" spans="4:10" x14ac:dyDescent="0.25">
      <c r="D463" s="4">
        <v>462</v>
      </c>
      <c r="E463" s="4"/>
      <c r="F463" s="2">
        <f t="shared" si="39"/>
        <v>460131.89253618754</v>
      </c>
      <c r="G463" s="3">
        <f t="shared" si="35"/>
        <v>0.06</v>
      </c>
      <c r="H463" s="2">
        <f t="shared" si="36"/>
        <v>200</v>
      </c>
      <c r="I463" s="2">
        <f t="shared" si="37"/>
        <v>2301.6594626809378</v>
      </c>
      <c r="J463" s="1">
        <f t="shared" si="38"/>
        <v>462633.55199886847</v>
      </c>
    </row>
    <row r="464" spans="4:10" x14ac:dyDescent="0.25">
      <c r="D464" s="4">
        <v>463</v>
      </c>
      <c r="E464" s="4"/>
      <c r="F464" s="2">
        <f t="shared" si="39"/>
        <v>462633.55199886847</v>
      </c>
      <c r="G464" s="3">
        <f t="shared" si="35"/>
        <v>0.06</v>
      </c>
      <c r="H464" s="2">
        <f t="shared" si="36"/>
        <v>200</v>
      </c>
      <c r="I464" s="2">
        <f t="shared" si="37"/>
        <v>2314.1677599943423</v>
      </c>
      <c r="J464" s="1">
        <f t="shared" si="38"/>
        <v>465147.7197588628</v>
      </c>
    </row>
    <row r="465" spans="4:10" x14ac:dyDescent="0.25">
      <c r="D465" s="4">
        <v>464</v>
      </c>
      <c r="E465" s="4"/>
      <c r="F465" s="2">
        <f t="shared" si="39"/>
        <v>465147.7197588628</v>
      </c>
      <c r="G465" s="3">
        <f t="shared" si="35"/>
        <v>0.06</v>
      </c>
      <c r="H465" s="2">
        <f t="shared" si="36"/>
        <v>200</v>
      </c>
      <c r="I465" s="2">
        <f t="shared" si="37"/>
        <v>2326.7385987943139</v>
      </c>
      <c r="J465" s="1">
        <f t="shared" si="38"/>
        <v>467674.45835765713</v>
      </c>
    </row>
    <row r="466" spans="4:10" x14ac:dyDescent="0.25">
      <c r="D466" s="4">
        <v>465</v>
      </c>
      <c r="E466" s="4"/>
      <c r="F466" s="2">
        <f t="shared" si="39"/>
        <v>467674.45835765713</v>
      </c>
      <c r="G466" s="3">
        <f t="shared" si="35"/>
        <v>0.06</v>
      </c>
      <c r="H466" s="2">
        <f t="shared" si="36"/>
        <v>200</v>
      </c>
      <c r="I466" s="2">
        <f t="shared" si="37"/>
        <v>2339.3722917882856</v>
      </c>
      <c r="J466" s="1">
        <f t="shared" si="38"/>
        <v>470213.83064944542</v>
      </c>
    </row>
    <row r="467" spans="4:10" x14ac:dyDescent="0.25">
      <c r="D467" s="4">
        <v>466</v>
      </c>
      <c r="E467" s="4"/>
      <c r="F467" s="2">
        <f t="shared" si="39"/>
        <v>470213.83064944542</v>
      </c>
      <c r="G467" s="3">
        <f t="shared" si="35"/>
        <v>0.06</v>
      </c>
      <c r="H467" s="2">
        <f t="shared" si="36"/>
        <v>200</v>
      </c>
      <c r="I467" s="2">
        <f t="shared" si="37"/>
        <v>2352.069153247227</v>
      </c>
      <c r="J467" s="1">
        <f t="shared" si="38"/>
        <v>472765.89980269264</v>
      </c>
    </row>
    <row r="468" spans="4:10" x14ac:dyDescent="0.25">
      <c r="D468" s="4">
        <v>467</v>
      </c>
      <c r="E468" s="4"/>
      <c r="F468" s="2">
        <f t="shared" si="39"/>
        <v>472765.89980269264</v>
      </c>
      <c r="G468" s="3">
        <f t="shared" si="35"/>
        <v>0.06</v>
      </c>
      <c r="H468" s="2">
        <f t="shared" si="36"/>
        <v>200</v>
      </c>
      <c r="I468" s="2">
        <f t="shared" si="37"/>
        <v>2364.8294990134632</v>
      </c>
      <c r="J468" s="1">
        <f t="shared" si="38"/>
        <v>475330.72930170613</v>
      </c>
    </row>
    <row r="469" spans="4:10" x14ac:dyDescent="0.25">
      <c r="D469" s="4">
        <v>468</v>
      </c>
      <c r="E469" s="4">
        <v>39</v>
      </c>
      <c r="F469" s="2">
        <f t="shared" si="39"/>
        <v>475330.72930170613</v>
      </c>
      <c r="G469" s="3">
        <f t="shared" si="35"/>
        <v>0.06</v>
      </c>
      <c r="H469" s="2">
        <f t="shared" si="36"/>
        <v>200</v>
      </c>
      <c r="I469" s="2">
        <f t="shared" si="37"/>
        <v>2377.6536465085305</v>
      </c>
      <c r="J469" s="1">
        <f t="shared" si="38"/>
        <v>477908.38294821465</v>
      </c>
    </row>
    <row r="470" spans="4:10" x14ac:dyDescent="0.25">
      <c r="D470" s="4">
        <v>469</v>
      </c>
      <c r="E470" s="4"/>
      <c r="F470" s="2">
        <f t="shared" si="39"/>
        <v>477908.38294821465</v>
      </c>
      <c r="G470" s="3">
        <f t="shared" si="35"/>
        <v>0.06</v>
      </c>
      <c r="H470" s="2">
        <f t="shared" si="36"/>
        <v>200</v>
      </c>
      <c r="I470" s="2">
        <f t="shared" si="37"/>
        <v>2390.5419147410735</v>
      </c>
      <c r="J470" s="1">
        <f t="shared" si="38"/>
        <v>480498.92486295576</v>
      </c>
    </row>
    <row r="471" spans="4:10" x14ac:dyDescent="0.25">
      <c r="D471" s="4">
        <v>470</v>
      </c>
      <c r="E471" s="4"/>
      <c r="F471" s="2">
        <f t="shared" si="39"/>
        <v>480498.92486295576</v>
      </c>
      <c r="G471" s="3">
        <f t="shared" si="35"/>
        <v>0.06</v>
      </c>
      <c r="H471" s="2">
        <f t="shared" si="36"/>
        <v>200</v>
      </c>
      <c r="I471" s="2">
        <f t="shared" si="37"/>
        <v>2403.4946243147788</v>
      </c>
      <c r="J471" s="1">
        <f t="shared" si="38"/>
        <v>483102.41948727053</v>
      </c>
    </row>
    <row r="472" spans="4:10" x14ac:dyDescent="0.25">
      <c r="D472" s="4">
        <v>471</v>
      </c>
      <c r="E472" s="4"/>
      <c r="F472" s="2">
        <f t="shared" si="39"/>
        <v>483102.41948727053</v>
      </c>
      <c r="G472" s="3">
        <f t="shared" si="35"/>
        <v>0.06</v>
      </c>
      <c r="H472" s="2">
        <f t="shared" si="36"/>
        <v>200</v>
      </c>
      <c r="I472" s="2">
        <f t="shared" si="37"/>
        <v>2416.5120974363526</v>
      </c>
      <c r="J472" s="1">
        <f t="shared" si="38"/>
        <v>485718.93158470688</v>
      </c>
    </row>
    <row r="473" spans="4:10" x14ac:dyDescent="0.25">
      <c r="D473" s="4">
        <v>472</v>
      </c>
      <c r="E473" s="4"/>
      <c r="F473" s="2">
        <f t="shared" si="39"/>
        <v>485718.93158470688</v>
      </c>
      <c r="G473" s="3">
        <f t="shared" si="35"/>
        <v>0.06</v>
      </c>
      <c r="H473" s="2">
        <f t="shared" si="36"/>
        <v>200</v>
      </c>
      <c r="I473" s="2">
        <f t="shared" si="37"/>
        <v>2429.5946579235347</v>
      </c>
      <c r="J473" s="1">
        <f t="shared" si="38"/>
        <v>488348.52624263044</v>
      </c>
    </row>
    <row r="474" spans="4:10" x14ac:dyDescent="0.25">
      <c r="D474" s="4">
        <v>473</v>
      </c>
      <c r="E474" s="4"/>
      <c r="F474" s="2">
        <f t="shared" si="39"/>
        <v>488348.52624263044</v>
      </c>
      <c r="G474" s="3">
        <f t="shared" si="35"/>
        <v>0.06</v>
      </c>
      <c r="H474" s="2">
        <f t="shared" si="36"/>
        <v>200</v>
      </c>
      <c r="I474" s="2">
        <f t="shared" si="37"/>
        <v>2442.7426312131524</v>
      </c>
      <c r="J474" s="1">
        <f t="shared" si="38"/>
        <v>490991.2688738436</v>
      </c>
    </row>
    <row r="475" spans="4:10" x14ac:dyDescent="0.25">
      <c r="D475" s="4">
        <v>474</v>
      </c>
      <c r="E475" s="4"/>
      <c r="F475" s="2">
        <f t="shared" si="39"/>
        <v>490991.2688738436</v>
      </c>
      <c r="G475" s="3">
        <f t="shared" si="35"/>
        <v>0.06</v>
      </c>
      <c r="H475" s="2">
        <f t="shared" si="36"/>
        <v>200</v>
      </c>
      <c r="I475" s="2">
        <f t="shared" si="37"/>
        <v>2455.9563443692182</v>
      </c>
      <c r="J475" s="1">
        <f t="shared" si="38"/>
        <v>493647.22521821281</v>
      </c>
    </row>
    <row r="476" spans="4:10" x14ac:dyDescent="0.25">
      <c r="D476" s="4">
        <v>475</v>
      </c>
      <c r="E476" s="4"/>
      <c r="F476" s="2">
        <f t="shared" si="39"/>
        <v>493647.22521821281</v>
      </c>
      <c r="G476" s="3">
        <f t="shared" si="35"/>
        <v>0.06</v>
      </c>
      <c r="H476" s="2">
        <f t="shared" si="36"/>
        <v>200</v>
      </c>
      <c r="I476" s="2">
        <f t="shared" si="37"/>
        <v>2469.2361260910643</v>
      </c>
      <c r="J476" s="1">
        <f t="shared" si="38"/>
        <v>496316.46134430385</v>
      </c>
    </row>
    <row r="477" spans="4:10" x14ac:dyDescent="0.25">
      <c r="D477" s="4">
        <v>476</v>
      </c>
      <c r="E477" s="4"/>
      <c r="F477" s="2">
        <f t="shared" si="39"/>
        <v>496316.46134430385</v>
      </c>
      <c r="G477" s="3">
        <f t="shared" si="35"/>
        <v>0.06</v>
      </c>
      <c r="H477" s="2">
        <f t="shared" si="36"/>
        <v>200</v>
      </c>
      <c r="I477" s="2">
        <f t="shared" si="37"/>
        <v>2482.5823067215192</v>
      </c>
      <c r="J477" s="1">
        <f t="shared" si="38"/>
        <v>498999.04365102539</v>
      </c>
    </row>
    <row r="478" spans="4:10" x14ac:dyDescent="0.25">
      <c r="D478" s="4">
        <v>477</v>
      </c>
      <c r="E478" s="4"/>
      <c r="F478" s="2">
        <f t="shared" si="39"/>
        <v>498999.04365102539</v>
      </c>
      <c r="G478" s="3">
        <f t="shared" si="35"/>
        <v>0.06</v>
      </c>
      <c r="H478" s="2">
        <f t="shared" si="36"/>
        <v>200</v>
      </c>
      <c r="I478" s="2">
        <f t="shared" si="37"/>
        <v>2495.9952182551269</v>
      </c>
      <c r="J478" s="1">
        <f t="shared" si="38"/>
        <v>501695.03886928054</v>
      </c>
    </row>
    <row r="479" spans="4:10" x14ac:dyDescent="0.25">
      <c r="D479" s="4">
        <v>478</v>
      </c>
      <c r="E479" s="4"/>
      <c r="F479" s="2">
        <f t="shared" si="39"/>
        <v>501695.03886928054</v>
      </c>
      <c r="G479" s="3">
        <f t="shared" si="35"/>
        <v>0.06</v>
      </c>
      <c r="H479" s="2">
        <f t="shared" si="36"/>
        <v>200</v>
      </c>
      <c r="I479" s="2">
        <f t="shared" si="37"/>
        <v>2509.475194346403</v>
      </c>
      <c r="J479" s="1">
        <f t="shared" si="38"/>
        <v>504404.51406362694</v>
      </c>
    </row>
    <row r="480" spans="4:10" x14ac:dyDescent="0.25">
      <c r="D480" s="4">
        <v>479</v>
      </c>
      <c r="E480" s="4"/>
      <c r="F480" s="2">
        <f t="shared" si="39"/>
        <v>504404.51406362694</v>
      </c>
      <c r="G480" s="3">
        <f t="shared" si="35"/>
        <v>0.06</v>
      </c>
      <c r="H480" s="2">
        <f t="shared" si="36"/>
        <v>200</v>
      </c>
      <c r="I480" s="2">
        <f t="shared" si="37"/>
        <v>2523.0225703181345</v>
      </c>
      <c r="J480" s="1">
        <f t="shared" si="38"/>
        <v>507127.53663394507</v>
      </c>
    </row>
    <row r="481" spans="4:10" x14ac:dyDescent="0.25">
      <c r="D481" s="4">
        <v>480</v>
      </c>
      <c r="E481" s="4">
        <v>40</v>
      </c>
      <c r="F481" s="2">
        <f t="shared" si="39"/>
        <v>507127.53663394507</v>
      </c>
      <c r="G481" s="3">
        <f t="shared" si="35"/>
        <v>0.06</v>
      </c>
      <c r="H481" s="2">
        <f t="shared" si="36"/>
        <v>200</v>
      </c>
      <c r="I481" s="2">
        <f t="shared" si="37"/>
        <v>2536.6376831697253</v>
      </c>
      <c r="J481" s="1">
        <f t="shared" si="38"/>
        <v>509864.17431711481</v>
      </c>
    </row>
    <row r="482" spans="4:10" x14ac:dyDescent="0.25">
      <c r="D482" s="4">
        <v>481</v>
      </c>
      <c r="E482" s="4"/>
      <c r="F482" s="2">
        <f t="shared" si="39"/>
        <v>509864.17431711481</v>
      </c>
      <c r="G482" s="3">
        <f t="shared" si="35"/>
        <v>0.06</v>
      </c>
      <c r="H482" s="2">
        <f t="shared" si="36"/>
        <v>200</v>
      </c>
      <c r="I482" s="2">
        <f t="shared" si="37"/>
        <v>2550.320871585574</v>
      </c>
      <c r="J482" s="1">
        <f t="shared" si="38"/>
        <v>512614.49518870038</v>
      </c>
    </row>
    <row r="483" spans="4:10" x14ac:dyDescent="0.25">
      <c r="D483" s="4">
        <v>482</v>
      </c>
      <c r="E483" s="4"/>
      <c r="F483" s="2">
        <f t="shared" si="39"/>
        <v>512614.49518870038</v>
      </c>
      <c r="G483" s="3">
        <f t="shared" si="35"/>
        <v>0.06</v>
      </c>
      <c r="H483" s="2">
        <f t="shared" si="36"/>
        <v>200</v>
      </c>
      <c r="I483" s="2">
        <f t="shared" si="37"/>
        <v>2564.072475943502</v>
      </c>
      <c r="J483" s="1">
        <f t="shared" si="38"/>
        <v>515378.56766464387</v>
      </c>
    </row>
    <row r="484" spans="4:10" x14ac:dyDescent="0.25">
      <c r="D484" s="4">
        <v>483</v>
      </c>
      <c r="E484" s="4"/>
      <c r="F484" s="2">
        <f t="shared" si="39"/>
        <v>515378.56766464387</v>
      </c>
      <c r="G484" s="3">
        <f t="shared" si="35"/>
        <v>0.06</v>
      </c>
      <c r="H484" s="2">
        <f t="shared" si="36"/>
        <v>200</v>
      </c>
      <c r="I484" s="2">
        <f t="shared" si="37"/>
        <v>2577.8928383232192</v>
      </c>
      <c r="J484" s="1">
        <f t="shared" si="38"/>
        <v>518156.46050296706</v>
      </c>
    </row>
    <row r="485" spans="4:10" x14ac:dyDescent="0.25">
      <c r="D485" s="4">
        <v>484</v>
      </c>
      <c r="E485" s="4"/>
      <c r="F485" s="2">
        <f t="shared" si="39"/>
        <v>518156.46050296706</v>
      </c>
      <c r="G485" s="3">
        <f t="shared" si="35"/>
        <v>0.06</v>
      </c>
      <c r="H485" s="2">
        <f t="shared" si="36"/>
        <v>200</v>
      </c>
      <c r="I485" s="2">
        <f t="shared" si="37"/>
        <v>2591.7823025148355</v>
      </c>
      <c r="J485" s="1">
        <f t="shared" si="38"/>
        <v>520948.24280548189</v>
      </c>
    </row>
    <row r="486" spans="4:10" x14ac:dyDescent="0.25">
      <c r="D486" s="4">
        <v>485</v>
      </c>
      <c r="E486" s="4"/>
      <c r="F486" s="2">
        <f t="shared" si="39"/>
        <v>520948.24280548189</v>
      </c>
      <c r="G486" s="3">
        <f t="shared" si="35"/>
        <v>0.06</v>
      </c>
      <c r="H486" s="2">
        <f t="shared" si="36"/>
        <v>200</v>
      </c>
      <c r="I486" s="2">
        <f t="shared" si="37"/>
        <v>2605.7412140274096</v>
      </c>
      <c r="J486" s="1">
        <f t="shared" si="38"/>
        <v>523753.98401950928</v>
      </c>
    </row>
    <row r="487" spans="4:10" x14ac:dyDescent="0.25">
      <c r="D487" s="4">
        <v>486</v>
      </c>
      <c r="E487" s="4"/>
      <c r="F487" s="2">
        <f t="shared" si="39"/>
        <v>523753.98401950928</v>
      </c>
      <c r="G487" s="3">
        <f t="shared" si="35"/>
        <v>0.06</v>
      </c>
      <c r="H487" s="2">
        <f t="shared" si="36"/>
        <v>200</v>
      </c>
      <c r="I487" s="2">
        <f t="shared" si="37"/>
        <v>2619.7699200975467</v>
      </c>
      <c r="J487" s="1">
        <f t="shared" si="38"/>
        <v>526573.75393960683</v>
      </c>
    </row>
    <row r="488" spans="4:10" x14ac:dyDescent="0.25">
      <c r="D488" s="4">
        <v>487</v>
      </c>
      <c r="E488" s="4"/>
      <c r="F488" s="2">
        <f t="shared" si="39"/>
        <v>526573.75393960683</v>
      </c>
      <c r="G488" s="3">
        <f t="shared" si="35"/>
        <v>0.06</v>
      </c>
      <c r="H488" s="2">
        <f t="shared" si="36"/>
        <v>200</v>
      </c>
      <c r="I488" s="2">
        <f t="shared" si="37"/>
        <v>2633.8687696980342</v>
      </c>
      <c r="J488" s="1">
        <f t="shared" si="38"/>
        <v>529407.62270930491</v>
      </c>
    </row>
    <row r="489" spans="4:10" x14ac:dyDescent="0.25">
      <c r="D489" s="4">
        <v>488</v>
      </c>
      <c r="E489" s="4"/>
      <c r="F489" s="2">
        <f t="shared" si="39"/>
        <v>529407.62270930491</v>
      </c>
      <c r="G489" s="3">
        <f t="shared" si="35"/>
        <v>0.06</v>
      </c>
      <c r="H489" s="2">
        <f t="shared" si="36"/>
        <v>200</v>
      </c>
      <c r="I489" s="2">
        <f t="shared" si="37"/>
        <v>2648.0381135465245</v>
      </c>
      <c r="J489" s="1">
        <f t="shared" si="38"/>
        <v>532255.66082285147</v>
      </c>
    </row>
    <row r="490" spans="4:10" x14ac:dyDescent="0.25">
      <c r="D490" s="4">
        <v>489</v>
      </c>
      <c r="E490" s="4"/>
      <c r="F490" s="2">
        <f t="shared" si="39"/>
        <v>532255.66082285147</v>
      </c>
      <c r="G490" s="3">
        <f t="shared" si="35"/>
        <v>0.06</v>
      </c>
      <c r="H490" s="2">
        <f t="shared" si="36"/>
        <v>200</v>
      </c>
      <c r="I490" s="2">
        <f t="shared" si="37"/>
        <v>2662.2783041142575</v>
      </c>
      <c r="J490" s="1">
        <f t="shared" si="38"/>
        <v>535117.93912696571</v>
      </c>
    </row>
    <row r="491" spans="4:10" x14ac:dyDescent="0.25">
      <c r="D491" s="4">
        <v>490</v>
      </c>
      <c r="E491" s="4"/>
      <c r="F491" s="2">
        <f t="shared" si="39"/>
        <v>535117.93912696571</v>
      </c>
      <c r="G491" s="3">
        <f t="shared" si="35"/>
        <v>0.06</v>
      </c>
      <c r="H491" s="2">
        <f t="shared" si="36"/>
        <v>200</v>
      </c>
      <c r="I491" s="2">
        <f t="shared" si="37"/>
        <v>2676.5896956348288</v>
      </c>
      <c r="J491" s="1">
        <f t="shared" si="38"/>
        <v>537994.52882260049</v>
      </c>
    </row>
    <row r="492" spans="4:10" x14ac:dyDescent="0.25">
      <c r="D492" s="4">
        <v>491</v>
      </c>
      <c r="E492" s="4"/>
      <c r="F492" s="2">
        <f t="shared" si="39"/>
        <v>537994.52882260049</v>
      </c>
      <c r="G492" s="3">
        <f t="shared" si="35"/>
        <v>0.06</v>
      </c>
      <c r="H492" s="2">
        <f t="shared" si="36"/>
        <v>200</v>
      </c>
      <c r="I492" s="2">
        <f t="shared" si="37"/>
        <v>2690.9726441130024</v>
      </c>
      <c r="J492" s="1">
        <f t="shared" si="38"/>
        <v>540885.5014667135</v>
      </c>
    </row>
    <row r="493" spans="4:10" x14ac:dyDescent="0.25">
      <c r="D493" s="4">
        <v>492</v>
      </c>
      <c r="E493" s="4">
        <v>41</v>
      </c>
      <c r="F493" s="2">
        <f t="shared" si="39"/>
        <v>540885.5014667135</v>
      </c>
      <c r="G493" s="3">
        <f t="shared" si="35"/>
        <v>0.06</v>
      </c>
      <c r="H493" s="2">
        <f t="shared" si="36"/>
        <v>200</v>
      </c>
      <c r="I493" s="2">
        <f t="shared" si="37"/>
        <v>2705.4275073335675</v>
      </c>
      <c r="J493" s="1">
        <f t="shared" si="38"/>
        <v>543790.92897404707</v>
      </c>
    </row>
    <row r="494" spans="4:10" x14ac:dyDescent="0.25">
      <c r="D494" s="4">
        <v>493</v>
      </c>
      <c r="E494" s="4"/>
      <c r="F494" s="2">
        <f t="shared" si="39"/>
        <v>543790.92897404707</v>
      </c>
      <c r="G494" s="3">
        <f t="shared" si="35"/>
        <v>0.06</v>
      </c>
      <c r="H494" s="2">
        <f t="shared" si="36"/>
        <v>200</v>
      </c>
      <c r="I494" s="2">
        <f t="shared" si="37"/>
        <v>2719.9546448702354</v>
      </c>
      <c r="J494" s="1">
        <f t="shared" si="38"/>
        <v>546710.88361891732</v>
      </c>
    </row>
    <row r="495" spans="4:10" x14ac:dyDescent="0.25">
      <c r="D495" s="4">
        <v>494</v>
      </c>
      <c r="E495" s="4"/>
      <c r="F495" s="2">
        <f t="shared" si="39"/>
        <v>546710.88361891732</v>
      </c>
      <c r="G495" s="3">
        <f t="shared" si="35"/>
        <v>0.06</v>
      </c>
      <c r="H495" s="2">
        <f t="shared" si="36"/>
        <v>200</v>
      </c>
      <c r="I495" s="2">
        <f t="shared" si="37"/>
        <v>2734.5544180945867</v>
      </c>
      <c r="J495" s="1">
        <f t="shared" si="38"/>
        <v>549645.43803701189</v>
      </c>
    </row>
    <row r="496" spans="4:10" x14ac:dyDescent="0.25">
      <c r="D496" s="4">
        <v>495</v>
      </c>
      <c r="E496" s="4"/>
      <c r="F496" s="2">
        <f t="shared" si="39"/>
        <v>549645.43803701189</v>
      </c>
      <c r="G496" s="3">
        <f t="shared" si="35"/>
        <v>0.06</v>
      </c>
      <c r="H496" s="2">
        <f t="shared" si="36"/>
        <v>200</v>
      </c>
      <c r="I496" s="2">
        <f t="shared" si="37"/>
        <v>2749.2271901850595</v>
      </c>
      <c r="J496" s="1">
        <f t="shared" si="38"/>
        <v>552594.66522719699</v>
      </c>
    </row>
    <row r="497" spans="4:10" x14ac:dyDescent="0.25">
      <c r="D497" s="4">
        <v>496</v>
      </c>
      <c r="E497" s="4"/>
      <c r="F497" s="2">
        <f t="shared" si="39"/>
        <v>552594.66522719699</v>
      </c>
      <c r="G497" s="3">
        <f t="shared" si="35"/>
        <v>0.06</v>
      </c>
      <c r="H497" s="2">
        <f t="shared" si="36"/>
        <v>200</v>
      </c>
      <c r="I497" s="2">
        <f t="shared" si="37"/>
        <v>2763.9733261359852</v>
      </c>
      <c r="J497" s="1">
        <f t="shared" si="38"/>
        <v>555558.638553333</v>
      </c>
    </row>
    <row r="498" spans="4:10" x14ac:dyDescent="0.25">
      <c r="D498" s="4">
        <v>497</v>
      </c>
      <c r="E498" s="4"/>
      <c r="F498" s="2">
        <f t="shared" si="39"/>
        <v>555558.638553333</v>
      </c>
      <c r="G498" s="3">
        <f t="shared" si="35"/>
        <v>0.06</v>
      </c>
      <c r="H498" s="2">
        <f t="shared" si="36"/>
        <v>200</v>
      </c>
      <c r="I498" s="2">
        <f t="shared" si="37"/>
        <v>2778.793192766665</v>
      </c>
      <c r="J498" s="1">
        <f t="shared" si="38"/>
        <v>558537.43174609961</v>
      </c>
    </row>
    <row r="499" spans="4:10" x14ac:dyDescent="0.25">
      <c r="D499" s="4">
        <v>498</v>
      </c>
      <c r="E499" s="4"/>
      <c r="F499" s="2">
        <f t="shared" si="39"/>
        <v>558537.43174609961</v>
      </c>
      <c r="G499" s="3">
        <f t="shared" si="35"/>
        <v>0.06</v>
      </c>
      <c r="H499" s="2">
        <f t="shared" si="36"/>
        <v>200</v>
      </c>
      <c r="I499" s="2">
        <f t="shared" si="37"/>
        <v>2793.6871587304981</v>
      </c>
      <c r="J499" s="1">
        <f t="shared" si="38"/>
        <v>561531.11890483007</v>
      </c>
    </row>
    <row r="500" spans="4:10" x14ac:dyDescent="0.25">
      <c r="D500" s="4">
        <v>499</v>
      </c>
      <c r="E500" s="4"/>
      <c r="F500" s="2">
        <f t="shared" si="39"/>
        <v>561531.11890483007</v>
      </c>
      <c r="G500" s="3">
        <f t="shared" si="35"/>
        <v>0.06</v>
      </c>
      <c r="H500" s="2">
        <f t="shared" si="36"/>
        <v>200</v>
      </c>
      <c r="I500" s="2">
        <f t="shared" si="37"/>
        <v>2808.6555945241503</v>
      </c>
      <c r="J500" s="1">
        <f t="shared" si="38"/>
        <v>564539.77449935419</v>
      </c>
    </row>
    <row r="501" spans="4:10" x14ac:dyDescent="0.25">
      <c r="D501" s="4">
        <v>500</v>
      </c>
      <c r="E501" s="4"/>
      <c r="F501" s="2">
        <f t="shared" si="39"/>
        <v>564539.77449935419</v>
      </c>
      <c r="G501" s="3">
        <f t="shared" si="35"/>
        <v>0.06</v>
      </c>
      <c r="H501" s="2">
        <f t="shared" si="36"/>
        <v>200</v>
      </c>
      <c r="I501" s="2">
        <f t="shared" si="37"/>
        <v>2823.6988724967709</v>
      </c>
      <c r="J501" s="1">
        <f t="shared" si="38"/>
        <v>567563.47337185091</v>
      </c>
    </row>
    <row r="502" spans="4:10" x14ac:dyDescent="0.25">
      <c r="D502" s="4">
        <v>501</v>
      </c>
      <c r="E502" s="4"/>
      <c r="F502" s="2">
        <f t="shared" si="39"/>
        <v>567563.47337185091</v>
      </c>
      <c r="G502" s="3">
        <f t="shared" si="35"/>
        <v>0.06</v>
      </c>
      <c r="H502" s="2">
        <f t="shared" si="36"/>
        <v>200</v>
      </c>
      <c r="I502" s="2">
        <f t="shared" si="37"/>
        <v>2838.8173668592544</v>
      </c>
      <c r="J502" s="1">
        <f t="shared" si="38"/>
        <v>570602.2907387102</v>
      </c>
    </row>
    <row r="503" spans="4:10" x14ac:dyDescent="0.25">
      <c r="D503" s="4">
        <v>502</v>
      </c>
      <c r="E503" s="4"/>
      <c r="F503" s="2">
        <f t="shared" si="39"/>
        <v>570602.2907387102</v>
      </c>
      <c r="G503" s="3">
        <f t="shared" si="35"/>
        <v>0.06</v>
      </c>
      <c r="H503" s="2">
        <f t="shared" si="36"/>
        <v>200</v>
      </c>
      <c r="I503" s="2">
        <f t="shared" si="37"/>
        <v>2854.0114536935512</v>
      </c>
      <c r="J503" s="1">
        <f t="shared" si="38"/>
        <v>573656.3021924037</v>
      </c>
    </row>
    <row r="504" spans="4:10" x14ac:dyDescent="0.25">
      <c r="D504" s="4">
        <v>503</v>
      </c>
      <c r="E504" s="4"/>
      <c r="F504" s="2">
        <f t="shared" si="39"/>
        <v>573656.3021924037</v>
      </c>
      <c r="G504" s="3">
        <f t="shared" si="35"/>
        <v>0.06</v>
      </c>
      <c r="H504" s="2">
        <f t="shared" si="36"/>
        <v>200</v>
      </c>
      <c r="I504" s="2">
        <f t="shared" si="37"/>
        <v>2869.2815109620187</v>
      </c>
      <c r="J504" s="1">
        <f t="shared" si="38"/>
        <v>576725.58370336576</v>
      </c>
    </row>
    <row r="505" spans="4:10" x14ac:dyDescent="0.25">
      <c r="D505" s="4">
        <v>504</v>
      </c>
      <c r="E505" s="4">
        <v>42</v>
      </c>
      <c r="F505" s="2">
        <f t="shared" si="39"/>
        <v>576725.58370336576</v>
      </c>
      <c r="G505" s="3">
        <f t="shared" si="35"/>
        <v>0.06</v>
      </c>
      <c r="H505" s="2">
        <f t="shared" si="36"/>
        <v>200</v>
      </c>
      <c r="I505" s="2">
        <f t="shared" si="37"/>
        <v>2884.6279185168287</v>
      </c>
      <c r="J505" s="1">
        <f t="shared" si="38"/>
        <v>579810.21162188263</v>
      </c>
    </row>
    <row r="506" spans="4:10" x14ac:dyDescent="0.25">
      <c r="D506" s="4">
        <v>505</v>
      </c>
      <c r="E506" s="4"/>
      <c r="F506" s="2">
        <f t="shared" si="39"/>
        <v>579810.21162188263</v>
      </c>
      <c r="G506" s="3">
        <f t="shared" si="35"/>
        <v>0.06</v>
      </c>
      <c r="H506" s="2">
        <f t="shared" si="36"/>
        <v>200</v>
      </c>
      <c r="I506" s="2">
        <f t="shared" si="37"/>
        <v>2900.0510581094131</v>
      </c>
      <c r="J506" s="1">
        <f t="shared" si="38"/>
        <v>582910.26267999201</v>
      </c>
    </row>
    <row r="507" spans="4:10" x14ac:dyDescent="0.25">
      <c r="D507" s="4">
        <v>506</v>
      </c>
      <c r="E507" s="4"/>
      <c r="F507" s="2">
        <f t="shared" si="39"/>
        <v>582910.26267999201</v>
      </c>
      <c r="G507" s="3">
        <f t="shared" si="35"/>
        <v>0.06</v>
      </c>
      <c r="H507" s="2">
        <f t="shared" si="36"/>
        <v>200</v>
      </c>
      <c r="I507" s="2">
        <f t="shared" si="37"/>
        <v>2915.5513133999602</v>
      </c>
      <c r="J507" s="1">
        <f t="shared" si="38"/>
        <v>586025.81399339193</v>
      </c>
    </row>
    <row r="508" spans="4:10" x14ac:dyDescent="0.25">
      <c r="D508" s="4">
        <v>507</v>
      </c>
      <c r="E508" s="4"/>
      <c r="F508" s="2">
        <f t="shared" si="39"/>
        <v>586025.81399339193</v>
      </c>
      <c r="G508" s="3">
        <f t="shared" si="35"/>
        <v>0.06</v>
      </c>
      <c r="H508" s="2">
        <f t="shared" si="36"/>
        <v>200</v>
      </c>
      <c r="I508" s="2">
        <f t="shared" si="37"/>
        <v>2931.1290699669598</v>
      </c>
      <c r="J508" s="1">
        <f t="shared" si="38"/>
        <v>589156.94306335889</v>
      </c>
    </row>
    <row r="509" spans="4:10" x14ac:dyDescent="0.25">
      <c r="D509" s="4">
        <v>508</v>
      </c>
      <c r="E509" s="4"/>
      <c r="F509" s="2">
        <f t="shared" si="39"/>
        <v>589156.94306335889</v>
      </c>
      <c r="G509" s="3">
        <f t="shared" si="35"/>
        <v>0.06</v>
      </c>
      <c r="H509" s="2">
        <f t="shared" si="36"/>
        <v>200</v>
      </c>
      <c r="I509" s="2">
        <f t="shared" si="37"/>
        <v>2946.7847153167945</v>
      </c>
      <c r="J509" s="1">
        <f t="shared" si="38"/>
        <v>592303.72777867573</v>
      </c>
    </row>
    <row r="510" spans="4:10" x14ac:dyDescent="0.25">
      <c r="D510" s="4">
        <v>509</v>
      </c>
      <c r="E510" s="4"/>
      <c r="F510" s="2">
        <f t="shared" si="39"/>
        <v>592303.72777867573</v>
      </c>
      <c r="G510" s="3">
        <f t="shared" si="35"/>
        <v>0.06</v>
      </c>
      <c r="H510" s="2">
        <f t="shared" si="36"/>
        <v>200</v>
      </c>
      <c r="I510" s="2">
        <f t="shared" si="37"/>
        <v>2962.5186388933789</v>
      </c>
      <c r="J510" s="1">
        <f t="shared" si="38"/>
        <v>595466.24641756911</v>
      </c>
    </row>
    <row r="511" spans="4:10" x14ac:dyDescent="0.25">
      <c r="D511" s="4">
        <v>510</v>
      </c>
      <c r="E511" s="4"/>
      <c r="F511" s="2">
        <f t="shared" si="39"/>
        <v>595466.24641756911</v>
      </c>
      <c r="G511" s="3">
        <f t="shared" si="35"/>
        <v>0.06</v>
      </c>
      <c r="H511" s="2">
        <f t="shared" si="36"/>
        <v>200</v>
      </c>
      <c r="I511" s="2">
        <f t="shared" si="37"/>
        <v>2978.3312320878458</v>
      </c>
      <c r="J511" s="1">
        <f t="shared" si="38"/>
        <v>598644.57764965692</v>
      </c>
    </row>
    <row r="512" spans="4:10" x14ac:dyDescent="0.25">
      <c r="D512" s="4">
        <v>511</v>
      </c>
      <c r="E512" s="4"/>
      <c r="F512" s="2">
        <f t="shared" si="39"/>
        <v>598644.57764965692</v>
      </c>
      <c r="G512" s="3">
        <f t="shared" si="35"/>
        <v>0.06</v>
      </c>
      <c r="H512" s="2">
        <f t="shared" si="36"/>
        <v>200</v>
      </c>
      <c r="I512" s="2">
        <f t="shared" si="37"/>
        <v>2994.2228882482846</v>
      </c>
      <c r="J512" s="1">
        <f t="shared" si="38"/>
        <v>601838.80053790519</v>
      </c>
    </row>
    <row r="513" spans="4:10" x14ac:dyDescent="0.25">
      <c r="D513" s="4">
        <v>512</v>
      </c>
      <c r="E513" s="4"/>
      <c r="F513" s="2">
        <f t="shared" si="39"/>
        <v>601838.80053790519</v>
      </c>
      <c r="G513" s="3">
        <f t="shared" si="35"/>
        <v>0.06</v>
      </c>
      <c r="H513" s="2">
        <f t="shared" si="36"/>
        <v>200</v>
      </c>
      <c r="I513" s="2">
        <f t="shared" si="37"/>
        <v>3010.1940026895259</v>
      </c>
      <c r="J513" s="1">
        <f t="shared" si="38"/>
        <v>605048.99454059475</v>
      </c>
    </row>
    <row r="514" spans="4:10" x14ac:dyDescent="0.25">
      <c r="D514" s="4">
        <v>513</v>
      </c>
      <c r="E514" s="4"/>
      <c r="F514" s="2">
        <f t="shared" si="39"/>
        <v>605048.99454059475</v>
      </c>
      <c r="G514" s="3">
        <f t="shared" ref="G514:G577" si="40">$B$4</f>
        <v>0.06</v>
      </c>
      <c r="H514" s="2">
        <f t="shared" ref="H514:H577" si="41">$B$3</f>
        <v>200</v>
      </c>
      <c r="I514" s="2">
        <f t="shared" ref="I514:I577" si="42">(F514+H514)*(G514/12)</f>
        <v>3026.2449727029739</v>
      </c>
      <c r="J514" s="1">
        <f t="shared" ref="J514:J577" si="43">(F514+H514+I514)</f>
        <v>608275.23951329768</v>
      </c>
    </row>
    <row r="515" spans="4:10" x14ac:dyDescent="0.25">
      <c r="D515" s="4">
        <v>514</v>
      </c>
      <c r="E515" s="4"/>
      <c r="F515" s="2">
        <f t="shared" ref="F515:F578" si="44">J514</f>
        <v>608275.23951329768</v>
      </c>
      <c r="G515" s="3">
        <f t="shared" si="40"/>
        <v>0.06</v>
      </c>
      <c r="H515" s="2">
        <f t="shared" si="41"/>
        <v>200</v>
      </c>
      <c r="I515" s="2">
        <f t="shared" si="42"/>
        <v>3042.3761975664884</v>
      </c>
      <c r="J515" s="1">
        <f t="shared" si="43"/>
        <v>611517.61571086419</v>
      </c>
    </row>
    <row r="516" spans="4:10" x14ac:dyDescent="0.25">
      <c r="D516" s="4">
        <v>515</v>
      </c>
      <c r="E516" s="4"/>
      <c r="F516" s="2">
        <f t="shared" si="44"/>
        <v>611517.61571086419</v>
      </c>
      <c r="G516" s="3">
        <f t="shared" si="40"/>
        <v>0.06</v>
      </c>
      <c r="H516" s="2">
        <f t="shared" si="41"/>
        <v>200</v>
      </c>
      <c r="I516" s="2">
        <f t="shared" si="42"/>
        <v>3058.5880785543209</v>
      </c>
      <c r="J516" s="1">
        <f t="shared" si="43"/>
        <v>614776.20378941856</v>
      </c>
    </row>
    <row r="517" spans="4:10" x14ac:dyDescent="0.25">
      <c r="D517" s="4">
        <v>516</v>
      </c>
      <c r="E517" s="4">
        <v>43</v>
      </c>
      <c r="F517" s="2">
        <f t="shared" si="44"/>
        <v>614776.20378941856</v>
      </c>
      <c r="G517" s="3">
        <f t="shared" si="40"/>
        <v>0.06</v>
      </c>
      <c r="H517" s="2">
        <f t="shared" si="41"/>
        <v>200</v>
      </c>
      <c r="I517" s="2">
        <f t="shared" si="42"/>
        <v>3074.8810189470928</v>
      </c>
      <c r="J517" s="1">
        <f t="shared" si="43"/>
        <v>618051.08480836567</v>
      </c>
    </row>
    <row r="518" spans="4:10" x14ac:dyDescent="0.25">
      <c r="D518" s="4">
        <v>517</v>
      </c>
      <c r="E518" s="4"/>
      <c r="F518" s="2">
        <f t="shared" si="44"/>
        <v>618051.08480836567</v>
      </c>
      <c r="G518" s="3">
        <f t="shared" si="40"/>
        <v>0.06</v>
      </c>
      <c r="H518" s="2">
        <f t="shared" si="41"/>
        <v>200</v>
      </c>
      <c r="I518" s="2">
        <f t="shared" si="42"/>
        <v>3091.2554240418285</v>
      </c>
      <c r="J518" s="1">
        <f t="shared" si="43"/>
        <v>621342.34023240756</v>
      </c>
    </row>
    <row r="519" spans="4:10" x14ac:dyDescent="0.25">
      <c r="D519" s="4">
        <v>518</v>
      </c>
      <c r="E519" s="4"/>
      <c r="F519" s="2">
        <f t="shared" si="44"/>
        <v>621342.34023240756</v>
      </c>
      <c r="G519" s="3">
        <f t="shared" si="40"/>
        <v>0.06</v>
      </c>
      <c r="H519" s="2">
        <f t="shared" si="41"/>
        <v>200</v>
      </c>
      <c r="I519" s="2">
        <f t="shared" si="42"/>
        <v>3107.711701162038</v>
      </c>
      <c r="J519" s="1">
        <f t="shared" si="43"/>
        <v>624650.0519335696</v>
      </c>
    </row>
    <row r="520" spans="4:10" x14ac:dyDescent="0.25">
      <c r="D520" s="4">
        <v>519</v>
      </c>
      <c r="E520" s="4"/>
      <c r="F520" s="2">
        <f t="shared" si="44"/>
        <v>624650.0519335696</v>
      </c>
      <c r="G520" s="3">
        <f t="shared" si="40"/>
        <v>0.06</v>
      </c>
      <c r="H520" s="2">
        <f t="shared" si="41"/>
        <v>200</v>
      </c>
      <c r="I520" s="2">
        <f t="shared" si="42"/>
        <v>3124.2502596678482</v>
      </c>
      <c r="J520" s="1">
        <f t="shared" si="43"/>
        <v>627974.30219323747</v>
      </c>
    </row>
    <row r="521" spans="4:10" x14ac:dyDescent="0.25">
      <c r="D521" s="4">
        <v>520</v>
      </c>
      <c r="E521" s="4"/>
      <c r="F521" s="2">
        <f t="shared" si="44"/>
        <v>627974.30219323747</v>
      </c>
      <c r="G521" s="3">
        <f t="shared" si="40"/>
        <v>0.06</v>
      </c>
      <c r="H521" s="2">
        <f t="shared" si="41"/>
        <v>200</v>
      </c>
      <c r="I521" s="2">
        <f t="shared" si="42"/>
        <v>3140.8715109661875</v>
      </c>
      <c r="J521" s="1">
        <f t="shared" si="43"/>
        <v>631315.17370420368</v>
      </c>
    </row>
    <row r="522" spans="4:10" x14ac:dyDescent="0.25">
      <c r="D522" s="4">
        <v>521</v>
      </c>
      <c r="E522" s="4"/>
      <c r="F522" s="2">
        <f t="shared" si="44"/>
        <v>631315.17370420368</v>
      </c>
      <c r="G522" s="3">
        <f t="shared" si="40"/>
        <v>0.06</v>
      </c>
      <c r="H522" s="2">
        <f t="shared" si="41"/>
        <v>200</v>
      </c>
      <c r="I522" s="2">
        <f t="shared" si="42"/>
        <v>3157.5758685210185</v>
      </c>
      <c r="J522" s="1">
        <f t="shared" si="43"/>
        <v>634672.74957272469</v>
      </c>
    </row>
    <row r="523" spans="4:10" x14ac:dyDescent="0.25">
      <c r="D523" s="4">
        <v>522</v>
      </c>
      <c r="E523" s="4"/>
      <c r="F523" s="2">
        <f t="shared" si="44"/>
        <v>634672.74957272469</v>
      </c>
      <c r="G523" s="3">
        <f t="shared" si="40"/>
        <v>0.06</v>
      </c>
      <c r="H523" s="2">
        <f t="shared" si="41"/>
        <v>200</v>
      </c>
      <c r="I523" s="2">
        <f t="shared" si="42"/>
        <v>3174.3637478636233</v>
      </c>
      <c r="J523" s="1">
        <f t="shared" si="43"/>
        <v>638047.11332058837</v>
      </c>
    </row>
    <row r="524" spans="4:10" x14ac:dyDescent="0.25">
      <c r="D524" s="4">
        <v>523</v>
      </c>
      <c r="E524" s="4"/>
      <c r="F524" s="2">
        <f t="shared" si="44"/>
        <v>638047.11332058837</v>
      </c>
      <c r="G524" s="3">
        <f t="shared" si="40"/>
        <v>0.06</v>
      </c>
      <c r="H524" s="2">
        <f t="shared" si="41"/>
        <v>200</v>
      </c>
      <c r="I524" s="2">
        <f t="shared" si="42"/>
        <v>3191.2355666029421</v>
      </c>
      <c r="J524" s="1">
        <f t="shared" si="43"/>
        <v>641438.34888719127</v>
      </c>
    </row>
    <row r="525" spans="4:10" x14ac:dyDescent="0.25">
      <c r="D525" s="4">
        <v>524</v>
      </c>
      <c r="E525" s="4"/>
      <c r="F525" s="2">
        <f t="shared" si="44"/>
        <v>641438.34888719127</v>
      </c>
      <c r="G525" s="3">
        <f t="shared" si="40"/>
        <v>0.06</v>
      </c>
      <c r="H525" s="2">
        <f t="shared" si="41"/>
        <v>200</v>
      </c>
      <c r="I525" s="2">
        <f t="shared" si="42"/>
        <v>3208.1917444359565</v>
      </c>
      <c r="J525" s="1">
        <f t="shared" si="43"/>
        <v>644846.5406316272</v>
      </c>
    </row>
    <row r="526" spans="4:10" x14ac:dyDescent="0.25">
      <c r="D526" s="4">
        <v>525</v>
      </c>
      <c r="E526" s="4"/>
      <c r="F526" s="2">
        <f t="shared" si="44"/>
        <v>644846.5406316272</v>
      </c>
      <c r="G526" s="3">
        <f t="shared" si="40"/>
        <v>0.06</v>
      </c>
      <c r="H526" s="2">
        <f t="shared" si="41"/>
        <v>200</v>
      </c>
      <c r="I526" s="2">
        <f t="shared" si="42"/>
        <v>3225.2327031581362</v>
      </c>
      <c r="J526" s="1">
        <f t="shared" si="43"/>
        <v>648271.77333478536</v>
      </c>
    </row>
    <row r="527" spans="4:10" x14ac:dyDescent="0.25">
      <c r="D527" s="4">
        <v>526</v>
      </c>
      <c r="E527" s="4"/>
      <c r="F527" s="2">
        <f t="shared" si="44"/>
        <v>648271.77333478536</v>
      </c>
      <c r="G527" s="3">
        <f t="shared" si="40"/>
        <v>0.06</v>
      </c>
      <c r="H527" s="2">
        <f t="shared" si="41"/>
        <v>200</v>
      </c>
      <c r="I527" s="2">
        <f t="shared" si="42"/>
        <v>3242.358866673927</v>
      </c>
      <c r="J527" s="1">
        <f t="shared" si="43"/>
        <v>651714.13220145926</v>
      </c>
    </row>
    <row r="528" spans="4:10" x14ac:dyDescent="0.25">
      <c r="D528" s="4">
        <v>527</v>
      </c>
      <c r="E528" s="4"/>
      <c r="F528" s="2">
        <f t="shared" si="44"/>
        <v>651714.13220145926</v>
      </c>
      <c r="G528" s="3">
        <f t="shared" si="40"/>
        <v>0.06</v>
      </c>
      <c r="H528" s="2">
        <f t="shared" si="41"/>
        <v>200</v>
      </c>
      <c r="I528" s="2">
        <f t="shared" si="42"/>
        <v>3259.5706610072962</v>
      </c>
      <c r="J528" s="1">
        <f t="shared" si="43"/>
        <v>655173.70286246657</v>
      </c>
    </row>
    <row r="529" spans="4:10" x14ac:dyDescent="0.25">
      <c r="D529" s="4">
        <v>528</v>
      </c>
      <c r="E529" s="4">
        <v>44</v>
      </c>
      <c r="F529" s="2">
        <f t="shared" si="44"/>
        <v>655173.70286246657</v>
      </c>
      <c r="G529" s="3">
        <f t="shared" si="40"/>
        <v>0.06</v>
      </c>
      <c r="H529" s="2">
        <f t="shared" si="41"/>
        <v>200</v>
      </c>
      <c r="I529" s="2">
        <f t="shared" si="42"/>
        <v>3276.868514312333</v>
      </c>
      <c r="J529" s="1">
        <f t="shared" si="43"/>
        <v>658650.57137677888</v>
      </c>
    </row>
    <row r="530" spans="4:10" x14ac:dyDescent="0.25">
      <c r="D530" s="4">
        <v>529</v>
      </c>
      <c r="E530" s="4"/>
      <c r="F530" s="2">
        <f t="shared" si="44"/>
        <v>658650.57137677888</v>
      </c>
      <c r="G530" s="3">
        <f t="shared" si="40"/>
        <v>0.06</v>
      </c>
      <c r="H530" s="2">
        <f t="shared" si="41"/>
        <v>200</v>
      </c>
      <c r="I530" s="2">
        <f t="shared" si="42"/>
        <v>3294.2528568838943</v>
      </c>
      <c r="J530" s="1">
        <f t="shared" si="43"/>
        <v>662144.8242336628</v>
      </c>
    </row>
    <row r="531" spans="4:10" x14ac:dyDescent="0.25">
      <c r="D531" s="4">
        <v>530</v>
      </c>
      <c r="E531" s="4"/>
      <c r="F531" s="2">
        <f t="shared" si="44"/>
        <v>662144.8242336628</v>
      </c>
      <c r="G531" s="3">
        <f t="shared" si="40"/>
        <v>0.06</v>
      </c>
      <c r="H531" s="2">
        <f t="shared" si="41"/>
        <v>200</v>
      </c>
      <c r="I531" s="2">
        <f t="shared" si="42"/>
        <v>3311.724121168314</v>
      </c>
      <c r="J531" s="1">
        <f t="shared" si="43"/>
        <v>665656.54835483106</v>
      </c>
    </row>
    <row r="532" spans="4:10" x14ac:dyDescent="0.25">
      <c r="D532" s="4">
        <v>531</v>
      </c>
      <c r="E532" s="4"/>
      <c r="F532" s="2">
        <f t="shared" si="44"/>
        <v>665656.54835483106</v>
      </c>
      <c r="G532" s="3">
        <f t="shared" si="40"/>
        <v>0.06</v>
      </c>
      <c r="H532" s="2">
        <f t="shared" si="41"/>
        <v>200</v>
      </c>
      <c r="I532" s="2">
        <f t="shared" si="42"/>
        <v>3329.2827417741555</v>
      </c>
      <c r="J532" s="1">
        <f t="shared" si="43"/>
        <v>669185.83109660516</v>
      </c>
    </row>
    <row r="533" spans="4:10" x14ac:dyDescent="0.25">
      <c r="D533" s="4">
        <v>532</v>
      </c>
      <c r="E533" s="4"/>
      <c r="F533" s="2">
        <f t="shared" si="44"/>
        <v>669185.83109660516</v>
      </c>
      <c r="G533" s="3">
        <f t="shared" si="40"/>
        <v>0.06</v>
      </c>
      <c r="H533" s="2">
        <f t="shared" si="41"/>
        <v>200</v>
      </c>
      <c r="I533" s="2">
        <f t="shared" si="42"/>
        <v>3346.9291554830261</v>
      </c>
      <c r="J533" s="1">
        <f t="shared" si="43"/>
        <v>672732.76025208819</v>
      </c>
    </row>
    <row r="534" spans="4:10" x14ac:dyDescent="0.25">
      <c r="D534" s="4">
        <v>533</v>
      </c>
      <c r="E534" s="4"/>
      <c r="F534" s="2">
        <f t="shared" si="44"/>
        <v>672732.76025208819</v>
      </c>
      <c r="G534" s="3">
        <f t="shared" si="40"/>
        <v>0.06</v>
      </c>
      <c r="H534" s="2">
        <f t="shared" si="41"/>
        <v>200</v>
      </c>
      <c r="I534" s="2">
        <f t="shared" si="42"/>
        <v>3364.6638012604412</v>
      </c>
      <c r="J534" s="1">
        <f t="shared" si="43"/>
        <v>676297.4240533486</v>
      </c>
    </row>
    <row r="535" spans="4:10" x14ac:dyDescent="0.25">
      <c r="D535" s="4">
        <v>534</v>
      </c>
      <c r="E535" s="4"/>
      <c r="F535" s="2">
        <f t="shared" si="44"/>
        <v>676297.4240533486</v>
      </c>
      <c r="G535" s="3">
        <f t="shared" si="40"/>
        <v>0.06</v>
      </c>
      <c r="H535" s="2">
        <f t="shared" si="41"/>
        <v>200</v>
      </c>
      <c r="I535" s="2">
        <f t="shared" si="42"/>
        <v>3382.4871202667432</v>
      </c>
      <c r="J535" s="1">
        <f t="shared" si="43"/>
        <v>679879.91117361537</v>
      </c>
    </row>
    <row r="536" spans="4:10" x14ac:dyDescent="0.25">
      <c r="D536" s="4">
        <v>535</v>
      </c>
      <c r="E536" s="4"/>
      <c r="F536" s="2">
        <f t="shared" si="44"/>
        <v>679879.91117361537</v>
      </c>
      <c r="G536" s="3">
        <f t="shared" si="40"/>
        <v>0.06</v>
      </c>
      <c r="H536" s="2">
        <f t="shared" si="41"/>
        <v>200</v>
      </c>
      <c r="I536" s="2">
        <f t="shared" si="42"/>
        <v>3400.3995558680767</v>
      </c>
      <c r="J536" s="1">
        <f t="shared" si="43"/>
        <v>683480.31072948349</v>
      </c>
    </row>
    <row r="537" spans="4:10" x14ac:dyDescent="0.25">
      <c r="D537" s="4">
        <v>536</v>
      </c>
      <c r="E537" s="4"/>
      <c r="F537" s="2">
        <f t="shared" si="44"/>
        <v>683480.31072948349</v>
      </c>
      <c r="G537" s="3">
        <f t="shared" si="40"/>
        <v>0.06</v>
      </c>
      <c r="H537" s="2">
        <f t="shared" si="41"/>
        <v>200</v>
      </c>
      <c r="I537" s="2">
        <f t="shared" si="42"/>
        <v>3418.4015536474176</v>
      </c>
      <c r="J537" s="1">
        <f t="shared" si="43"/>
        <v>687098.71228313085</v>
      </c>
    </row>
    <row r="538" spans="4:10" x14ac:dyDescent="0.25">
      <c r="D538" s="4">
        <v>537</v>
      </c>
      <c r="E538" s="4"/>
      <c r="F538" s="2">
        <f t="shared" si="44"/>
        <v>687098.71228313085</v>
      </c>
      <c r="G538" s="3">
        <f t="shared" si="40"/>
        <v>0.06</v>
      </c>
      <c r="H538" s="2">
        <f t="shared" si="41"/>
        <v>200</v>
      </c>
      <c r="I538" s="2">
        <f t="shared" si="42"/>
        <v>3436.4935614156543</v>
      </c>
      <c r="J538" s="1">
        <f t="shared" si="43"/>
        <v>690735.20584454655</v>
      </c>
    </row>
    <row r="539" spans="4:10" x14ac:dyDescent="0.25">
      <c r="D539" s="4">
        <v>538</v>
      </c>
      <c r="E539" s="4"/>
      <c r="F539" s="2">
        <f t="shared" si="44"/>
        <v>690735.20584454655</v>
      </c>
      <c r="G539" s="3">
        <f t="shared" si="40"/>
        <v>0.06</v>
      </c>
      <c r="H539" s="2">
        <f t="shared" si="41"/>
        <v>200</v>
      </c>
      <c r="I539" s="2">
        <f t="shared" si="42"/>
        <v>3454.6760292227327</v>
      </c>
      <c r="J539" s="1">
        <f t="shared" si="43"/>
        <v>694389.88187376934</v>
      </c>
    </row>
    <row r="540" spans="4:10" x14ac:dyDescent="0.25">
      <c r="D540" s="4">
        <v>539</v>
      </c>
      <c r="E540" s="4"/>
      <c r="F540" s="2">
        <f t="shared" si="44"/>
        <v>694389.88187376934</v>
      </c>
      <c r="G540" s="3">
        <f t="shared" si="40"/>
        <v>0.06</v>
      </c>
      <c r="H540" s="2">
        <f t="shared" si="41"/>
        <v>200</v>
      </c>
      <c r="I540" s="2">
        <f t="shared" si="42"/>
        <v>3472.9494093688468</v>
      </c>
      <c r="J540" s="1">
        <f t="shared" si="43"/>
        <v>698062.83128313813</v>
      </c>
    </row>
    <row r="541" spans="4:10" x14ac:dyDescent="0.25">
      <c r="D541" s="4">
        <v>540</v>
      </c>
      <c r="E541" s="4">
        <v>45</v>
      </c>
      <c r="F541" s="2">
        <f t="shared" si="44"/>
        <v>698062.83128313813</v>
      </c>
      <c r="G541" s="3">
        <f t="shared" si="40"/>
        <v>0.06</v>
      </c>
      <c r="H541" s="2">
        <f t="shared" si="41"/>
        <v>200</v>
      </c>
      <c r="I541" s="2">
        <f t="shared" si="42"/>
        <v>3491.3141564156908</v>
      </c>
      <c r="J541" s="1">
        <f t="shared" si="43"/>
        <v>701754.14543955377</v>
      </c>
    </row>
    <row r="542" spans="4:10" x14ac:dyDescent="0.25">
      <c r="D542" s="4">
        <v>541</v>
      </c>
      <c r="E542" s="4"/>
      <c r="F542" s="2">
        <f t="shared" si="44"/>
        <v>701754.14543955377</v>
      </c>
      <c r="G542" s="3">
        <f t="shared" si="40"/>
        <v>0.06</v>
      </c>
      <c r="H542" s="2">
        <f t="shared" si="41"/>
        <v>200</v>
      </c>
      <c r="I542" s="2">
        <f t="shared" si="42"/>
        <v>3509.7707271977688</v>
      </c>
      <c r="J542" s="1">
        <f t="shared" si="43"/>
        <v>705463.91616675153</v>
      </c>
    </row>
    <row r="543" spans="4:10" x14ac:dyDescent="0.25">
      <c r="D543" s="4">
        <v>542</v>
      </c>
      <c r="E543" s="4"/>
      <c r="F543" s="2">
        <f t="shared" si="44"/>
        <v>705463.91616675153</v>
      </c>
      <c r="G543" s="3">
        <f t="shared" si="40"/>
        <v>0.06</v>
      </c>
      <c r="H543" s="2">
        <f t="shared" si="41"/>
        <v>200</v>
      </c>
      <c r="I543" s="2">
        <f t="shared" si="42"/>
        <v>3528.3195808337578</v>
      </c>
      <c r="J543" s="1">
        <f t="shared" si="43"/>
        <v>709192.23574758531</v>
      </c>
    </row>
    <row r="544" spans="4:10" x14ac:dyDescent="0.25">
      <c r="D544" s="4">
        <v>543</v>
      </c>
      <c r="E544" s="4"/>
      <c r="F544" s="2">
        <f t="shared" si="44"/>
        <v>709192.23574758531</v>
      </c>
      <c r="G544" s="3">
        <f t="shared" si="40"/>
        <v>0.06</v>
      </c>
      <c r="H544" s="2">
        <f t="shared" si="41"/>
        <v>200</v>
      </c>
      <c r="I544" s="2">
        <f t="shared" si="42"/>
        <v>3546.9611787379267</v>
      </c>
      <c r="J544" s="1">
        <f t="shared" si="43"/>
        <v>712939.19692632323</v>
      </c>
    </row>
    <row r="545" spans="4:10" x14ac:dyDescent="0.25">
      <c r="D545" s="4">
        <v>544</v>
      </c>
      <c r="E545" s="4"/>
      <c r="F545" s="2">
        <f t="shared" si="44"/>
        <v>712939.19692632323</v>
      </c>
      <c r="G545" s="3">
        <f t="shared" si="40"/>
        <v>0.06</v>
      </c>
      <c r="H545" s="2">
        <f t="shared" si="41"/>
        <v>200</v>
      </c>
      <c r="I545" s="2">
        <f t="shared" si="42"/>
        <v>3565.6959846316163</v>
      </c>
      <c r="J545" s="1">
        <f t="shared" si="43"/>
        <v>716704.89291095489</v>
      </c>
    </row>
    <row r="546" spans="4:10" x14ac:dyDescent="0.25">
      <c r="D546" s="4">
        <v>545</v>
      </c>
      <c r="E546" s="4"/>
      <c r="F546" s="2">
        <f t="shared" si="44"/>
        <v>716704.89291095489</v>
      </c>
      <c r="G546" s="3">
        <f t="shared" si="40"/>
        <v>0.06</v>
      </c>
      <c r="H546" s="2">
        <f t="shared" si="41"/>
        <v>200</v>
      </c>
      <c r="I546" s="2">
        <f t="shared" si="42"/>
        <v>3584.5244645547746</v>
      </c>
      <c r="J546" s="1">
        <f t="shared" si="43"/>
        <v>720489.41737550963</v>
      </c>
    </row>
    <row r="547" spans="4:10" x14ac:dyDescent="0.25">
      <c r="D547" s="4">
        <v>546</v>
      </c>
      <c r="E547" s="4"/>
      <c r="F547" s="2">
        <f t="shared" si="44"/>
        <v>720489.41737550963</v>
      </c>
      <c r="G547" s="3">
        <f t="shared" si="40"/>
        <v>0.06</v>
      </c>
      <c r="H547" s="2">
        <f t="shared" si="41"/>
        <v>200</v>
      </c>
      <c r="I547" s="2">
        <f t="shared" si="42"/>
        <v>3603.4470868775484</v>
      </c>
      <c r="J547" s="1">
        <f t="shared" si="43"/>
        <v>724292.86446238717</v>
      </c>
    </row>
    <row r="548" spans="4:10" x14ac:dyDescent="0.25">
      <c r="D548" s="4">
        <v>547</v>
      </c>
      <c r="E548" s="4"/>
      <c r="F548" s="2">
        <f t="shared" si="44"/>
        <v>724292.86446238717</v>
      </c>
      <c r="G548" s="3">
        <f t="shared" si="40"/>
        <v>0.06</v>
      </c>
      <c r="H548" s="2">
        <f t="shared" si="41"/>
        <v>200</v>
      </c>
      <c r="I548" s="2">
        <f t="shared" si="42"/>
        <v>3622.464322311936</v>
      </c>
      <c r="J548" s="1">
        <f t="shared" si="43"/>
        <v>728115.32878469909</v>
      </c>
    </row>
    <row r="549" spans="4:10" x14ac:dyDescent="0.25">
      <c r="D549" s="4">
        <v>548</v>
      </c>
      <c r="E549" s="4"/>
      <c r="F549" s="2">
        <f t="shared" si="44"/>
        <v>728115.32878469909</v>
      </c>
      <c r="G549" s="3">
        <f t="shared" si="40"/>
        <v>0.06</v>
      </c>
      <c r="H549" s="2">
        <f t="shared" si="41"/>
        <v>200</v>
      </c>
      <c r="I549" s="2">
        <f t="shared" si="42"/>
        <v>3641.5766439234953</v>
      </c>
      <c r="J549" s="1">
        <f t="shared" si="43"/>
        <v>731956.90542862262</v>
      </c>
    </row>
    <row r="550" spans="4:10" x14ac:dyDescent="0.25">
      <c r="D550" s="4">
        <v>549</v>
      </c>
      <c r="E550" s="4"/>
      <c r="F550" s="2">
        <f t="shared" si="44"/>
        <v>731956.90542862262</v>
      </c>
      <c r="G550" s="3">
        <f t="shared" si="40"/>
        <v>0.06</v>
      </c>
      <c r="H550" s="2">
        <f t="shared" si="41"/>
        <v>200</v>
      </c>
      <c r="I550" s="2">
        <f t="shared" si="42"/>
        <v>3660.7845271431133</v>
      </c>
      <c r="J550" s="1">
        <f t="shared" si="43"/>
        <v>735817.68995576573</v>
      </c>
    </row>
    <row r="551" spans="4:10" x14ac:dyDescent="0.25">
      <c r="D551" s="4">
        <v>550</v>
      </c>
      <c r="E551" s="4"/>
      <c r="F551" s="2">
        <f t="shared" si="44"/>
        <v>735817.68995576573</v>
      </c>
      <c r="G551" s="3">
        <f t="shared" si="40"/>
        <v>0.06</v>
      </c>
      <c r="H551" s="2">
        <f t="shared" si="41"/>
        <v>200</v>
      </c>
      <c r="I551" s="2">
        <f t="shared" si="42"/>
        <v>3680.0884497788288</v>
      </c>
      <c r="J551" s="1">
        <f t="shared" si="43"/>
        <v>739697.77840554458</v>
      </c>
    </row>
    <row r="552" spans="4:10" x14ac:dyDescent="0.25">
      <c r="D552" s="4">
        <v>551</v>
      </c>
      <c r="E552" s="4"/>
      <c r="F552" s="2">
        <f t="shared" si="44"/>
        <v>739697.77840554458</v>
      </c>
      <c r="G552" s="3">
        <f t="shared" si="40"/>
        <v>0.06</v>
      </c>
      <c r="H552" s="2">
        <f t="shared" si="41"/>
        <v>200</v>
      </c>
      <c r="I552" s="2">
        <f t="shared" si="42"/>
        <v>3699.4888920277231</v>
      </c>
      <c r="J552" s="1">
        <f t="shared" si="43"/>
        <v>743597.26729757234</v>
      </c>
    </row>
    <row r="553" spans="4:10" x14ac:dyDescent="0.25">
      <c r="D553" s="4">
        <v>552</v>
      </c>
      <c r="E553" s="4">
        <v>46</v>
      </c>
      <c r="F553" s="2">
        <f t="shared" si="44"/>
        <v>743597.26729757234</v>
      </c>
      <c r="G553" s="3">
        <f t="shared" si="40"/>
        <v>0.06</v>
      </c>
      <c r="H553" s="2">
        <f t="shared" si="41"/>
        <v>200</v>
      </c>
      <c r="I553" s="2">
        <f t="shared" si="42"/>
        <v>3718.986336487862</v>
      </c>
      <c r="J553" s="1">
        <f t="shared" si="43"/>
        <v>747516.25363406015</v>
      </c>
    </row>
    <row r="554" spans="4:10" x14ac:dyDescent="0.25">
      <c r="D554" s="4">
        <v>553</v>
      </c>
      <c r="E554" s="4"/>
      <c r="F554" s="2">
        <f t="shared" si="44"/>
        <v>747516.25363406015</v>
      </c>
      <c r="G554" s="3">
        <f t="shared" si="40"/>
        <v>0.06</v>
      </c>
      <c r="H554" s="2">
        <f t="shared" si="41"/>
        <v>200</v>
      </c>
      <c r="I554" s="2">
        <f t="shared" si="42"/>
        <v>3738.581268170301</v>
      </c>
      <c r="J554" s="1">
        <f t="shared" si="43"/>
        <v>751454.83490223042</v>
      </c>
    </row>
    <row r="555" spans="4:10" x14ac:dyDescent="0.25">
      <c r="D555" s="4">
        <v>554</v>
      </c>
      <c r="E555" s="4"/>
      <c r="F555" s="2">
        <f t="shared" si="44"/>
        <v>751454.83490223042</v>
      </c>
      <c r="G555" s="3">
        <f t="shared" si="40"/>
        <v>0.06</v>
      </c>
      <c r="H555" s="2">
        <f t="shared" si="41"/>
        <v>200</v>
      </c>
      <c r="I555" s="2">
        <f t="shared" si="42"/>
        <v>3758.2741745111521</v>
      </c>
      <c r="J555" s="1">
        <f t="shared" si="43"/>
        <v>755413.10907674162</v>
      </c>
    </row>
    <row r="556" spans="4:10" x14ac:dyDescent="0.25">
      <c r="D556" s="4">
        <v>555</v>
      </c>
      <c r="E556" s="4"/>
      <c r="F556" s="2">
        <f t="shared" si="44"/>
        <v>755413.10907674162</v>
      </c>
      <c r="G556" s="3">
        <f t="shared" si="40"/>
        <v>0.06</v>
      </c>
      <c r="H556" s="2">
        <f t="shared" si="41"/>
        <v>200</v>
      </c>
      <c r="I556" s="2">
        <f t="shared" si="42"/>
        <v>3778.065545383708</v>
      </c>
      <c r="J556" s="1">
        <f t="shared" si="43"/>
        <v>759391.17462212534</v>
      </c>
    </row>
    <row r="557" spans="4:10" x14ac:dyDescent="0.25">
      <c r="D557" s="4">
        <v>556</v>
      </c>
      <c r="E557" s="4"/>
      <c r="F557" s="2">
        <f t="shared" si="44"/>
        <v>759391.17462212534</v>
      </c>
      <c r="G557" s="3">
        <f t="shared" si="40"/>
        <v>0.06</v>
      </c>
      <c r="H557" s="2">
        <f t="shared" si="41"/>
        <v>200</v>
      </c>
      <c r="I557" s="2">
        <f t="shared" si="42"/>
        <v>3797.9558731106267</v>
      </c>
      <c r="J557" s="1">
        <f t="shared" si="43"/>
        <v>763389.13049523602</v>
      </c>
    </row>
    <row r="558" spans="4:10" x14ac:dyDescent="0.25">
      <c r="D558" s="4">
        <v>557</v>
      </c>
      <c r="E558" s="4"/>
      <c r="F558" s="2">
        <f t="shared" si="44"/>
        <v>763389.13049523602</v>
      </c>
      <c r="G558" s="3">
        <f t="shared" si="40"/>
        <v>0.06</v>
      </c>
      <c r="H558" s="2">
        <f t="shared" si="41"/>
        <v>200</v>
      </c>
      <c r="I558" s="2">
        <f t="shared" si="42"/>
        <v>3817.9456524761804</v>
      </c>
      <c r="J558" s="1">
        <f t="shared" si="43"/>
        <v>767407.07614771219</v>
      </c>
    </row>
    <row r="559" spans="4:10" x14ac:dyDescent="0.25">
      <c r="D559" s="4">
        <v>558</v>
      </c>
      <c r="E559" s="4"/>
      <c r="F559" s="2">
        <f t="shared" si="44"/>
        <v>767407.07614771219</v>
      </c>
      <c r="G559" s="3">
        <f t="shared" si="40"/>
        <v>0.06</v>
      </c>
      <c r="H559" s="2">
        <f t="shared" si="41"/>
        <v>200</v>
      </c>
      <c r="I559" s="2">
        <f t="shared" si="42"/>
        <v>3838.0353807385609</v>
      </c>
      <c r="J559" s="1">
        <f t="shared" si="43"/>
        <v>771445.11152845074</v>
      </c>
    </row>
    <row r="560" spans="4:10" x14ac:dyDescent="0.25">
      <c r="D560" s="4">
        <v>559</v>
      </c>
      <c r="E560" s="4"/>
      <c r="F560" s="2">
        <f t="shared" si="44"/>
        <v>771445.11152845074</v>
      </c>
      <c r="G560" s="3">
        <f t="shared" si="40"/>
        <v>0.06</v>
      </c>
      <c r="H560" s="2">
        <f t="shared" si="41"/>
        <v>200</v>
      </c>
      <c r="I560" s="2">
        <f t="shared" si="42"/>
        <v>3858.225557642254</v>
      </c>
      <c r="J560" s="1">
        <f t="shared" si="43"/>
        <v>775503.33708609303</v>
      </c>
    </row>
    <row r="561" spans="4:10" x14ac:dyDescent="0.25">
      <c r="D561" s="4">
        <v>560</v>
      </c>
      <c r="E561" s="4"/>
      <c r="F561" s="2">
        <f t="shared" si="44"/>
        <v>775503.33708609303</v>
      </c>
      <c r="G561" s="3">
        <f t="shared" si="40"/>
        <v>0.06</v>
      </c>
      <c r="H561" s="2">
        <f t="shared" si="41"/>
        <v>200</v>
      </c>
      <c r="I561" s="2">
        <f t="shared" si="42"/>
        <v>3878.5166854304653</v>
      </c>
      <c r="J561" s="1">
        <f t="shared" si="43"/>
        <v>779581.85377152346</v>
      </c>
    </row>
    <row r="562" spans="4:10" x14ac:dyDescent="0.25">
      <c r="D562" s="4">
        <v>561</v>
      </c>
      <c r="E562" s="4"/>
      <c r="F562" s="2">
        <f t="shared" si="44"/>
        <v>779581.85377152346</v>
      </c>
      <c r="G562" s="3">
        <f t="shared" si="40"/>
        <v>0.06</v>
      </c>
      <c r="H562" s="2">
        <f t="shared" si="41"/>
        <v>200</v>
      </c>
      <c r="I562" s="2">
        <f t="shared" si="42"/>
        <v>3898.9092688576175</v>
      </c>
      <c r="J562" s="1">
        <f t="shared" si="43"/>
        <v>783680.76304038102</v>
      </c>
    </row>
    <row r="563" spans="4:10" x14ac:dyDescent="0.25">
      <c r="D563" s="4">
        <v>562</v>
      </c>
      <c r="E563" s="4"/>
      <c r="F563" s="2">
        <f t="shared" si="44"/>
        <v>783680.76304038102</v>
      </c>
      <c r="G563" s="3">
        <f t="shared" si="40"/>
        <v>0.06</v>
      </c>
      <c r="H563" s="2">
        <f t="shared" si="41"/>
        <v>200</v>
      </c>
      <c r="I563" s="2">
        <f t="shared" si="42"/>
        <v>3919.4038152019052</v>
      </c>
      <c r="J563" s="1">
        <f t="shared" si="43"/>
        <v>787800.16685558297</v>
      </c>
    </row>
    <row r="564" spans="4:10" x14ac:dyDescent="0.25">
      <c r="D564" s="4">
        <v>563</v>
      </c>
      <c r="E564" s="4"/>
      <c r="F564" s="2">
        <f t="shared" si="44"/>
        <v>787800.16685558297</v>
      </c>
      <c r="G564" s="3">
        <f t="shared" si="40"/>
        <v>0.06</v>
      </c>
      <c r="H564" s="2">
        <f t="shared" si="41"/>
        <v>200</v>
      </c>
      <c r="I564" s="2">
        <f t="shared" si="42"/>
        <v>3940.0008342779151</v>
      </c>
      <c r="J564" s="1">
        <f t="shared" si="43"/>
        <v>791940.16768986091</v>
      </c>
    </row>
    <row r="565" spans="4:10" x14ac:dyDescent="0.25">
      <c r="D565" s="4">
        <v>564</v>
      </c>
      <c r="E565" s="4">
        <v>47</v>
      </c>
      <c r="F565" s="2">
        <f t="shared" si="44"/>
        <v>791940.16768986091</v>
      </c>
      <c r="G565" s="3">
        <f t="shared" si="40"/>
        <v>0.06</v>
      </c>
      <c r="H565" s="2">
        <f t="shared" si="41"/>
        <v>200</v>
      </c>
      <c r="I565" s="2">
        <f t="shared" si="42"/>
        <v>3960.7008384493047</v>
      </c>
      <c r="J565" s="1">
        <f t="shared" si="43"/>
        <v>796100.86852831021</v>
      </c>
    </row>
    <row r="566" spans="4:10" x14ac:dyDescent="0.25">
      <c r="D566" s="4">
        <v>565</v>
      </c>
      <c r="E566" s="4"/>
      <c r="F566" s="2">
        <f t="shared" si="44"/>
        <v>796100.86852831021</v>
      </c>
      <c r="G566" s="3">
        <f t="shared" si="40"/>
        <v>0.06</v>
      </c>
      <c r="H566" s="2">
        <f t="shared" si="41"/>
        <v>200</v>
      </c>
      <c r="I566" s="2">
        <f t="shared" si="42"/>
        <v>3981.5043426415509</v>
      </c>
      <c r="J566" s="1">
        <f t="shared" si="43"/>
        <v>800282.37287095177</v>
      </c>
    </row>
    <row r="567" spans="4:10" x14ac:dyDescent="0.25">
      <c r="D567" s="4">
        <v>566</v>
      </c>
      <c r="E567" s="4"/>
      <c r="F567" s="2">
        <f t="shared" si="44"/>
        <v>800282.37287095177</v>
      </c>
      <c r="G567" s="3">
        <f t="shared" si="40"/>
        <v>0.06</v>
      </c>
      <c r="H567" s="2">
        <f t="shared" si="41"/>
        <v>200</v>
      </c>
      <c r="I567" s="2">
        <f t="shared" si="42"/>
        <v>4002.411864354759</v>
      </c>
      <c r="J567" s="1">
        <f t="shared" si="43"/>
        <v>804484.78473530652</v>
      </c>
    </row>
    <row r="568" spans="4:10" x14ac:dyDescent="0.25">
      <c r="D568" s="4">
        <v>567</v>
      </c>
      <c r="E568" s="4"/>
      <c r="F568" s="2">
        <f t="shared" si="44"/>
        <v>804484.78473530652</v>
      </c>
      <c r="G568" s="3">
        <f t="shared" si="40"/>
        <v>0.06</v>
      </c>
      <c r="H568" s="2">
        <f t="shared" si="41"/>
        <v>200</v>
      </c>
      <c r="I568" s="2">
        <f t="shared" si="42"/>
        <v>4023.4239236765325</v>
      </c>
      <c r="J568" s="1">
        <f t="shared" si="43"/>
        <v>808708.208658983</v>
      </c>
    </row>
    <row r="569" spans="4:10" x14ac:dyDescent="0.25">
      <c r="D569" s="4">
        <v>568</v>
      </c>
      <c r="E569" s="4"/>
      <c r="F569" s="2">
        <f t="shared" si="44"/>
        <v>808708.208658983</v>
      </c>
      <c r="G569" s="3">
        <f t="shared" si="40"/>
        <v>0.06</v>
      </c>
      <c r="H569" s="2">
        <f t="shared" si="41"/>
        <v>200</v>
      </c>
      <c r="I569" s="2">
        <f t="shared" si="42"/>
        <v>4044.5410432949152</v>
      </c>
      <c r="J569" s="1">
        <f t="shared" si="43"/>
        <v>812952.74970227794</v>
      </c>
    </row>
    <row r="570" spans="4:10" x14ac:dyDescent="0.25">
      <c r="D570" s="4">
        <v>569</v>
      </c>
      <c r="E570" s="4"/>
      <c r="F570" s="2">
        <f t="shared" si="44"/>
        <v>812952.74970227794</v>
      </c>
      <c r="G570" s="3">
        <f t="shared" si="40"/>
        <v>0.06</v>
      </c>
      <c r="H570" s="2">
        <f t="shared" si="41"/>
        <v>200</v>
      </c>
      <c r="I570" s="2">
        <f t="shared" si="42"/>
        <v>4065.7637485113896</v>
      </c>
      <c r="J570" s="1">
        <f t="shared" si="43"/>
        <v>817218.51345078938</v>
      </c>
    </row>
    <row r="571" spans="4:10" x14ac:dyDescent="0.25">
      <c r="D571" s="4">
        <v>570</v>
      </c>
      <c r="E571" s="4"/>
      <c r="F571" s="2">
        <f t="shared" si="44"/>
        <v>817218.51345078938</v>
      </c>
      <c r="G571" s="3">
        <f t="shared" si="40"/>
        <v>0.06</v>
      </c>
      <c r="H571" s="2">
        <f t="shared" si="41"/>
        <v>200</v>
      </c>
      <c r="I571" s="2">
        <f t="shared" si="42"/>
        <v>4087.092567253947</v>
      </c>
      <c r="J571" s="1">
        <f t="shared" si="43"/>
        <v>821505.60601804336</v>
      </c>
    </row>
    <row r="572" spans="4:10" x14ac:dyDescent="0.25">
      <c r="D572" s="4">
        <v>571</v>
      </c>
      <c r="E572" s="4"/>
      <c r="F572" s="2">
        <f t="shared" si="44"/>
        <v>821505.60601804336</v>
      </c>
      <c r="G572" s="3">
        <f t="shared" si="40"/>
        <v>0.06</v>
      </c>
      <c r="H572" s="2">
        <f t="shared" si="41"/>
        <v>200</v>
      </c>
      <c r="I572" s="2">
        <f t="shared" si="42"/>
        <v>4108.5280300902168</v>
      </c>
      <c r="J572" s="1">
        <f t="shared" si="43"/>
        <v>825814.13404813362</v>
      </c>
    </row>
    <row r="573" spans="4:10" x14ac:dyDescent="0.25">
      <c r="D573" s="4">
        <v>572</v>
      </c>
      <c r="E573" s="4"/>
      <c r="F573" s="2">
        <f t="shared" si="44"/>
        <v>825814.13404813362</v>
      </c>
      <c r="G573" s="3">
        <f t="shared" si="40"/>
        <v>0.06</v>
      </c>
      <c r="H573" s="2">
        <f t="shared" si="41"/>
        <v>200</v>
      </c>
      <c r="I573" s="2">
        <f t="shared" si="42"/>
        <v>4130.0706702406678</v>
      </c>
      <c r="J573" s="1">
        <f t="shared" si="43"/>
        <v>830144.2047183743</v>
      </c>
    </row>
    <row r="574" spans="4:10" x14ac:dyDescent="0.25">
      <c r="D574" s="4">
        <v>573</v>
      </c>
      <c r="E574" s="4"/>
      <c r="F574" s="2">
        <f t="shared" si="44"/>
        <v>830144.2047183743</v>
      </c>
      <c r="G574" s="3">
        <f t="shared" si="40"/>
        <v>0.06</v>
      </c>
      <c r="H574" s="2">
        <f t="shared" si="41"/>
        <v>200</v>
      </c>
      <c r="I574" s="2">
        <f t="shared" si="42"/>
        <v>4151.7210235918719</v>
      </c>
      <c r="J574" s="1">
        <f t="shared" si="43"/>
        <v>834495.92574196612</v>
      </c>
    </row>
    <row r="575" spans="4:10" x14ac:dyDescent="0.25">
      <c r="D575" s="4">
        <v>574</v>
      </c>
      <c r="E575" s="4"/>
      <c r="F575" s="2">
        <f t="shared" si="44"/>
        <v>834495.92574196612</v>
      </c>
      <c r="G575" s="3">
        <f t="shared" si="40"/>
        <v>0.06</v>
      </c>
      <c r="H575" s="2">
        <f t="shared" si="41"/>
        <v>200</v>
      </c>
      <c r="I575" s="2">
        <f t="shared" si="42"/>
        <v>4173.4796287098306</v>
      </c>
      <c r="J575" s="1">
        <f t="shared" si="43"/>
        <v>838869.40537067596</v>
      </c>
    </row>
    <row r="576" spans="4:10" x14ac:dyDescent="0.25">
      <c r="D576" s="4">
        <v>575</v>
      </c>
      <c r="E576" s="4"/>
      <c r="F576" s="2">
        <f t="shared" si="44"/>
        <v>838869.40537067596</v>
      </c>
      <c r="G576" s="3">
        <f t="shared" si="40"/>
        <v>0.06</v>
      </c>
      <c r="H576" s="2">
        <f t="shared" si="41"/>
        <v>200</v>
      </c>
      <c r="I576" s="2">
        <f t="shared" si="42"/>
        <v>4195.3470268533802</v>
      </c>
      <c r="J576" s="1">
        <f t="shared" si="43"/>
        <v>843264.75239752932</v>
      </c>
    </row>
    <row r="577" spans="4:10" x14ac:dyDescent="0.25">
      <c r="D577" s="4">
        <v>576</v>
      </c>
      <c r="E577" s="4">
        <v>48</v>
      </c>
      <c r="F577" s="2">
        <f t="shared" si="44"/>
        <v>843264.75239752932</v>
      </c>
      <c r="G577" s="3">
        <f t="shared" si="40"/>
        <v>0.06</v>
      </c>
      <c r="H577" s="2">
        <f t="shared" si="41"/>
        <v>200</v>
      </c>
      <c r="I577" s="2">
        <f t="shared" si="42"/>
        <v>4217.3237619876463</v>
      </c>
      <c r="J577" s="1">
        <f t="shared" si="43"/>
        <v>847682.07615951693</v>
      </c>
    </row>
    <row r="578" spans="4:10" x14ac:dyDescent="0.25">
      <c r="D578" s="4">
        <v>577</v>
      </c>
      <c r="E578" s="4"/>
      <c r="F578" s="2">
        <f t="shared" si="44"/>
        <v>847682.07615951693</v>
      </c>
      <c r="G578" s="3">
        <f t="shared" ref="G578:G641" si="45">$B$4</f>
        <v>0.06</v>
      </c>
      <c r="H578" s="2">
        <f t="shared" ref="H578:H641" si="46">$B$3</f>
        <v>200</v>
      </c>
      <c r="I578" s="2">
        <f t="shared" ref="I578:I641" si="47">(F578+H578)*(G578/12)</f>
        <v>4239.4103807975844</v>
      </c>
      <c r="J578" s="1">
        <f t="shared" ref="J578:J641" si="48">(F578+H578+I578)</f>
        <v>852121.48654031451</v>
      </c>
    </row>
    <row r="579" spans="4:10" x14ac:dyDescent="0.25">
      <c r="D579" s="4">
        <v>578</v>
      </c>
      <c r="E579" s="4"/>
      <c r="F579" s="2">
        <f t="shared" ref="F579:F642" si="49">J578</f>
        <v>852121.48654031451</v>
      </c>
      <c r="G579" s="3">
        <f t="shared" si="45"/>
        <v>0.06</v>
      </c>
      <c r="H579" s="2">
        <f t="shared" si="46"/>
        <v>200</v>
      </c>
      <c r="I579" s="2">
        <f t="shared" si="47"/>
        <v>4261.6074327015722</v>
      </c>
      <c r="J579" s="1">
        <f t="shared" si="48"/>
        <v>856583.09397301613</v>
      </c>
    </row>
    <row r="580" spans="4:10" x14ac:dyDescent="0.25">
      <c r="D580" s="4">
        <v>579</v>
      </c>
      <c r="E580" s="4"/>
      <c r="F580" s="2">
        <f t="shared" si="49"/>
        <v>856583.09397301613</v>
      </c>
      <c r="G580" s="3">
        <f t="shared" si="45"/>
        <v>0.06</v>
      </c>
      <c r="H580" s="2">
        <f t="shared" si="46"/>
        <v>200</v>
      </c>
      <c r="I580" s="2">
        <f t="shared" si="47"/>
        <v>4283.9154698650809</v>
      </c>
      <c r="J580" s="1">
        <f t="shared" si="48"/>
        <v>861067.00944288122</v>
      </c>
    </row>
    <row r="581" spans="4:10" x14ac:dyDescent="0.25">
      <c r="D581" s="4">
        <v>580</v>
      </c>
      <c r="E581" s="4"/>
      <c r="F581" s="2">
        <f t="shared" si="49"/>
        <v>861067.00944288122</v>
      </c>
      <c r="G581" s="3">
        <f t="shared" si="45"/>
        <v>0.06</v>
      </c>
      <c r="H581" s="2">
        <f t="shared" si="46"/>
        <v>200</v>
      </c>
      <c r="I581" s="2">
        <f t="shared" si="47"/>
        <v>4306.3350472144066</v>
      </c>
      <c r="J581" s="1">
        <f t="shared" si="48"/>
        <v>865573.34449009562</v>
      </c>
    </row>
    <row r="582" spans="4:10" x14ac:dyDescent="0.25">
      <c r="D582" s="4">
        <v>581</v>
      </c>
      <c r="E582" s="4"/>
      <c r="F582" s="2">
        <f t="shared" si="49"/>
        <v>865573.34449009562</v>
      </c>
      <c r="G582" s="3">
        <f t="shared" si="45"/>
        <v>0.06</v>
      </c>
      <c r="H582" s="2">
        <f t="shared" si="46"/>
        <v>200</v>
      </c>
      <c r="I582" s="2">
        <f t="shared" si="47"/>
        <v>4328.8667224504779</v>
      </c>
      <c r="J582" s="1">
        <f t="shared" si="48"/>
        <v>870102.2112125461</v>
      </c>
    </row>
    <row r="583" spans="4:10" x14ac:dyDescent="0.25">
      <c r="D583" s="4">
        <v>582</v>
      </c>
      <c r="E583" s="4"/>
      <c r="F583" s="2">
        <f t="shared" si="49"/>
        <v>870102.2112125461</v>
      </c>
      <c r="G583" s="3">
        <f t="shared" si="45"/>
        <v>0.06</v>
      </c>
      <c r="H583" s="2">
        <f t="shared" si="46"/>
        <v>200</v>
      </c>
      <c r="I583" s="2">
        <f t="shared" si="47"/>
        <v>4351.5110560627309</v>
      </c>
      <c r="J583" s="1">
        <f t="shared" si="48"/>
        <v>874653.72226860886</v>
      </c>
    </row>
    <row r="584" spans="4:10" x14ac:dyDescent="0.25">
      <c r="D584" s="4">
        <v>583</v>
      </c>
      <c r="E584" s="4"/>
      <c r="F584" s="2">
        <f t="shared" si="49"/>
        <v>874653.72226860886</v>
      </c>
      <c r="G584" s="3">
        <f t="shared" si="45"/>
        <v>0.06</v>
      </c>
      <c r="H584" s="2">
        <f t="shared" si="46"/>
        <v>200</v>
      </c>
      <c r="I584" s="2">
        <f t="shared" si="47"/>
        <v>4374.2686113430445</v>
      </c>
      <c r="J584" s="1">
        <f t="shared" si="48"/>
        <v>879227.99087995186</v>
      </c>
    </row>
    <row r="585" spans="4:10" x14ac:dyDescent="0.25">
      <c r="D585" s="4">
        <v>584</v>
      </c>
      <c r="E585" s="4"/>
      <c r="F585" s="2">
        <f t="shared" si="49"/>
        <v>879227.99087995186</v>
      </c>
      <c r="G585" s="3">
        <f t="shared" si="45"/>
        <v>0.06</v>
      </c>
      <c r="H585" s="2">
        <f t="shared" si="46"/>
        <v>200</v>
      </c>
      <c r="I585" s="2">
        <f t="shared" si="47"/>
        <v>4397.1399543997595</v>
      </c>
      <c r="J585" s="1">
        <f t="shared" si="48"/>
        <v>883825.13083435164</v>
      </c>
    </row>
    <row r="586" spans="4:10" x14ac:dyDescent="0.25">
      <c r="D586" s="4">
        <v>585</v>
      </c>
      <c r="E586" s="4"/>
      <c r="F586" s="2">
        <f t="shared" si="49"/>
        <v>883825.13083435164</v>
      </c>
      <c r="G586" s="3">
        <f t="shared" si="45"/>
        <v>0.06</v>
      </c>
      <c r="H586" s="2">
        <f t="shared" si="46"/>
        <v>200</v>
      </c>
      <c r="I586" s="2">
        <f t="shared" si="47"/>
        <v>4420.1256541717585</v>
      </c>
      <c r="J586" s="1">
        <f t="shared" si="48"/>
        <v>888445.25648852345</v>
      </c>
    </row>
    <row r="587" spans="4:10" x14ac:dyDescent="0.25">
      <c r="D587" s="4">
        <v>586</v>
      </c>
      <c r="E587" s="4"/>
      <c r="F587" s="2">
        <f t="shared" si="49"/>
        <v>888445.25648852345</v>
      </c>
      <c r="G587" s="3">
        <f t="shared" si="45"/>
        <v>0.06</v>
      </c>
      <c r="H587" s="2">
        <f t="shared" si="46"/>
        <v>200</v>
      </c>
      <c r="I587" s="2">
        <f t="shared" si="47"/>
        <v>4443.226282442617</v>
      </c>
      <c r="J587" s="1">
        <f t="shared" si="48"/>
        <v>893088.48277096602</v>
      </c>
    </row>
    <row r="588" spans="4:10" x14ac:dyDescent="0.25">
      <c r="D588" s="4">
        <v>587</v>
      </c>
      <c r="E588" s="4"/>
      <c r="F588" s="2">
        <f t="shared" si="49"/>
        <v>893088.48277096602</v>
      </c>
      <c r="G588" s="3">
        <f t="shared" si="45"/>
        <v>0.06</v>
      </c>
      <c r="H588" s="2">
        <f t="shared" si="46"/>
        <v>200</v>
      </c>
      <c r="I588" s="2">
        <f t="shared" si="47"/>
        <v>4466.4424138548302</v>
      </c>
      <c r="J588" s="1">
        <f t="shared" si="48"/>
        <v>897754.9251848209</v>
      </c>
    </row>
    <row r="589" spans="4:10" x14ac:dyDescent="0.25">
      <c r="D589" s="4">
        <v>588</v>
      </c>
      <c r="E589" s="4">
        <v>49</v>
      </c>
      <c r="F589" s="2">
        <f t="shared" si="49"/>
        <v>897754.9251848209</v>
      </c>
      <c r="G589" s="3">
        <f t="shared" si="45"/>
        <v>0.06</v>
      </c>
      <c r="H589" s="2">
        <f t="shared" si="46"/>
        <v>200</v>
      </c>
      <c r="I589" s="2">
        <f t="shared" si="47"/>
        <v>4489.7746259241048</v>
      </c>
      <c r="J589" s="1">
        <f t="shared" si="48"/>
        <v>902444.69981074496</v>
      </c>
    </row>
    <row r="590" spans="4:10" x14ac:dyDescent="0.25">
      <c r="D590" s="4">
        <v>589</v>
      </c>
      <c r="E590" s="4"/>
      <c r="F590" s="2">
        <f t="shared" si="49"/>
        <v>902444.69981074496</v>
      </c>
      <c r="G590" s="3">
        <f t="shared" si="45"/>
        <v>0.06</v>
      </c>
      <c r="H590" s="2">
        <f t="shared" si="46"/>
        <v>200</v>
      </c>
      <c r="I590" s="2">
        <f t="shared" si="47"/>
        <v>4513.2234990537245</v>
      </c>
      <c r="J590" s="1">
        <f t="shared" si="48"/>
        <v>907157.9233097987</v>
      </c>
    </row>
    <row r="591" spans="4:10" x14ac:dyDescent="0.25">
      <c r="D591" s="4">
        <v>590</v>
      </c>
      <c r="E591" s="4"/>
      <c r="F591" s="2">
        <f t="shared" si="49"/>
        <v>907157.9233097987</v>
      </c>
      <c r="G591" s="3">
        <f t="shared" si="45"/>
        <v>0.06</v>
      </c>
      <c r="H591" s="2">
        <f t="shared" si="46"/>
        <v>200</v>
      </c>
      <c r="I591" s="2">
        <f t="shared" si="47"/>
        <v>4536.7896165489938</v>
      </c>
      <c r="J591" s="1">
        <f t="shared" si="48"/>
        <v>911894.71292634774</v>
      </c>
    </row>
    <row r="592" spans="4:10" x14ac:dyDescent="0.25">
      <c r="D592" s="4">
        <v>591</v>
      </c>
      <c r="E592" s="4"/>
      <c r="F592" s="2">
        <f t="shared" si="49"/>
        <v>911894.71292634774</v>
      </c>
      <c r="G592" s="3">
        <f t="shared" si="45"/>
        <v>0.06</v>
      </c>
      <c r="H592" s="2">
        <f t="shared" si="46"/>
        <v>200</v>
      </c>
      <c r="I592" s="2">
        <f t="shared" si="47"/>
        <v>4560.4735646317386</v>
      </c>
      <c r="J592" s="1">
        <f t="shared" si="48"/>
        <v>916655.18649097951</v>
      </c>
    </row>
    <row r="593" spans="4:10" x14ac:dyDescent="0.25">
      <c r="D593" s="4">
        <v>592</v>
      </c>
      <c r="E593" s="4"/>
      <c r="F593" s="2">
        <f t="shared" si="49"/>
        <v>916655.18649097951</v>
      </c>
      <c r="G593" s="3">
        <f t="shared" si="45"/>
        <v>0.06</v>
      </c>
      <c r="H593" s="2">
        <f t="shared" si="46"/>
        <v>200</v>
      </c>
      <c r="I593" s="2">
        <f t="shared" si="47"/>
        <v>4584.2759324548979</v>
      </c>
      <c r="J593" s="1">
        <f t="shared" si="48"/>
        <v>921439.46242343436</v>
      </c>
    </row>
    <row r="594" spans="4:10" x14ac:dyDescent="0.25">
      <c r="D594" s="4">
        <v>593</v>
      </c>
      <c r="E594" s="4"/>
      <c r="F594" s="2">
        <f t="shared" si="49"/>
        <v>921439.46242343436</v>
      </c>
      <c r="G594" s="3">
        <f t="shared" si="45"/>
        <v>0.06</v>
      </c>
      <c r="H594" s="2">
        <f t="shared" si="46"/>
        <v>200</v>
      </c>
      <c r="I594" s="2">
        <f t="shared" si="47"/>
        <v>4608.1973121171723</v>
      </c>
      <c r="J594" s="1">
        <f t="shared" si="48"/>
        <v>926247.65973555157</v>
      </c>
    </row>
    <row r="595" spans="4:10" x14ac:dyDescent="0.25">
      <c r="D595" s="4">
        <v>594</v>
      </c>
      <c r="E595" s="4"/>
      <c r="F595" s="2">
        <f t="shared" si="49"/>
        <v>926247.65973555157</v>
      </c>
      <c r="G595" s="3">
        <f t="shared" si="45"/>
        <v>0.06</v>
      </c>
      <c r="H595" s="2">
        <f t="shared" si="46"/>
        <v>200</v>
      </c>
      <c r="I595" s="2">
        <f t="shared" si="47"/>
        <v>4632.2382986777584</v>
      </c>
      <c r="J595" s="1">
        <f t="shared" si="48"/>
        <v>931079.89803422929</v>
      </c>
    </row>
    <row r="596" spans="4:10" x14ac:dyDescent="0.25">
      <c r="D596" s="4">
        <v>595</v>
      </c>
      <c r="E596" s="4"/>
      <c r="F596" s="2">
        <f t="shared" si="49"/>
        <v>931079.89803422929</v>
      </c>
      <c r="G596" s="3">
        <f t="shared" si="45"/>
        <v>0.06</v>
      </c>
      <c r="H596" s="2">
        <f t="shared" si="46"/>
        <v>200</v>
      </c>
      <c r="I596" s="2">
        <f t="shared" si="47"/>
        <v>4656.3994901711467</v>
      </c>
      <c r="J596" s="1">
        <f t="shared" si="48"/>
        <v>935936.2975244004</v>
      </c>
    </row>
    <row r="597" spans="4:10" x14ac:dyDescent="0.25">
      <c r="D597" s="4">
        <v>596</v>
      </c>
      <c r="E597" s="4"/>
      <c r="F597" s="2">
        <f t="shared" si="49"/>
        <v>935936.2975244004</v>
      </c>
      <c r="G597" s="3">
        <f t="shared" si="45"/>
        <v>0.06</v>
      </c>
      <c r="H597" s="2">
        <f t="shared" si="46"/>
        <v>200</v>
      </c>
      <c r="I597" s="2">
        <f t="shared" si="47"/>
        <v>4680.6814876220024</v>
      </c>
      <c r="J597" s="1">
        <f t="shared" si="48"/>
        <v>940816.97901202238</v>
      </c>
    </row>
    <row r="598" spans="4:10" x14ac:dyDescent="0.25">
      <c r="D598" s="4">
        <v>597</v>
      </c>
      <c r="E598" s="4"/>
      <c r="F598" s="2">
        <f t="shared" si="49"/>
        <v>940816.97901202238</v>
      </c>
      <c r="G598" s="3">
        <f t="shared" si="45"/>
        <v>0.06</v>
      </c>
      <c r="H598" s="2">
        <f t="shared" si="46"/>
        <v>200</v>
      </c>
      <c r="I598" s="2">
        <f t="shared" si="47"/>
        <v>4705.0848950601121</v>
      </c>
      <c r="J598" s="1">
        <f t="shared" si="48"/>
        <v>945722.06390708254</v>
      </c>
    </row>
    <row r="599" spans="4:10" x14ac:dyDescent="0.25">
      <c r="D599" s="4">
        <v>598</v>
      </c>
      <c r="E599" s="4"/>
      <c r="F599" s="2">
        <f t="shared" si="49"/>
        <v>945722.06390708254</v>
      </c>
      <c r="G599" s="3">
        <f t="shared" si="45"/>
        <v>0.06</v>
      </c>
      <c r="H599" s="2">
        <f t="shared" si="46"/>
        <v>200</v>
      </c>
      <c r="I599" s="2">
        <f t="shared" si="47"/>
        <v>4729.6103195354126</v>
      </c>
      <c r="J599" s="1">
        <f t="shared" si="48"/>
        <v>950651.67422661791</v>
      </c>
    </row>
    <row r="600" spans="4:10" x14ac:dyDescent="0.25">
      <c r="D600" s="4">
        <v>599</v>
      </c>
      <c r="E600" s="4"/>
      <c r="F600" s="2">
        <f t="shared" si="49"/>
        <v>950651.67422661791</v>
      </c>
      <c r="G600" s="3">
        <f t="shared" si="45"/>
        <v>0.06</v>
      </c>
      <c r="H600" s="2">
        <f t="shared" si="46"/>
        <v>200</v>
      </c>
      <c r="I600" s="2">
        <f t="shared" si="47"/>
        <v>4754.2583711330899</v>
      </c>
      <c r="J600" s="1">
        <f t="shared" si="48"/>
        <v>955605.93259775103</v>
      </c>
    </row>
    <row r="601" spans="4:10" x14ac:dyDescent="0.25">
      <c r="D601" s="4">
        <v>600</v>
      </c>
      <c r="E601" s="4">
        <v>50</v>
      </c>
      <c r="F601" s="2">
        <f t="shared" si="49"/>
        <v>955605.93259775103</v>
      </c>
      <c r="G601" s="3">
        <f t="shared" si="45"/>
        <v>0.06</v>
      </c>
      <c r="H601" s="2">
        <f t="shared" si="46"/>
        <v>200</v>
      </c>
      <c r="I601" s="2">
        <f t="shared" si="47"/>
        <v>4779.0296629887553</v>
      </c>
      <c r="J601" s="1">
        <f t="shared" si="48"/>
        <v>960584.96226073976</v>
      </c>
    </row>
    <row r="602" spans="4:10" x14ac:dyDescent="0.25">
      <c r="D602" s="4">
        <v>601</v>
      </c>
      <c r="E602" s="4"/>
      <c r="F602" s="2">
        <f t="shared" si="49"/>
        <v>960584.96226073976</v>
      </c>
      <c r="G602" s="3">
        <f t="shared" si="45"/>
        <v>0.06</v>
      </c>
      <c r="H602" s="2">
        <f t="shared" si="46"/>
        <v>200</v>
      </c>
      <c r="I602" s="2">
        <f t="shared" si="47"/>
        <v>4803.9248113036992</v>
      </c>
      <c r="J602" s="1">
        <f t="shared" si="48"/>
        <v>965588.88707204349</v>
      </c>
    </row>
    <row r="603" spans="4:10" x14ac:dyDescent="0.25">
      <c r="D603" s="4">
        <v>602</v>
      </c>
      <c r="E603" s="4"/>
      <c r="F603" s="2">
        <f t="shared" si="49"/>
        <v>965588.88707204349</v>
      </c>
      <c r="G603" s="3">
        <f t="shared" si="45"/>
        <v>0.06</v>
      </c>
      <c r="H603" s="2">
        <f t="shared" si="46"/>
        <v>200</v>
      </c>
      <c r="I603" s="2">
        <f t="shared" si="47"/>
        <v>4828.9444353602175</v>
      </c>
      <c r="J603" s="1">
        <f t="shared" si="48"/>
        <v>970617.83150740375</v>
      </c>
    </row>
    <row r="604" spans="4:10" x14ac:dyDescent="0.25">
      <c r="D604" s="4">
        <v>603</v>
      </c>
      <c r="E604" s="4"/>
      <c r="F604" s="2">
        <f t="shared" si="49"/>
        <v>970617.83150740375</v>
      </c>
      <c r="G604" s="3">
        <f t="shared" si="45"/>
        <v>0.06</v>
      </c>
      <c r="H604" s="2">
        <f t="shared" si="46"/>
        <v>200</v>
      </c>
      <c r="I604" s="2">
        <f t="shared" si="47"/>
        <v>4854.0891575370188</v>
      </c>
      <c r="J604" s="1">
        <f t="shared" si="48"/>
        <v>975671.92066494073</v>
      </c>
    </row>
    <row r="605" spans="4:10" x14ac:dyDescent="0.25">
      <c r="D605" s="4">
        <v>604</v>
      </c>
      <c r="E605" s="4"/>
      <c r="F605" s="2">
        <f t="shared" si="49"/>
        <v>975671.92066494073</v>
      </c>
      <c r="G605" s="3">
        <f t="shared" si="45"/>
        <v>0.06</v>
      </c>
      <c r="H605" s="2">
        <f t="shared" si="46"/>
        <v>200</v>
      </c>
      <c r="I605" s="2">
        <f t="shared" si="47"/>
        <v>4879.359603324704</v>
      </c>
      <c r="J605" s="1">
        <f t="shared" si="48"/>
        <v>980751.2802682654</v>
      </c>
    </row>
    <row r="606" spans="4:10" x14ac:dyDescent="0.25">
      <c r="D606" s="4">
        <v>605</v>
      </c>
      <c r="E606" s="4"/>
      <c r="F606" s="2">
        <f t="shared" si="49"/>
        <v>980751.2802682654</v>
      </c>
      <c r="G606" s="3">
        <f t="shared" si="45"/>
        <v>0.06</v>
      </c>
      <c r="H606" s="2">
        <f t="shared" si="46"/>
        <v>200</v>
      </c>
      <c r="I606" s="2">
        <f t="shared" si="47"/>
        <v>4904.7564013413275</v>
      </c>
      <c r="J606" s="1">
        <f t="shared" si="48"/>
        <v>985856.03666960669</v>
      </c>
    </row>
    <row r="607" spans="4:10" x14ac:dyDescent="0.25">
      <c r="D607" s="4">
        <v>606</v>
      </c>
      <c r="E607" s="4"/>
      <c r="F607" s="2">
        <f t="shared" si="49"/>
        <v>985856.03666960669</v>
      </c>
      <c r="G607" s="3">
        <f t="shared" si="45"/>
        <v>0.06</v>
      </c>
      <c r="H607" s="2">
        <f t="shared" si="46"/>
        <v>200</v>
      </c>
      <c r="I607" s="2">
        <f t="shared" si="47"/>
        <v>4930.2801833480335</v>
      </c>
      <c r="J607" s="1">
        <f t="shared" si="48"/>
        <v>990986.31685295468</v>
      </c>
    </row>
    <row r="608" spans="4:10" x14ac:dyDescent="0.25">
      <c r="D608" s="4">
        <v>607</v>
      </c>
      <c r="E608" s="4"/>
      <c r="F608" s="2">
        <f t="shared" si="49"/>
        <v>990986.31685295468</v>
      </c>
      <c r="G608" s="3">
        <f t="shared" si="45"/>
        <v>0.06</v>
      </c>
      <c r="H608" s="2">
        <f t="shared" si="46"/>
        <v>200</v>
      </c>
      <c r="I608" s="2">
        <f t="shared" si="47"/>
        <v>4955.9315842647738</v>
      </c>
      <c r="J608" s="1">
        <f t="shared" si="48"/>
        <v>996142.24843721942</v>
      </c>
    </row>
    <row r="609" spans="4:10" x14ac:dyDescent="0.25">
      <c r="D609" s="4">
        <v>608</v>
      </c>
      <c r="E609" s="4"/>
      <c r="F609" s="2">
        <f t="shared" si="49"/>
        <v>996142.24843721942</v>
      </c>
      <c r="G609" s="3">
        <f t="shared" si="45"/>
        <v>0.06</v>
      </c>
      <c r="H609" s="2">
        <f t="shared" si="46"/>
        <v>200</v>
      </c>
      <c r="I609" s="2">
        <f t="shared" si="47"/>
        <v>4981.7112421860975</v>
      </c>
      <c r="J609" s="1">
        <f t="shared" si="48"/>
        <v>1001323.9596794056</v>
      </c>
    </row>
    <row r="610" spans="4:10" x14ac:dyDescent="0.25">
      <c r="D610" s="4">
        <v>609</v>
      </c>
      <c r="E610" s="4"/>
      <c r="F610" s="2">
        <f t="shared" si="49"/>
        <v>1001323.9596794056</v>
      </c>
      <c r="G610" s="3">
        <f t="shared" si="45"/>
        <v>0.06</v>
      </c>
      <c r="H610" s="2">
        <f t="shared" si="46"/>
        <v>200</v>
      </c>
      <c r="I610" s="2">
        <f t="shared" si="47"/>
        <v>5007.6197983970278</v>
      </c>
      <c r="J610" s="1">
        <f t="shared" si="48"/>
        <v>1006531.5794778026</v>
      </c>
    </row>
    <row r="611" spans="4:10" x14ac:dyDescent="0.25">
      <c r="D611" s="4">
        <v>610</v>
      </c>
      <c r="E611" s="4"/>
      <c r="F611" s="2">
        <f t="shared" si="49"/>
        <v>1006531.5794778026</v>
      </c>
      <c r="G611" s="3">
        <f t="shared" si="45"/>
        <v>0.06</v>
      </c>
      <c r="H611" s="2">
        <f t="shared" si="46"/>
        <v>200</v>
      </c>
      <c r="I611" s="2">
        <f t="shared" si="47"/>
        <v>5033.6578973890128</v>
      </c>
      <c r="J611" s="1">
        <f t="shared" si="48"/>
        <v>1011765.2373751916</v>
      </c>
    </row>
    <row r="612" spans="4:10" x14ac:dyDescent="0.25">
      <c r="D612" s="4">
        <v>611</v>
      </c>
      <c r="E612" s="4"/>
      <c r="F612" s="2">
        <f t="shared" si="49"/>
        <v>1011765.2373751916</v>
      </c>
      <c r="G612" s="3">
        <f t="shared" si="45"/>
        <v>0.06</v>
      </c>
      <c r="H612" s="2">
        <f t="shared" si="46"/>
        <v>200</v>
      </c>
      <c r="I612" s="2">
        <f t="shared" si="47"/>
        <v>5059.8261868759582</v>
      </c>
      <c r="J612" s="1">
        <f t="shared" si="48"/>
        <v>1017025.0635620676</v>
      </c>
    </row>
    <row r="613" spans="4:10" x14ac:dyDescent="0.25">
      <c r="D613" s="4">
        <v>612</v>
      </c>
      <c r="E613" s="4">
        <v>51</v>
      </c>
      <c r="F613" s="2">
        <f t="shared" si="49"/>
        <v>1017025.0635620676</v>
      </c>
      <c r="G613" s="3">
        <f t="shared" si="45"/>
        <v>0.06</v>
      </c>
      <c r="H613" s="2">
        <f t="shared" si="46"/>
        <v>200</v>
      </c>
      <c r="I613" s="2">
        <f t="shared" si="47"/>
        <v>5086.1253178103379</v>
      </c>
      <c r="J613" s="1">
        <f t="shared" si="48"/>
        <v>1022311.1888798779</v>
      </c>
    </row>
    <row r="614" spans="4:10" x14ac:dyDescent="0.25">
      <c r="D614" s="4">
        <v>613</v>
      </c>
      <c r="E614" s="4"/>
      <c r="F614" s="2">
        <f t="shared" si="49"/>
        <v>1022311.1888798779</v>
      </c>
      <c r="G614" s="3">
        <f t="shared" si="45"/>
        <v>0.06</v>
      </c>
      <c r="H614" s="2">
        <f t="shared" si="46"/>
        <v>200</v>
      </c>
      <c r="I614" s="2">
        <f t="shared" si="47"/>
        <v>5112.5559443993898</v>
      </c>
      <c r="J614" s="1">
        <f t="shared" si="48"/>
        <v>1027623.7448242774</v>
      </c>
    </row>
    <row r="615" spans="4:10" x14ac:dyDescent="0.25">
      <c r="D615" s="4">
        <v>614</v>
      </c>
      <c r="E615" s="4"/>
      <c r="F615" s="2">
        <f t="shared" si="49"/>
        <v>1027623.7448242774</v>
      </c>
      <c r="G615" s="3">
        <f t="shared" si="45"/>
        <v>0.06</v>
      </c>
      <c r="H615" s="2">
        <f t="shared" si="46"/>
        <v>200</v>
      </c>
      <c r="I615" s="2">
        <f t="shared" si="47"/>
        <v>5139.1187241213865</v>
      </c>
      <c r="J615" s="1">
        <f t="shared" si="48"/>
        <v>1032962.8635483987</v>
      </c>
    </row>
    <row r="616" spans="4:10" x14ac:dyDescent="0.25">
      <c r="D616" s="4">
        <v>615</v>
      </c>
      <c r="E616" s="4"/>
      <c r="F616" s="2">
        <f t="shared" si="49"/>
        <v>1032962.8635483987</v>
      </c>
      <c r="G616" s="3">
        <f t="shared" si="45"/>
        <v>0.06</v>
      </c>
      <c r="H616" s="2">
        <f t="shared" si="46"/>
        <v>200</v>
      </c>
      <c r="I616" s="2">
        <f t="shared" si="47"/>
        <v>5165.8143177419934</v>
      </c>
      <c r="J616" s="1">
        <f t="shared" si="48"/>
        <v>1038328.6778661407</v>
      </c>
    </row>
    <row r="617" spans="4:10" x14ac:dyDescent="0.25">
      <c r="D617" s="4">
        <v>616</v>
      </c>
      <c r="E617" s="4"/>
      <c r="F617" s="2">
        <f t="shared" si="49"/>
        <v>1038328.6778661407</v>
      </c>
      <c r="G617" s="3">
        <f t="shared" si="45"/>
        <v>0.06</v>
      </c>
      <c r="H617" s="2">
        <f t="shared" si="46"/>
        <v>200</v>
      </c>
      <c r="I617" s="2">
        <f t="shared" si="47"/>
        <v>5192.6433893307039</v>
      </c>
      <c r="J617" s="1">
        <f t="shared" si="48"/>
        <v>1043721.3212554714</v>
      </c>
    </row>
    <row r="618" spans="4:10" x14ac:dyDescent="0.25">
      <c r="D618" s="4">
        <v>617</v>
      </c>
      <c r="E618" s="4"/>
      <c r="F618" s="2">
        <f t="shared" si="49"/>
        <v>1043721.3212554714</v>
      </c>
      <c r="G618" s="3">
        <f t="shared" si="45"/>
        <v>0.06</v>
      </c>
      <c r="H618" s="2">
        <f t="shared" si="46"/>
        <v>200</v>
      </c>
      <c r="I618" s="2">
        <f t="shared" si="47"/>
        <v>5219.6066062773571</v>
      </c>
      <c r="J618" s="1">
        <f t="shared" si="48"/>
        <v>1049140.9278617487</v>
      </c>
    </row>
    <row r="619" spans="4:10" x14ac:dyDescent="0.25">
      <c r="D619" s="4">
        <v>618</v>
      </c>
      <c r="E619" s="4"/>
      <c r="F619" s="2">
        <f t="shared" si="49"/>
        <v>1049140.9278617487</v>
      </c>
      <c r="G619" s="3">
        <f t="shared" si="45"/>
        <v>0.06</v>
      </c>
      <c r="H619" s="2">
        <f t="shared" si="46"/>
        <v>200</v>
      </c>
      <c r="I619" s="2">
        <f t="shared" si="47"/>
        <v>5246.7046393087439</v>
      </c>
      <c r="J619" s="1">
        <f t="shared" si="48"/>
        <v>1054587.6325010576</v>
      </c>
    </row>
    <row r="620" spans="4:10" x14ac:dyDescent="0.25">
      <c r="D620" s="4">
        <v>619</v>
      </c>
      <c r="E620" s="4"/>
      <c r="F620" s="2">
        <f t="shared" si="49"/>
        <v>1054587.6325010576</v>
      </c>
      <c r="G620" s="3">
        <f t="shared" si="45"/>
        <v>0.06</v>
      </c>
      <c r="H620" s="2">
        <f t="shared" si="46"/>
        <v>200</v>
      </c>
      <c r="I620" s="2">
        <f t="shared" si="47"/>
        <v>5273.9381625052883</v>
      </c>
      <c r="J620" s="1">
        <f t="shared" si="48"/>
        <v>1060061.570663563</v>
      </c>
    </row>
    <row r="621" spans="4:10" x14ac:dyDescent="0.25">
      <c r="D621" s="4">
        <v>620</v>
      </c>
      <c r="E621" s="4"/>
      <c r="F621" s="2">
        <f t="shared" si="49"/>
        <v>1060061.570663563</v>
      </c>
      <c r="G621" s="3">
        <f t="shared" si="45"/>
        <v>0.06</v>
      </c>
      <c r="H621" s="2">
        <f t="shared" si="46"/>
        <v>200</v>
      </c>
      <c r="I621" s="2">
        <f t="shared" si="47"/>
        <v>5301.307853317815</v>
      </c>
      <c r="J621" s="1">
        <f t="shared" si="48"/>
        <v>1065562.8785168808</v>
      </c>
    </row>
    <row r="622" spans="4:10" x14ac:dyDescent="0.25">
      <c r="D622" s="4">
        <v>621</v>
      </c>
      <c r="E622" s="4"/>
      <c r="F622" s="2">
        <f t="shared" si="49"/>
        <v>1065562.8785168808</v>
      </c>
      <c r="G622" s="3">
        <f t="shared" si="45"/>
        <v>0.06</v>
      </c>
      <c r="H622" s="2">
        <f t="shared" si="46"/>
        <v>200</v>
      </c>
      <c r="I622" s="2">
        <f t="shared" si="47"/>
        <v>5328.8143925844042</v>
      </c>
      <c r="J622" s="1">
        <f t="shared" si="48"/>
        <v>1071091.6929094652</v>
      </c>
    </row>
    <row r="623" spans="4:10" x14ac:dyDescent="0.25">
      <c r="D623" s="4">
        <v>622</v>
      </c>
      <c r="E623" s="4"/>
      <c r="F623" s="2">
        <f t="shared" si="49"/>
        <v>1071091.6929094652</v>
      </c>
      <c r="G623" s="3">
        <f t="shared" si="45"/>
        <v>0.06</v>
      </c>
      <c r="H623" s="2">
        <f t="shared" si="46"/>
        <v>200</v>
      </c>
      <c r="I623" s="2">
        <f t="shared" si="47"/>
        <v>5356.458464547326</v>
      </c>
      <c r="J623" s="1">
        <f t="shared" si="48"/>
        <v>1076648.1513740125</v>
      </c>
    </row>
    <row r="624" spans="4:10" x14ac:dyDescent="0.25">
      <c r="D624" s="4">
        <v>623</v>
      </c>
      <c r="E624" s="4"/>
      <c r="F624" s="2">
        <f t="shared" si="49"/>
        <v>1076648.1513740125</v>
      </c>
      <c r="G624" s="3">
        <f t="shared" si="45"/>
        <v>0.06</v>
      </c>
      <c r="H624" s="2">
        <f t="shared" si="46"/>
        <v>200</v>
      </c>
      <c r="I624" s="2">
        <f t="shared" si="47"/>
        <v>5384.2407568700628</v>
      </c>
      <c r="J624" s="1">
        <f t="shared" si="48"/>
        <v>1082232.3921308825</v>
      </c>
    </row>
    <row r="625" spans="4:10" x14ac:dyDescent="0.25">
      <c r="D625" s="4">
        <v>624</v>
      </c>
      <c r="E625" s="4">
        <v>52</v>
      </c>
      <c r="F625" s="2">
        <f t="shared" si="49"/>
        <v>1082232.3921308825</v>
      </c>
      <c r="G625" s="3">
        <f t="shared" si="45"/>
        <v>0.06</v>
      </c>
      <c r="H625" s="2">
        <f t="shared" si="46"/>
        <v>200</v>
      </c>
      <c r="I625" s="2">
        <f t="shared" si="47"/>
        <v>5412.1619606544127</v>
      </c>
      <c r="J625" s="1">
        <f t="shared" si="48"/>
        <v>1087844.5540915369</v>
      </c>
    </row>
    <row r="626" spans="4:10" x14ac:dyDescent="0.25">
      <c r="D626" s="4">
        <v>625</v>
      </c>
      <c r="E626" s="4"/>
      <c r="F626" s="2">
        <f t="shared" si="49"/>
        <v>1087844.5540915369</v>
      </c>
      <c r="G626" s="3">
        <f t="shared" si="45"/>
        <v>0.06</v>
      </c>
      <c r="H626" s="2">
        <f t="shared" si="46"/>
        <v>200</v>
      </c>
      <c r="I626" s="2">
        <f t="shared" si="47"/>
        <v>5440.2227704576844</v>
      </c>
      <c r="J626" s="1">
        <f t="shared" si="48"/>
        <v>1093484.7768619945</v>
      </c>
    </row>
    <row r="627" spans="4:10" x14ac:dyDescent="0.25">
      <c r="D627" s="4">
        <v>626</v>
      </c>
      <c r="E627" s="4"/>
      <c r="F627" s="2">
        <f t="shared" si="49"/>
        <v>1093484.7768619945</v>
      </c>
      <c r="G627" s="3">
        <f t="shared" si="45"/>
        <v>0.06</v>
      </c>
      <c r="H627" s="2">
        <f t="shared" si="46"/>
        <v>200</v>
      </c>
      <c r="I627" s="2">
        <f t="shared" si="47"/>
        <v>5468.4238843099729</v>
      </c>
      <c r="J627" s="1">
        <f t="shared" si="48"/>
        <v>1099153.2007463046</v>
      </c>
    </row>
    <row r="628" spans="4:10" x14ac:dyDescent="0.25">
      <c r="D628" s="4">
        <v>627</v>
      </c>
      <c r="E628" s="4"/>
      <c r="F628" s="2">
        <f t="shared" si="49"/>
        <v>1099153.2007463046</v>
      </c>
      <c r="G628" s="3">
        <f t="shared" si="45"/>
        <v>0.06</v>
      </c>
      <c r="H628" s="2">
        <f t="shared" si="46"/>
        <v>200</v>
      </c>
      <c r="I628" s="2">
        <f t="shared" si="47"/>
        <v>5496.7660037315227</v>
      </c>
      <c r="J628" s="1">
        <f t="shared" si="48"/>
        <v>1104849.9667500362</v>
      </c>
    </row>
    <row r="629" spans="4:10" x14ac:dyDescent="0.25">
      <c r="D629" s="4">
        <v>628</v>
      </c>
      <c r="E629" s="4"/>
      <c r="F629" s="2">
        <f t="shared" si="49"/>
        <v>1104849.9667500362</v>
      </c>
      <c r="G629" s="3">
        <f t="shared" si="45"/>
        <v>0.06</v>
      </c>
      <c r="H629" s="2">
        <f t="shared" si="46"/>
        <v>200</v>
      </c>
      <c r="I629" s="2">
        <f t="shared" si="47"/>
        <v>5525.2498337501811</v>
      </c>
      <c r="J629" s="1">
        <f t="shared" si="48"/>
        <v>1110575.2165837863</v>
      </c>
    </row>
    <row r="630" spans="4:10" x14ac:dyDescent="0.25">
      <c r="D630" s="4">
        <v>629</v>
      </c>
      <c r="E630" s="4"/>
      <c r="F630" s="2">
        <f t="shared" si="49"/>
        <v>1110575.2165837863</v>
      </c>
      <c r="G630" s="3">
        <f t="shared" si="45"/>
        <v>0.06</v>
      </c>
      <c r="H630" s="2">
        <f t="shared" si="46"/>
        <v>200</v>
      </c>
      <c r="I630" s="2">
        <f t="shared" si="47"/>
        <v>5553.8760829189314</v>
      </c>
      <c r="J630" s="1">
        <f t="shared" si="48"/>
        <v>1116329.0926667051</v>
      </c>
    </row>
    <row r="631" spans="4:10" x14ac:dyDescent="0.25">
      <c r="D631" s="4">
        <v>630</v>
      </c>
      <c r="E631" s="4"/>
      <c r="F631" s="2">
        <f t="shared" si="49"/>
        <v>1116329.0926667051</v>
      </c>
      <c r="G631" s="3">
        <f t="shared" si="45"/>
        <v>0.06</v>
      </c>
      <c r="H631" s="2">
        <f t="shared" si="46"/>
        <v>200</v>
      </c>
      <c r="I631" s="2">
        <f t="shared" si="47"/>
        <v>5582.6454633335261</v>
      </c>
      <c r="J631" s="1">
        <f t="shared" si="48"/>
        <v>1122111.7381300386</v>
      </c>
    </row>
    <row r="632" spans="4:10" x14ac:dyDescent="0.25">
      <c r="D632" s="4">
        <v>631</v>
      </c>
      <c r="E632" s="4"/>
      <c r="F632" s="2">
        <f t="shared" si="49"/>
        <v>1122111.7381300386</v>
      </c>
      <c r="G632" s="3">
        <f t="shared" si="45"/>
        <v>0.06</v>
      </c>
      <c r="H632" s="2">
        <f t="shared" si="46"/>
        <v>200</v>
      </c>
      <c r="I632" s="2">
        <f t="shared" si="47"/>
        <v>5611.5586906501931</v>
      </c>
      <c r="J632" s="1">
        <f t="shared" si="48"/>
        <v>1127923.2968206888</v>
      </c>
    </row>
    <row r="633" spans="4:10" x14ac:dyDescent="0.25">
      <c r="D633" s="4">
        <v>632</v>
      </c>
      <c r="E633" s="4"/>
      <c r="F633" s="2">
        <f t="shared" si="49"/>
        <v>1127923.2968206888</v>
      </c>
      <c r="G633" s="3">
        <f t="shared" si="45"/>
        <v>0.06</v>
      </c>
      <c r="H633" s="2">
        <f t="shared" si="46"/>
        <v>200</v>
      </c>
      <c r="I633" s="2">
        <f t="shared" si="47"/>
        <v>5640.6164841034442</v>
      </c>
      <c r="J633" s="1">
        <f t="shared" si="48"/>
        <v>1133763.9133047923</v>
      </c>
    </row>
    <row r="634" spans="4:10" x14ac:dyDescent="0.25">
      <c r="D634" s="4">
        <v>633</v>
      </c>
      <c r="E634" s="4"/>
      <c r="F634" s="2">
        <f t="shared" si="49"/>
        <v>1133763.9133047923</v>
      </c>
      <c r="G634" s="3">
        <f t="shared" si="45"/>
        <v>0.06</v>
      </c>
      <c r="H634" s="2">
        <f t="shared" si="46"/>
        <v>200</v>
      </c>
      <c r="I634" s="2">
        <f t="shared" si="47"/>
        <v>5669.8195665239609</v>
      </c>
      <c r="J634" s="1">
        <f t="shared" si="48"/>
        <v>1139633.7328713161</v>
      </c>
    </row>
    <row r="635" spans="4:10" x14ac:dyDescent="0.25">
      <c r="D635" s="4">
        <v>634</v>
      </c>
      <c r="E635" s="4"/>
      <c r="F635" s="2">
        <f t="shared" si="49"/>
        <v>1139633.7328713161</v>
      </c>
      <c r="G635" s="3">
        <f t="shared" si="45"/>
        <v>0.06</v>
      </c>
      <c r="H635" s="2">
        <f t="shared" si="46"/>
        <v>200</v>
      </c>
      <c r="I635" s="2">
        <f t="shared" si="47"/>
        <v>5699.1686643565808</v>
      </c>
      <c r="J635" s="1">
        <f t="shared" si="48"/>
        <v>1145532.9015356728</v>
      </c>
    </row>
    <row r="636" spans="4:10" x14ac:dyDescent="0.25">
      <c r="D636" s="4">
        <v>635</v>
      </c>
      <c r="E636" s="4"/>
      <c r="F636" s="2">
        <f t="shared" si="49"/>
        <v>1145532.9015356728</v>
      </c>
      <c r="G636" s="3">
        <f t="shared" si="45"/>
        <v>0.06</v>
      </c>
      <c r="H636" s="2">
        <f t="shared" si="46"/>
        <v>200</v>
      </c>
      <c r="I636" s="2">
        <f t="shared" si="47"/>
        <v>5728.6645076783643</v>
      </c>
      <c r="J636" s="1">
        <f t="shared" si="48"/>
        <v>1151461.5660433513</v>
      </c>
    </row>
    <row r="637" spans="4:10" x14ac:dyDescent="0.25">
      <c r="D637" s="4">
        <v>636</v>
      </c>
      <c r="E637" s="4">
        <v>53</v>
      </c>
      <c r="F637" s="2">
        <f t="shared" si="49"/>
        <v>1151461.5660433513</v>
      </c>
      <c r="G637" s="3">
        <f t="shared" si="45"/>
        <v>0.06</v>
      </c>
      <c r="H637" s="2">
        <f t="shared" si="46"/>
        <v>200</v>
      </c>
      <c r="I637" s="2">
        <f t="shared" si="47"/>
        <v>5758.3078302167569</v>
      </c>
      <c r="J637" s="1">
        <f t="shared" si="48"/>
        <v>1157419.8738735681</v>
      </c>
    </row>
    <row r="638" spans="4:10" x14ac:dyDescent="0.25">
      <c r="D638" s="4">
        <v>637</v>
      </c>
      <c r="E638" s="4"/>
      <c r="F638" s="2">
        <f t="shared" si="49"/>
        <v>1157419.8738735681</v>
      </c>
      <c r="G638" s="3">
        <f t="shared" si="45"/>
        <v>0.06</v>
      </c>
      <c r="H638" s="2">
        <f t="shared" si="46"/>
        <v>200</v>
      </c>
      <c r="I638" s="2">
        <f t="shared" si="47"/>
        <v>5788.0993693678411</v>
      </c>
      <c r="J638" s="1">
        <f t="shared" si="48"/>
        <v>1163407.973242936</v>
      </c>
    </row>
    <row r="639" spans="4:10" x14ac:dyDescent="0.25">
      <c r="D639" s="4">
        <v>638</v>
      </c>
      <c r="E639" s="4"/>
      <c r="F639" s="2">
        <f t="shared" si="49"/>
        <v>1163407.973242936</v>
      </c>
      <c r="G639" s="3">
        <f t="shared" si="45"/>
        <v>0.06</v>
      </c>
      <c r="H639" s="2">
        <f t="shared" si="46"/>
        <v>200</v>
      </c>
      <c r="I639" s="2">
        <f t="shared" si="47"/>
        <v>5818.0398662146799</v>
      </c>
      <c r="J639" s="1">
        <f t="shared" si="48"/>
        <v>1169426.0131091506</v>
      </c>
    </row>
    <row r="640" spans="4:10" x14ac:dyDescent="0.25">
      <c r="D640" s="4">
        <v>639</v>
      </c>
      <c r="E640" s="4"/>
      <c r="F640" s="2">
        <f t="shared" si="49"/>
        <v>1169426.0131091506</v>
      </c>
      <c r="G640" s="3">
        <f t="shared" si="45"/>
        <v>0.06</v>
      </c>
      <c r="H640" s="2">
        <f t="shared" si="46"/>
        <v>200</v>
      </c>
      <c r="I640" s="2">
        <f t="shared" si="47"/>
        <v>5848.1300655457526</v>
      </c>
      <c r="J640" s="1">
        <f t="shared" si="48"/>
        <v>1175474.1431746962</v>
      </c>
    </row>
    <row r="641" spans="4:10" x14ac:dyDescent="0.25">
      <c r="D641" s="4">
        <v>640</v>
      </c>
      <c r="E641" s="4"/>
      <c r="F641" s="2">
        <f t="shared" si="49"/>
        <v>1175474.1431746962</v>
      </c>
      <c r="G641" s="3">
        <f t="shared" si="45"/>
        <v>0.06</v>
      </c>
      <c r="H641" s="2">
        <f t="shared" si="46"/>
        <v>200</v>
      </c>
      <c r="I641" s="2">
        <f t="shared" si="47"/>
        <v>5878.3707158734815</v>
      </c>
      <c r="J641" s="1">
        <f t="shared" si="48"/>
        <v>1181552.5138905698</v>
      </c>
    </row>
    <row r="642" spans="4:10" x14ac:dyDescent="0.25">
      <c r="D642" s="4">
        <v>641</v>
      </c>
      <c r="E642" s="4"/>
      <c r="F642" s="2">
        <f t="shared" si="49"/>
        <v>1181552.5138905698</v>
      </c>
      <c r="G642" s="3">
        <f t="shared" ref="G642:G705" si="50">$B$4</f>
        <v>0.06</v>
      </c>
      <c r="H642" s="2">
        <f t="shared" ref="H642:H705" si="51">$B$3</f>
        <v>200</v>
      </c>
      <c r="I642" s="2">
        <f t="shared" ref="I642:I705" si="52">(F642+H642)*(G642/12)</f>
        <v>5908.7625694528488</v>
      </c>
      <c r="J642" s="1">
        <f t="shared" ref="J642:J705" si="53">(F642+H642+I642)</f>
        <v>1187661.2764600227</v>
      </c>
    </row>
    <row r="643" spans="4:10" x14ac:dyDescent="0.25">
      <c r="D643" s="4">
        <v>642</v>
      </c>
      <c r="E643" s="4"/>
      <c r="F643" s="2">
        <f t="shared" ref="F643:F706" si="54">J642</f>
        <v>1187661.2764600227</v>
      </c>
      <c r="G643" s="3">
        <f t="shared" si="50"/>
        <v>0.06</v>
      </c>
      <c r="H643" s="2">
        <f t="shared" si="51"/>
        <v>200</v>
      </c>
      <c r="I643" s="2">
        <f t="shared" si="52"/>
        <v>5939.306382300113</v>
      </c>
      <c r="J643" s="1">
        <f t="shared" si="53"/>
        <v>1193800.5828423228</v>
      </c>
    </row>
    <row r="644" spans="4:10" x14ac:dyDescent="0.25">
      <c r="D644" s="4">
        <v>643</v>
      </c>
      <c r="E644" s="4"/>
      <c r="F644" s="2">
        <f t="shared" si="54"/>
        <v>1193800.5828423228</v>
      </c>
      <c r="G644" s="3">
        <f t="shared" si="50"/>
        <v>0.06</v>
      </c>
      <c r="H644" s="2">
        <f t="shared" si="51"/>
        <v>200</v>
      </c>
      <c r="I644" s="2">
        <f t="shared" si="52"/>
        <v>5970.0029142116136</v>
      </c>
      <c r="J644" s="1">
        <f t="shared" si="53"/>
        <v>1199970.5857565345</v>
      </c>
    </row>
    <row r="645" spans="4:10" x14ac:dyDescent="0.25">
      <c r="D645" s="4">
        <v>644</v>
      </c>
      <c r="E645" s="4"/>
      <c r="F645" s="2">
        <f t="shared" si="54"/>
        <v>1199970.5857565345</v>
      </c>
      <c r="G645" s="3">
        <f t="shared" si="50"/>
        <v>0.06</v>
      </c>
      <c r="H645" s="2">
        <f t="shared" si="51"/>
        <v>200</v>
      </c>
      <c r="I645" s="2">
        <f t="shared" si="52"/>
        <v>6000.8529287826723</v>
      </c>
      <c r="J645" s="1">
        <f t="shared" si="53"/>
        <v>1206171.4386853171</v>
      </c>
    </row>
    <row r="646" spans="4:10" x14ac:dyDescent="0.25">
      <c r="D646" s="4">
        <v>645</v>
      </c>
      <c r="E646" s="4"/>
      <c r="F646" s="2">
        <f t="shared" si="54"/>
        <v>1206171.4386853171</v>
      </c>
      <c r="G646" s="3">
        <f t="shared" si="50"/>
        <v>0.06</v>
      </c>
      <c r="H646" s="2">
        <f t="shared" si="51"/>
        <v>200</v>
      </c>
      <c r="I646" s="2">
        <f t="shared" si="52"/>
        <v>6031.8571934265856</v>
      </c>
      <c r="J646" s="1">
        <f t="shared" si="53"/>
        <v>1212403.2958787438</v>
      </c>
    </row>
    <row r="647" spans="4:10" x14ac:dyDescent="0.25">
      <c r="D647" s="4">
        <v>646</v>
      </c>
      <c r="E647" s="4"/>
      <c r="F647" s="2">
        <f t="shared" si="54"/>
        <v>1212403.2958787438</v>
      </c>
      <c r="G647" s="3">
        <f t="shared" si="50"/>
        <v>0.06</v>
      </c>
      <c r="H647" s="2">
        <f t="shared" si="51"/>
        <v>200</v>
      </c>
      <c r="I647" s="2">
        <f t="shared" si="52"/>
        <v>6063.0164793937192</v>
      </c>
      <c r="J647" s="1">
        <f t="shared" si="53"/>
        <v>1218666.3123581375</v>
      </c>
    </row>
    <row r="648" spans="4:10" x14ac:dyDescent="0.25">
      <c r="D648" s="4">
        <v>647</v>
      </c>
      <c r="E648" s="4"/>
      <c r="F648" s="2">
        <f t="shared" si="54"/>
        <v>1218666.3123581375</v>
      </c>
      <c r="G648" s="3">
        <f t="shared" si="50"/>
        <v>0.06</v>
      </c>
      <c r="H648" s="2">
        <f t="shared" si="51"/>
        <v>200</v>
      </c>
      <c r="I648" s="2">
        <f t="shared" si="52"/>
        <v>6094.3315617906874</v>
      </c>
      <c r="J648" s="1">
        <f t="shared" si="53"/>
        <v>1224960.6439199282</v>
      </c>
    </row>
    <row r="649" spans="4:10" x14ac:dyDescent="0.25">
      <c r="D649" s="4">
        <v>648</v>
      </c>
      <c r="E649" s="4">
        <v>54</v>
      </c>
      <c r="F649" s="2">
        <f t="shared" si="54"/>
        <v>1224960.6439199282</v>
      </c>
      <c r="G649" s="3">
        <f t="shared" si="50"/>
        <v>0.06</v>
      </c>
      <c r="H649" s="2">
        <f t="shared" si="51"/>
        <v>200</v>
      </c>
      <c r="I649" s="2">
        <f t="shared" si="52"/>
        <v>6125.8032195996411</v>
      </c>
      <c r="J649" s="1">
        <f t="shared" si="53"/>
        <v>1231286.4471395279</v>
      </c>
    </row>
    <row r="650" spans="4:10" x14ac:dyDescent="0.25">
      <c r="D650" s="4">
        <v>649</v>
      </c>
      <c r="E650" s="4"/>
      <c r="F650" s="2">
        <f t="shared" si="54"/>
        <v>1231286.4471395279</v>
      </c>
      <c r="G650" s="3">
        <f t="shared" si="50"/>
        <v>0.06</v>
      </c>
      <c r="H650" s="2">
        <f t="shared" si="51"/>
        <v>200</v>
      </c>
      <c r="I650" s="2">
        <f t="shared" si="52"/>
        <v>6157.43223569764</v>
      </c>
      <c r="J650" s="1">
        <f t="shared" si="53"/>
        <v>1237643.8793752256</v>
      </c>
    </row>
    <row r="651" spans="4:10" x14ac:dyDescent="0.25">
      <c r="D651" s="4">
        <v>650</v>
      </c>
      <c r="E651" s="4"/>
      <c r="F651" s="2">
        <f t="shared" si="54"/>
        <v>1237643.8793752256</v>
      </c>
      <c r="G651" s="3">
        <f t="shared" si="50"/>
        <v>0.06</v>
      </c>
      <c r="H651" s="2">
        <f t="shared" si="51"/>
        <v>200</v>
      </c>
      <c r="I651" s="2">
        <f t="shared" si="52"/>
        <v>6189.2193968761285</v>
      </c>
      <c r="J651" s="1">
        <f t="shared" si="53"/>
        <v>1244033.0987721018</v>
      </c>
    </row>
    <row r="652" spans="4:10" x14ac:dyDescent="0.25">
      <c r="D652" s="4">
        <v>651</v>
      </c>
      <c r="E652" s="4"/>
      <c r="F652" s="2">
        <f t="shared" si="54"/>
        <v>1244033.0987721018</v>
      </c>
      <c r="G652" s="3">
        <f t="shared" si="50"/>
        <v>0.06</v>
      </c>
      <c r="H652" s="2">
        <f t="shared" si="51"/>
        <v>200</v>
      </c>
      <c r="I652" s="2">
        <f t="shared" si="52"/>
        <v>6221.1654938605088</v>
      </c>
      <c r="J652" s="1">
        <f t="shared" si="53"/>
        <v>1250454.2642659624</v>
      </c>
    </row>
    <row r="653" spans="4:10" x14ac:dyDescent="0.25">
      <c r="D653" s="4">
        <v>652</v>
      </c>
      <c r="E653" s="4"/>
      <c r="F653" s="2">
        <f t="shared" si="54"/>
        <v>1250454.2642659624</v>
      </c>
      <c r="G653" s="3">
        <f t="shared" si="50"/>
        <v>0.06</v>
      </c>
      <c r="H653" s="2">
        <f t="shared" si="51"/>
        <v>200</v>
      </c>
      <c r="I653" s="2">
        <f t="shared" si="52"/>
        <v>6253.2713213298121</v>
      </c>
      <c r="J653" s="1">
        <f t="shared" si="53"/>
        <v>1256907.5355872922</v>
      </c>
    </row>
    <row r="654" spans="4:10" x14ac:dyDescent="0.25">
      <c r="D654" s="4">
        <v>653</v>
      </c>
      <c r="E654" s="4"/>
      <c r="F654" s="2">
        <f t="shared" si="54"/>
        <v>1256907.5355872922</v>
      </c>
      <c r="G654" s="3">
        <f t="shared" si="50"/>
        <v>0.06</v>
      </c>
      <c r="H654" s="2">
        <f t="shared" si="51"/>
        <v>200</v>
      </c>
      <c r="I654" s="2">
        <f t="shared" si="52"/>
        <v>6285.5376779364606</v>
      </c>
      <c r="J654" s="1">
        <f t="shared" si="53"/>
        <v>1263393.0732652287</v>
      </c>
    </row>
    <row r="655" spans="4:10" x14ac:dyDescent="0.25">
      <c r="D655" s="4">
        <v>654</v>
      </c>
      <c r="E655" s="4"/>
      <c r="F655" s="2">
        <f t="shared" si="54"/>
        <v>1263393.0732652287</v>
      </c>
      <c r="G655" s="3">
        <f t="shared" si="50"/>
        <v>0.06</v>
      </c>
      <c r="H655" s="2">
        <f t="shared" si="51"/>
        <v>200</v>
      </c>
      <c r="I655" s="2">
        <f t="shared" si="52"/>
        <v>6317.9653663261433</v>
      </c>
      <c r="J655" s="1">
        <f t="shared" si="53"/>
        <v>1269911.0386315547</v>
      </c>
    </row>
    <row r="656" spans="4:10" x14ac:dyDescent="0.25">
      <c r="D656" s="4">
        <v>655</v>
      </c>
      <c r="E656" s="4"/>
      <c r="F656" s="2">
        <f t="shared" si="54"/>
        <v>1269911.0386315547</v>
      </c>
      <c r="G656" s="3">
        <f t="shared" si="50"/>
        <v>0.06</v>
      </c>
      <c r="H656" s="2">
        <f t="shared" si="51"/>
        <v>200</v>
      </c>
      <c r="I656" s="2">
        <f t="shared" si="52"/>
        <v>6350.5551931577738</v>
      </c>
      <c r="J656" s="1">
        <f t="shared" si="53"/>
        <v>1276461.5938247126</v>
      </c>
    </row>
    <row r="657" spans="4:10" x14ac:dyDescent="0.25">
      <c r="D657" s="4">
        <v>656</v>
      </c>
      <c r="E657" s="4"/>
      <c r="F657" s="2">
        <f t="shared" si="54"/>
        <v>1276461.5938247126</v>
      </c>
      <c r="G657" s="3">
        <f t="shared" si="50"/>
        <v>0.06</v>
      </c>
      <c r="H657" s="2">
        <f t="shared" si="51"/>
        <v>200</v>
      </c>
      <c r="I657" s="2">
        <f t="shared" si="52"/>
        <v>6383.3079691235625</v>
      </c>
      <c r="J657" s="1">
        <f t="shared" si="53"/>
        <v>1283044.9017938362</v>
      </c>
    </row>
    <row r="658" spans="4:10" x14ac:dyDescent="0.25">
      <c r="D658" s="4">
        <v>657</v>
      </c>
      <c r="E658" s="4"/>
      <c r="F658" s="2">
        <f t="shared" si="54"/>
        <v>1283044.9017938362</v>
      </c>
      <c r="G658" s="3">
        <f t="shared" si="50"/>
        <v>0.06</v>
      </c>
      <c r="H658" s="2">
        <f t="shared" si="51"/>
        <v>200</v>
      </c>
      <c r="I658" s="2">
        <f t="shared" si="52"/>
        <v>6416.2245089691805</v>
      </c>
      <c r="J658" s="1">
        <f t="shared" si="53"/>
        <v>1289661.1263028053</v>
      </c>
    </row>
    <row r="659" spans="4:10" x14ac:dyDescent="0.25">
      <c r="D659" s="4">
        <v>658</v>
      </c>
      <c r="E659" s="4"/>
      <c r="F659" s="2">
        <f t="shared" si="54"/>
        <v>1289661.1263028053</v>
      </c>
      <c r="G659" s="3">
        <f t="shared" si="50"/>
        <v>0.06</v>
      </c>
      <c r="H659" s="2">
        <f t="shared" si="51"/>
        <v>200</v>
      </c>
      <c r="I659" s="2">
        <f t="shared" si="52"/>
        <v>6449.3056315140266</v>
      </c>
      <c r="J659" s="1">
        <f t="shared" si="53"/>
        <v>1296310.4319343192</v>
      </c>
    </row>
    <row r="660" spans="4:10" x14ac:dyDescent="0.25">
      <c r="D660" s="4">
        <v>659</v>
      </c>
      <c r="E660" s="4"/>
      <c r="F660" s="2">
        <f t="shared" si="54"/>
        <v>1296310.4319343192</v>
      </c>
      <c r="G660" s="3">
        <f t="shared" si="50"/>
        <v>0.06</v>
      </c>
      <c r="H660" s="2">
        <f t="shared" si="51"/>
        <v>200</v>
      </c>
      <c r="I660" s="2">
        <f t="shared" si="52"/>
        <v>6482.5521596715962</v>
      </c>
      <c r="J660" s="1">
        <f t="shared" si="53"/>
        <v>1302992.9840939909</v>
      </c>
    </row>
    <row r="661" spans="4:10" x14ac:dyDescent="0.25">
      <c r="D661" s="4">
        <v>660</v>
      </c>
      <c r="E661" s="4">
        <v>55</v>
      </c>
      <c r="F661" s="2">
        <f t="shared" si="54"/>
        <v>1302992.9840939909</v>
      </c>
      <c r="G661" s="3">
        <f t="shared" si="50"/>
        <v>0.06</v>
      </c>
      <c r="H661" s="2">
        <f t="shared" si="51"/>
        <v>200</v>
      </c>
      <c r="I661" s="2">
        <f t="shared" si="52"/>
        <v>6515.9649204699544</v>
      </c>
      <c r="J661" s="1">
        <f t="shared" si="53"/>
        <v>1309708.9490144609</v>
      </c>
    </row>
    <row r="662" spans="4:10" x14ac:dyDescent="0.25">
      <c r="D662" s="4">
        <v>661</v>
      </c>
      <c r="E662" s="4"/>
      <c r="F662" s="2">
        <f t="shared" si="54"/>
        <v>1309708.9490144609</v>
      </c>
      <c r="G662" s="3">
        <f t="shared" si="50"/>
        <v>0.06</v>
      </c>
      <c r="H662" s="2">
        <f t="shared" si="51"/>
        <v>200</v>
      </c>
      <c r="I662" s="2">
        <f t="shared" si="52"/>
        <v>6549.544745072305</v>
      </c>
      <c r="J662" s="1">
        <f t="shared" si="53"/>
        <v>1316458.4937595332</v>
      </c>
    </row>
    <row r="663" spans="4:10" x14ac:dyDescent="0.25">
      <c r="D663" s="4">
        <v>662</v>
      </c>
      <c r="E663" s="4"/>
      <c r="F663" s="2">
        <f t="shared" si="54"/>
        <v>1316458.4937595332</v>
      </c>
      <c r="G663" s="3">
        <f t="shared" si="50"/>
        <v>0.06</v>
      </c>
      <c r="H663" s="2">
        <f t="shared" si="51"/>
        <v>200</v>
      </c>
      <c r="I663" s="2">
        <f t="shared" si="52"/>
        <v>6583.2924687976656</v>
      </c>
      <c r="J663" s="1">
        <f t="shared" si="53"/>
        <v>1323241.7862283308</v>
      </c>
    </row>
    <row r="664" spans="4:10" x14ac:dyDescent="0.25">
      <c r="D664" s="4">
        <v>663</v>
      </c>
      <c r="E664" s="4"/>
      <c r="F664" s="2">
        <f t="shared" si="54"/>
        <v>1323241.7862283308</v>
      </c>
      <c r="G664" s="3">
        <f t="shared" si="50"/>
        <v>0.06</v>
      </c>
      <c r="H664" s="2">
        <f t="shared" si="51"/>
        <v>200</v>
      </c>
      <c r="I664" s="2">
        <f t="shared" si="52"/>
        <v>6617.2089311416539</v>
      </c>
      <c r="J664" s="1">
        <f t="shared" si="53"/>
        <v>1330058.9951594726</v>
      </c>
    </row>
    <row r="665" spans="4:10" x14ac:dyDescent="0.25">
      <c r="D665" s="4">
        <v>664</v>
      </c>
      <c r="E665" s="4"/>
      <c r="F665" s="2">
        <f t="shared" si="54"/>
        <v>1330058.9951594726</v>
      </c>
      <c r="G665" s="3">
        <f t="shared" si="50"/>
        <v>0.06</v>
      </c>
      <c r="H665" s="2">
        <f t="shared" si="51"/>
        <v>200</v>
      </c>
      <c r="I665" s="2">
        <f t="shared" si="52"/>
        <v>6651.2949757973629</v>
      </c>
      <c r="J665" s="1">
        <f t="shared" si="53"/>
        <v>1336910.29013527</v>
      </c>
    </row>
    <row r="666" spans="4:10" x14ac:dyDescent="0.25">
      <c r="D666" s="4">
        <v>665</v>
      </c>
      <c r="E666" s="4"/>
      <c r="F666" s="2">
        <f t="shared" si="54"/>
        <v>1336910.29013527</v>
      </c>
      <c r="G666" s="3">
        <f t="shared" si="50"/>
        <v>0.06</v>
      </c>
      <c r="H666" s="2">
        <f t="shared" si="51"/>
        <v>200</v>
      </c>
      <c r="I666" s="2">
        <f t="shared" si="52"/>
        <v>6685.5514506763502</v>
      </c>
      <c r="J666" s="1">
        <f t="shared" si="53"/>
        <v>1343795.8415859463</v>
      </c>
    </row>
    <row r="667" spans="4:10" x14ac:dyDescent="0.25">
      <c r="D667" s="4">
        <v>666</v>
      </c>
      <c r="E667" s="4"/>
      <c r="F667" s="2">
        <f t="shared" si="54"/>
        <v>1343795.8415859463</v>
      </c>
      <c r="G667" s="3">
        <f t="shared" si="50"/>
        <v>0.06</v>
      </c>
      <c r="H667" s="2">
        <f t="shared" si="51"/>
        <v>200</v>
      </c>
      <c r="I667" s="2">
        <f t="shared" si="52"/>
        <v>6719.9792079297313</v>
      </c>
      <c r="J667" s="1">
        <f t="shared" si="53"/>
        <v>1350715.820793876</v>
      </c>
    </row>
    <row r="668" spans="4:10" x14ac:dyDescent="0.25">
      <c r="D668" s="4">
        <v>667</v>
      </c>
      <c r="E668" s="4"/>
      <c r="F668" s="2">
        <f t="shared" si="54"/>
        <v>1350715.820793876</v>
      </c>
      <c r="G668" s="3">
        <f t="shared" si="50"/>
        <v>0.06</v>
      </c>
      <c r="H668" s="2">
        <f t="shared" si="51"/>
        <v>200</v>
      </c>
      <c r="I668" s="2">
        <f t="shared" si="52"/>
        <v>6754.5791039693795</v>
      </c>
      <c r="J668" s="1">
        <f t="shared" si="53"/>
        <v>1357670.3998978452</v>
      </c>
    </row>
    <row r="669" spans="4:10" x14ac:dyDescent="0.25">
      <c r="D669" s="4">
        <v>668</v>
      </c>
      <c r="E669" s="4"/>
      <c r="F669" s="2">
        <f t="shared" si="54"/>
        <v>1357670.3998978452</v>
      </c>
      <c r="G669" s="3">
        <f t="shared" si="50"/>
        <v>0.06</v>
      </c>
      <c r="H669" s="2">
        <f t="shared" si="51"/>
        <v>200</v>
      </c>
      <c r="I669" s="2">
        <f t="shared" si="52"/>
        <v>6789.3519994892267</v>
      </c>
      <c r="J669" s="1">
        <f t="shared" si="53"/>
        <v>1364659.7518973344</v>
      </c>
    </row>
    <row r="670" spans="4:10" x14ac:dyDescent="0.25">
      <c r="D670" s="4">
        <v>669</v>
      </c>
      <c r="E670" s="4"/>
      <c r="F670" s="2">
        <f t="shared" si="54"/>
        <v>1364659.7518973344</v>
      </c>
      <c r="G670" s="3">
        <f t="shared" si="50"/>
        <v>0.06</v>
      </c>
      <c r="H670" s="2">
        <f t="shared" si="51"/>
        <v>200</v>
      </c>
      <c r="I670" s="2">
        <f t="shared" si="52"/>
        <v>6824.2987594866718</v>
      </c>
      <c r="J670" s="1">
        <f t="shared" si="53"/>
        <v>1371684.0506568211</v>
      </c>
    </row>
    <row r="671" spans="4:10" x14ac:dyDescent="0.25">
      <c r="D671" s="4">
        <v>670</v>
      </c>
      <c r="E671" s="4"/>
      <c r="F671" s="2">
        <f t="shared" si="54"/>
        <v>1371684.0506568211</v>
      </c>
      <c r="G671" s="3">
        <f t="shared" si="50"/>
        <v>0.06</v>
      </c>
      <c r="H671" s="2">
        <f t="shared" si="51"/>
        <v>200</v>
      </c>
      <c r="I671" s="2">
        <f t="shared" si="52"/>
        <v>6859.4202532841055</v>
      </c>
      <c r="J671" s="1">
        <f t="shared" si="53"/>
        <v>1378743.4709101052</v>
      </c>
    </row>
    <row r="672" spans="4:10" x14ac:dyDescent="0.25">
      <c r="D672" s="4">
        <v>671</v>
      </c>
      <c r="E672" s="4"/>
      <c r="F672" s="2">
        <f t="shared" si="54"/>
        <v>1378743.4709101052</v>
      </c>
      <c r="G672" s="3">
        <f t="shared" si="50"/>
        <v>0.06</v>
      </c>
      <c r="H672" s="2">
        <f t="shared" si="51"/>
        <v>200</v>
      </c>
      <c r="I672" s="2">
        <f t="shared" si="52"/>
        <v>6894.7173545505257</v>
      </c>
      <c r="J672" s="1">
        <f t="shared" si="53"/>
        <v>1385838.1882646556</v>
      </c>
    </row>
    <row r="673" spans="4:10" x14ac:dyDescent="0.25">
      <c r="D673" s="4">
        <v>672</v>
      </c>
      <c r="E673" s="4">
        <v>56</v>
      </c>
      <c r="F673" s="2">
        <f t="shared" si="54"/>
        <v>1385838.1882646556</v>
      </c>
      <c r="G673" s="3">
        <f t="shared" si="50"/>
        <v>0.06</v>
      </c>
      <c r="H673" s="2">
        <f t="shared" si="51"/>
        <v>200</v>
      </c>
      <c r="I673" s="2">
        <f t="shared" si="52"/>
        <v>6930.1909413232788</v>
      </c>
      <c r="J673" s="1">
        <f t="shared" si="53"/>
        <v>1392968.3792059789</v>
      </c>
    </row>
    <row r="674" spans="4:10" x14ac:dyDescent="0.25">
      <c r="D674" s="4">
        <v>673</v>
      </c>
      <c r="E674" s="4"/>
      <c r="F674" s="2">
        <f t="shared" si="54"/>
        <v>1392968.3792059789</v>
      </c>
      <c r="G674" s="3">
        <f t="shared" si="50"/>
        <v>0.06</v>
      </c>
      <c r="H674" s="2">
        <f t="shared" si="51"/>
        <v>200</v>
      </c>
      <c r="I674" s="2">
        <f t="shared" si="52"/>
        <v>6965.841896029895</v>
      </c>
      <c r="J674" s="1">
        <f t="shared" si="53"/>
        <v>1400134.2211020088</v>
      </c>
    </row>
    <row r="675" spans="4:10" x14ac:dyDescent="0.25">
      <c r="D675" s="4">
        <v>674</v>
      </c>
      <c r="E675" s="4"/>
      <c r="F675" s="2">
        <f t="shared" si="54"/>
        <v>1400134.2211020088</v>
      </c>
      <c r="G675" s="3">
        <f t="shared" si="50"/>
        <v>0.06</v>
      </c>
      <c r="H675" s="2">
        <f t="shared" si="51"/>
        <v>200</v>
      </c>
      <c r="I675" s="2">
        <f t="shared" si="52"/>
        <v>7001.6711055100441</v>
      </c>
      <c r="J675" s="1">
        <f t="shared" si="53"/>
        <v>1407335.8922075189</v>
      </c>
    </row>
    <row r="676" spans="4:10" x14ac:dyDescent="0.25">
      <c r="D676" s="4">
        <v>675</v>
      </c>
      <c r="E676" s="4"/>
      <c r="F676" s="2">
        <f t="shared" si="54"/>
        <v>1407335.8922075189</v>
      </c>
      <c r="G676" s="3">
        <f t="shared" si="50"/>
        <v>0.06</v>
      </c>
      <c r="H676" s="2">
        <f t="shared" si="51"/>
        <v>200</v>
      </c>
      <c r="I676" s="2">
        <f t="shared" si="52"/>
        <v>7037.6794610375946</v>
      </c>
      <c r="J676" s="1">
        <f t="shared" si="53"/>
        <v>1414573.5716685564</v>
      </c>
    </row>
    <row r="677" spans="4:10" x14ac:dyDescent="0.25">
      <c r="D677" s="4">
        <v>676</v>
      </c>
      <c r="E677" s="4"/>
      <c r="F677" s="2">
        <f t="shared" si="54"/>
        <v>1414573.5716685564</v>
      </c>
      <c r="G677" s="3">
        <f t="shared" si="50"/>
        <v>0.06</v>
      </c>
      <c r="H677" s="2">
        <f t="shared" si="51"/>
        <v>200</v>
      </c>
      <c r="I677" s="2">
        <f t="shared" si="52"/>
        <v>7073.8678583427827</v>
      </c>
      <c r="J677" s="1">
        <f t="shared" si="53"/>
        <v>1421847.4395268993</v>
      </c>
    </row>
    <row r="678" spans="4:10" x14ac:dyDescent="0.25">
      <c r="D678" s="4">
        <v>677</v>
      </c>
      <c r="E678" s="4"/>
      <c r="F678" s="2">
        <f t="shared" si="54"/>
        <v>1421847.4395268993</v>
      </c>
      <c r="G678" s="3">
        <f t="shared" si="50"/>
        <v>0.06</v>
      </c>
      <c r="H678" s="2">
        <f t="shared" si="51"/>
        <v>200</v>
      </c>
      <c r="I678" s="2">
        <f t="shared" si="52"/>
        <v>7110.2371976344966</v>
      </c>
      <c r="J678" s="1">
        <f t="shared" si="53"/>
        <v>1429157.6767245338</v>
      </c>
    </row>
    <row r="679" spans="4:10" x14ac:dyDescent="0.25">
      <c r="D679" s="4">
        <v>678</v>
      </c>
      <c r="E679" s="4"/>
      <c r="F679" s="2">
        <f t="shared" si="54"/>
        <v>1429157.6767245338</v>
      </c>
      <c r="G679" s="3">
        <f t="shared" si="50"/>
        <v>0.06</v>
      </c>
      <c r="H679" s="2">
        <f t="shared" si="51"/>
        <v>200</v>
      </c>
      <c r="I679" s="2">
        <f t="shared" si="52"/>
        <v>7146.7883836226692</v>
      </c>
      <c r="J679" s="1">
        <f t="shared" si="53"/>
        <v>1436504.4651081564</v>
      </c>
    </row>
    <row r="680" spans="4:10" x14ac:dyDescent="0.25">
      <c r="D680" s="4">
        <v>679</v>
      </c>
      <c r="E680" s="4"/>
      <c r="F680" s="2">
        <f t="shared" si="54"/>
        <v>1436504.4651081564</v>
      </c>
      <c r="G680" s="3">
        <f t="shared" si="50"/>
        <v>0.06</v>
      </c>
      <c r="H680" s="2">
        <f t="shared" si="51"/>
        <v>200</v>
      </c>
      <c r="I680" s="2">
        <f t="shared" si="52"/>
        <v>7183.5223255407827</v>
      </c>
      <c r="J680" s="1">
        <f t="shared" si="53"/>
        <v>1443887.9874336973</v>
      </c>
    </row>
    <row r="681" spans="4:10" x14ac:dyDescent="0.25">
      <c r="D681" s="4">
        <v>680</v>
      </c>
      <c r="E681" s="4"/>
      <c r="F681" s="2">
        <f t="shared" si="54"/>
        <v>1443887.9874336973</v>
      </c>
      <c r="G681" s="3">
        <f t="shared" si="50"/>
        <v>0.06</v>
      </c>
      <c r="H681" s="2">
        <f t="shared" si="51"/>
        <v>200</v>
      </c>
      <c r="I681" s="2">
        <f t="shared" si="52"/>
        <v>7220.4399371684867</v>
      </c>
      <c r="J681" s="1">
        <f t="shared" si="53"/>
        <v>1451308.4273708658</v>
      </c>
    </row>
    <row r="682" spans="4:10" x14ac:dyDescent="0.25">
      <c r="D682" s="4">
        <v>681</v>
      </c>
      <c r="E682" s="4"/>
      <c r="F682" s="2">
        <f t="shared" si="54"/>
        <v>1451308.4273708658</v>
      </c>
      <c r="G682" s="3">
        <f t="shared" si="50"/>
        <v>0.06</v>
      </c>
      <c r="H682" s="2">
        <f t="shared" si="51"/>
        <v>200</v>
      </c>
      <c r="I682" s="2">
        <f t="shared" si="52"/>
        <v>7257.5421368543293</v>
      </c>
      <c r="J682" s="1">
        <f t="shared" si="53"/>
        <v>1458765.9695077201</v>
      </c>
    </row>
    <row r="683" spans="4:10" x14ac:dyDescent="0.25">
      <c r="D683" s="4">
        <v>682</v>
      </c>
      <c r="E683" s="4"/>
      <c r="F683" s="2">
        <f t="shared" si="54"/>
        <v>1458765.9695077201</v>
      </c>
      <c r="G683" s="3">
        <f t="shared" si="50"/>
        <v>0.06</v>
      </c>
      <c r="H683" s="2">
        <f t="shared" si="51"/>
        <v>200</v>
      </c>
      <c r="I683" s="2">
        <f t="shared" si="52"/>
        <v>7294.8298475386009</v>
      </c>
      <c r="J683" s="1">
        <f t="shared" si="53"/>
        <v>1466260.7993552587</v>
      </c>
    </row>
    <row r="684" spans="4:10" x14ac:dyDescent="0.25">
      <c r="D684" s="4">
        <v>683</v>
      </c>
      <c r="E684" s="4"/>
      <c r="F684" s="2">
        <f t="shared" si="54"/>
        <v>1466260.7993552587</v>
      </c>
      <c r="G684" s="3">
        <f t="shared" si="50"/>
        <v>0.06</v>
      </c>
      <c r="H684" s="2">
        <f t="shared" si="51"/>
        <v>200</v>
      </c>
      <c r="I684" s="2">
        <f t="shared" si="52"/>
        <v>7332.3039967762934</v>
      </c>
      <c r="J684" s="1">
        <f t="shared" si="53"/>
        <v>1473793.1033520349</v>
      </c>
    </row>
    <row r="685" spans="4:10" x14ac:dyDescent="0.25">
      <c r="D685" s="4">
        <v>684</v>
      </c>
      <c r="E685" s="4">
        <v>57</v>
      </c>
      <c r="F685" s="2">
        <f t="shared" si="54"/>
        <v>1473793.1033520349</v>
      </c>
      <c r="G685" s="3">
        <f t="shared" si="50"/>
        <v>0.06</v>
      </c>
      <c r="H685" s="2">
        <f t="shared" si="51"/>
        <v>200</v>
      </c>
      <c r="I685" s="2">
        <f t="shared" si="52"/>
        <v>7369.965516760175</v>
      </c>
      <c r="J685" s="1">
        <f t="shared" si="53"/>
        <v>1481363.0688687952</v>
      </c>
    </row>
    <row r="686" spans="4:10" x14ac:dyDescent="0.25">
      <c r="D686" s="4">
        <v>685</v>
      </c>
      <c r="E686" s="4"/>
      <c r="F686" s="2">
        <f t="shared" si="54"/>
        <v>1481363.0688687952</v>
      </c>
      <c r="G686" s="3">
        <f t="shared" si="50"/>
        <v>0.06</v>
      </c>
      <c r="H686" s="2">
        <f t="shared" si="51"/>
        <v>200</v>
      </c>
      <c r="I686" s="2">
        <f t="shared" si="52"/>
        <v>7407.815344343976</v>
      </c>
      <c r="J686" s="1">
        <f t="shared" si="53"/>
        <v>1488970.8842131391</v>
      </c>
    </row>
    <row r="687" spans="4:10" x14ac:dyDescent="0.25">
      <c r="D687" s="4">
        <v>686</v>
      </c>
      <c r="E687" s="4"/>
      <c r="F687" s="2">
        <f t="shared" si="54"/>
        <v>1488970.8842131391</v>
      </c>
      <c r="G687" s="3">
        <f t="shared" si="50"/>
        <v>0.06</v>
      </c>
      <c r="H687" s="2">
        <f t="shared" si="51"/>
        <v>200</v>
      </c>
      <c r="I687" s="2">
        <f t="shared" si="52"/>
        <v>7445.8544210656955</v>
      </c>
      <c r="J687" s="1">
        <f t="shared" si="53"/>
        <v>1496616.7386342047</v>
      </c>
    </row>
    <row r="688" spans="4:10" x14ac:dyDescent="0.25">
      <c r="D688" s="4">
        <v>687</v>
      </c>
      <c r="E688" s="4"/>
      <c r="F688" s="2">
        <f t="shared" si="54"/>
        <v>1496616.7386342047</v>
      </c>
      <c r="G688" s="3">
        <f t="shared" si="50"/>
        <v>0.06</v>
      </c>
      <c r="H688" s="2">
        <f t="shared" si="51"/>
        <v>200</v>
      </c>
      <c r="I688" s="2">
        <f t="shared" si="52"/>
        <v>7484.0836931710237</v>
      </c>
      <c r="J688" s="1">
        <f t="shared" si="53"/>
        <v>1504300.8223273756</v>
      </c>
    </row>
    <row r="689" spans="4:10" x14ac:dyDescent="0.25">
      <c r="D689" s="4">
        <v>688</v>
      </c>
      <c r="E689" s="4"/>
      <c r="F689" s="2">
        <f t="shared" si="54"/>
        <v>1504300.8223273756</v>
      </c>
      <c r="G689" s="3">
        <f t="shared" si="50"/>
        <v>0.06</v>
      </c>
      <c r="H689" s="2">
        <f t="shared" si="51"/>
        <v>200</v>
      </c>
      <c r="I689" s="2">
        <f t="shared" si="52"/>
        <v>7522.5041116368784</v>
      </c>
      <c r="J689" s="1">
        <f t="shared" si="53"/>
        <v>1512023.3264390125</v>
      </c>
    </row>
    <row r="690" spans="4:10" x14ac:dyDescent="0.25">
      <c r="D690" s="4">
        <v>689</v>
      </c>
      <c r="E690" s="4"/>
      <c r="F690" s="2">
        <f t="shared" si="54"/>
        <v>1512023.3264390125</v>
      </c>
      <c r="G690" s="3">
        <f t="shared" si="50"/>
        <v>0.06</v>
      </c>
      <c r="H690" s="2">
        <f t="shared" si="51"/>
        <v>200</v>
      </c>
      <c r="I690" s="2">
        <f t="shared" si="52"/>
        <v>7561.1166321950632</v>
      </c>
      <c r="J690" s="1">
        <f t="shared" si="53"/>
        <v>1519784.4430712075</v>
      </c>
    </row>
    <row r="691" spans="4:10" x14ac:dyDescent="0.25">
      <c r="D691" s="4">
        <v>690</v>
      </c>
      <c r="E691" s="4"/>
      <c r="F691" s="2">
        <f t="shared" si="54"/>
        <v>1519784.4430712075</v>
      </c>
      <c r="G691" s="3">
        <f t="shared" si="50"/>
        <v>0.06</v>
      </c>
      <c r="H691" s="2">
        <f t="shared" si="51"/>
        <v>200</v>
      </c>
      <c r="I691" s="2">
        <f t="shared" si="52"/>
        <v>7599.9222153560377</v>
      </c>
      <c r="J691" s="1">
        <f t="shared" si="53"/>
        <v>1527584.3652865635</v>
      </c>
    </row>
    <row r="692" spans="4:10" x14ac:dyDescent="0.25">
      <c r="D692" s="4">
        <v>691</v>
      </c>
      <c r="E692" s="4"/>
      <c r="F692" s="2">
        <f t="shared" si="54"/>
        <v>1527584.3652865635</v>
      </c>
      <c r="G692" s="3">
        <f t="shared" si="50"/>
        <v>0.06</v>
      </c>
      <c r="H692" s="2">
        <f t="shared" si="51"/>
        <v>200</v>
      </c>
      <c r="I692" s="2">
        <f t="shared" si="52"/>
        <v>7638.9218264328174</v>
      </c>
      <c r="J692" s="1">
        <f t="shared" si="53"/>
        <v>1535423.2871129964</v>
      </c>
    </row>
    <row r="693" spans="4:10" x14ac:dyDescent="0.25">
      <c r="D693" s="4">
        <v>692</v>
      </c>
      <c r="E693" s="4"/>
      <c r="F693" s="2">
        <f t="shared" si="54"/>
        <v>1535423.2871129964</v>
      </c>
      <c r="G693" s="3">
        <f t="shared" si="50"/>
        <v>0.06</v>
      </c>
      <c r="H693" s="2">
        <f t="shared" si="51"/>
        <v>200</v>
      </c>
      <c r="I693" s="2">
        <f t="shared" si="52"/>
        <v>7678.1164355649826</v>
      </c>
      <c r="J693" s="1">
        <f t="shared" si="53"/>
        <v>1543301.4035485615</v>
      </c>
    </row>
    <row r="694" spans="4:10" x14ac:dyDescent="0.25">
      <c r="D694" s="4">
        <v>693</v>
      </c>
      <c r="E694" s="4"/>
      <c r="F694" s="2">
        <f t="shared" si="54"/>
        <v>1543301.4035485615</v>
      </c>
      <c r="G694" s="3">
        <f t="shared" si="50"/>
        <v>0.06</v>
      </c>
      <c r="H694" s="2">
        <f t="shared" si="51"/>
        <v>200</v>
      </c>
      <c r="I694" s="2">
        <f t="shared" si="52"/>
        <v>7717.5070177428079</v>
      </c>
      <c r="J694" s="1">
        <f t="shared" si="53"/>
        <v>1551218.9105663043</v>
      </c>
    </row>
    <row r="695" spans="4:10" x14ac:dyDescent="0.25">
      <c r="D695" s="4">
        <v>694</v>
      </c>
      <c r="E695" s="4"/>
      <c r="F695" s="2">
        <f t="shared" si="54"/>
        <v>1551218.9105663043</v>
      </c>
      <c r="G695" s="3">
        <f t="shared" si="50"/>
        <v>0.06</v>
      </c>
      <c r="H695" s="2">
        <f t="shared" si="51"/>
        <v>200</v>
      </c>
      <c r="I695" s="2">
        <f t="shared" si="52"/>
        <v>7757.0945528315215</v>
      </c>
      <c r="J695" s="1">
        <f t="shared" si="53"/>
        <v>1559176.0051191358</v>
      </c>
    </row>
    <row r="696" spans="4:10" x14ac:dyDescent="0.25">
      <c r="D696" s="4">
        <v>695</v>
      </c>
      <c r="E696" s="4"/>
      <c r="F696" s="2">
        <f t="shared" si="54"/>
        <v>1559176.0051191358</v>
      </c>
      <c r="G696" s="3">
        <f t="shared" si="50"/>
        <v>0.06</v>
      </c>
      <c r="H696" s="2">
        <f t="shared" si="51"/>
        <v>200</v>
      </c>
      <c r="I696" s="2">
        <f t="shared" si="52"/>
        <v>7796.8800255956794</v>
      </c>
      <c r="J696" s="1">
        <f t="shared" si="53"/>
        <v>1567172.8851447315</v>
      </c>
    </row>
    <row r="697" spans="4:10" x14ac:dyDescent="0.25">
      <c r="D697" s="4">
        <v>696</v>
      </c>
      <c r="E697" s="4">
        <v>58</v>
      </c>
      <c r="F697" s="2">
        <f t="shared" si="54"/>
        <v>1567172.8851447315</v>
      </c>
      <c r="G697" s="3">
        <f t="shared" si="50"/>
        <v>0.06</v>
      </c>
      <c r="H697" s="2">
        <f t="shared" si="51"/>
        <v>200</v>
      </c>
      <c r="I697" s="2">
        <f t="shared" si="52"/>
        <v>7836.8644257236574</v>
      </c>
      <c r="J697" s="1">
        <f t="shared" si="53"/>
        <v>1575209.7495704552</v>
      </c>
    </row>
    <row r="698" spans="4:10" x14ac:dyDescent="0.25">
      <c r="D698" s="4">
        <v>697</v>
      </c>
      <c r="E698" s="4"/>
      <c r="F698" s="2">
        <f t="shared" si="54"/>
        <v>1575209.7495704552</v>
      </c>
      <c r="G698" s="3">
        <f t="shared" si="50"/>
        <v>0.06</v>
      </c>
      <c r="H698" s="2">
        <f t="shared" si="51"/>
        <v>200</v>
      </c>
      <c r="I698" s="2">
        <f t="shared" si="52"/>
        <v>7877.0487478522764</v>
      </c>
      <c r="J698" s="1">
        <f t="shared" si="53"/>
        <v>1583286.7983183074</v>
      </c>
    </row>
    <row r="699" spans="4:10" x14ac:dyDescent="0.25">
      <c r="D699" s="4">
        <v>698</v>
      </c>
      <c r="E699" s="4"/>
      <c r="F699" s="2">
        <f t="shared" si="54"/>
        <v>1583286.7983183074</v>
      </c>
      <c r="G699" s="3">
        <f t="shared" si="50"/>
        <v>0.06</v>
      </c>
      <c r="H699" s="2">
        <f t="shared" si="51"/>
        <v>200</v>
      </c>
      <c r="I699" s="2">
        <f t="shared" si="52"/>
        <v>7917.4339915915371</v>
      </c>
      <c r="J699" s="1">
        <f t="shared" si="53"/>
        <v>1591404.2323098988</v>
      </c>
    </row>
    <row r="700" spans="4:10" x14ac:dyDescent="0.25">
      <c r="D700" s="4">
        <v>699</v>
      </c>
      <c r="E700" s="4"/>
      <c r="F700" s="2">
        <f t="shared" si="54"/>
        <v>1591404.2323098988</v>
      </c>
      <c r="G700" s="3">
        <f t="shared" si="50"/>
        <v>0.06</v>
      </c>
      <c r="H700" s="2">
        <f t="shared" si="51"/>
        <v>200</v>
      </c>
      <c r="I700" s="2">
        <f t="shared" si="52"/>
        <v>7958.0211615494945</v>
      </c>
      <c r="J700" s="1">
        <f t="shared" si="53"/>
        <v>1599562.2534714483</v>
      </c>
    </row>
    <row r="701" spans="4:10" x14ac:dyDescent="0.25">
      <c r="D701" s="4">
        <v>700</v>
      </c>
      <c r="E701" s="4"/>
      <c r="F701" s="2">
        <f t="shared" si="54"/>
        <v>1599562.2534714483</v>
      </c>
      <c r="G701" s="3">
        <f t="shared" si="50"/>
        <v>0.06</v>
      </c>
      <c r="H701" s="2">
        <f t="shared" si="51"/>
        <v>200</v>
      </c>
      <c r="I701" s="2">
        <f t="shared" si="52"/>
        <v>7998.8112673572414</v>
      </c>
      <c r="J701" s="1">
        <f t="shared" si="53"/>
        <v>1607761.0647388056</v>
      </c>
    </row>
    <row r="702" spans="4:10" x14ac:dyDescent="0.25">
      <c r="D702" s="4">
        <v>701</v>
      </c>
      <c r="E702" s="4"/>
      <c r="F702" s="2">
        <f t="shared" si="54"/>
        <v>1607761.0647388056</v>
      </c>
      <c r="G702" s="3">
        <f t="shared" si="50"/>
        <v>0.06</v>
      </c>
      <c r="H702" s="2">
        <f t="shared" si="51"/>
        <v>200</v>
      </c>
      <c r="I702" s="2">
        <f t="shared" si="52"/>
        <v>8039.8053236940286</v>
      </c>
      <c r="J702" s="1">
        <f t="shared" si="53"/>
        <v>1616000.8700624998</v>
      </c>
    </row>
    <row r="703" spans="4:10" x14ac:dyDescent="0.25">
      <c r="D703" s="4">
        <v>702</v>
      </c>
      <c r="E703" s="4"/>
      <c r="F703" s="2">
        <f t="shared" si="54"/>
        <v>1616000.8700624998</v>
      </c>
      <c r="G703" s="3">
        <f t="shared" si="50"/>
        <v>0.06</v>
      </c>
      <c r="H703" s="2">
        <f t="shared" si="51"/>
        <v>200</v>
      </c>
      <c r="I703" s="2">
        <f t="shared" si="52"/>
        <v>8081.0043503124989</v>
      </c>
      <c r="J703" s="1">
        <f t="shared" si="53"/>
        <v>1624281.8744128123</v>
      </c>
    </row>
    <row r="704" spans="4:10" x14ac:dyDescent="0.25">
      <c r="D704" s="4">
        <v>703</v>
      </c>
      <c r="E704" s="4"/>
      <c r="F704" s="2">
        <f t="shared" si="54"/>
        <v>1624281.8744128123</v>
      </c>
      <c r="G704" s="3">
        <f t="shared" si="50"/>
        <v>0.06</v>
      </c>
      <c r="H704" s="2">
        <f t="shared" si="51"/>
        <v>200</v>
      </c>
      <c r="I704" s="2">
        <f t="shared" si="52"/>
        <v>8122.4093720640612</v>
      </c>
      <c r="J704" s="1">
        <f t="shared" si="53"/>
        <v>1632604.2837848763</v>
      </c>
    </row>
    <row r="705" spans="4:10" x14ac:dyDescent="0.25">
      <c r="D705" s="4">
        <v>704</v>
      </c>
      <c r="E705" s="4"/>
      <c r="F705" s="2">
        <f t="shared" si="54"/>
        <v>1632604.2837848763</v>
      </c>
      <c r="G705" s="3">
        <f t="shared" si="50"/>
        <v>0.06</v>
      </c>
      <c r="H705" s="2">
        <f t="shared" si="51"/>
        <v>200</v>
      </c>
      <c r="I705" s="2">
        <f t="shared" si="52"/>
        <v>8164.0214189243816</v>
      </c>
      <c r="J705" s="1">
        <f t="shared" si="53"/>
        <v>1640968.3052038008</v>
      </c>
    </row>
    <row r="706" spans="4:10" x14ac:dyDescent="0.25">
      <c r="D706" s="4">
        <v>705</v>
      </c>
      <c r="E706" s="4"/>
      <c r="F706" s="2">
        <f t="shared" si="54"/>
        <v>1640968.3052038008</v>
      </c>
      <c r="G706" s="3">
        <f t="shared" ref="G706:G769" si="55">$B$4</f>
        <v>0.06</v>
      </c>
      <c r="H706" s="2">
        <f t="shared" ref="H706:H769" si="56">$B$3</f>
        <v>200</v>
      </c>
      <c r="I706" s="2">
        <f t="shared" ref="I706:I769" si="57">(F706+H706)*(G706/12)</f>
        <v>8205.841526019005</v>
      </c>
      <c r="J706" s="1">
        <f t="shared" ref="J706:J769" si="58">(F706+H706+I706)</f>
        <v>1649374.1467298197</v>
      </c>
    </row>
    <row r="707" spans="4:10" x14ac:dyDescent="0.25">
      <c r="D707" s="4">
        <v>706</v>
      </c>
      <c r="E707" s="4"/>
      <c r="F707" s="2">
        <f t="shared" ref="F707:F770" si="59">J706</f>
        <v>1649374.1467298197</v>
      </c>
      <c r="G707" s="3">
        <f t="shared" si="55"/>
        <v>0.06</v>
      </c>
      <c r="H707" s="2">
        <f t="shared" si="56"/>
        <v>200</v>
      </c>
      <c r="I707" s="2">
        <f t="shared" si="57"/>
        <v>8247.8707336490988</v>
      </c>
      <c r="J707" s="1">
        <f t="shared" si="58"/>
        <v>1657822.0174634687</v>
      </c>
    </row>
    <row r="708" spans="4:10" x14ac:dyDescent="0.25">
      <c r="D708" s="4">
        <v>707</v>
      </c>
      <c r="E708" s="4"/>
      <c r="F708" s="2">
        <f t="shared" si="59"/>
        <v>1657822.0174634687</v>
      </c>
      <c r="G708" s="3">
        <f t="shared" si="55"/>
        <v>0.06</v>
      </c>
      <c r="H708" s="2">
        <f t="shared" si="56"/>
        <v>200</v>
      </c>
      <c r="I708" s="2">
        <f t="shared" si="57"/>
        <v>8290.1100873173436</v>
      </c>
      <c r="J708" s="1">
        <f t="shared" si="58"/>
        <v>1666312.1275507861</v>
      </c>
    </row>
    <row r="709" spans="4:10" x14ac:dyDescent="0.25">
      <c r="D709" s="4">
        <v>708</v>
      </c>
      <c r="E709" s="4">
        <v>59</v>
      </c>
      <c r="F709" s="2">
        <f t="shared" si="59"/>
        <v>1666312.1275507861</v>
      </c>
      <c r="G709" s="3">
        <f t="shared" si="55"/>
        <v>0.06</v>
      </c>
      <c r="H709" s="2">
        <f t="shared" si="56"/>
        <v>200</v>
      </c>
      <c r="I709" s="2">
        <f t="shared" si="57"/>
        <v>8332.5606377539316</v>
      </c>
      <c r="J709" s="1">
        <f t="shared" si="58"/>
        <v>1674844.6881885401</v>
      </c>
    </row>
    <row r="710" spans="4:10" x14ac:dyDescent="0.25">
      <c r="D710" s="4">
        <v>709</v>
      </c>
      <c r="E710" s="4"/>
      <c r="F710" s="2">
        <f t="shared" si="59"/>
        <v>1674844.6881885401</v>
      </c>
      <c r="G710" s="3">
        <f t="shared" si="55"/>
        <v>0.06</v>
      </c>
      <c r="H710" s="2">
        <f t="shared" si="56"/>
        <v>200</v>
      </c>
      <c r="I710" s="2">
        <f t="shared" si="57"/>
        <v>8375.2234409427001</v>
      </c>
      <c r="J710" s="1">
        <f t="shared" si="58"/>
        <v>1683419.9116294826</v>
      </c>
    </row>
    <row r="711" spans="4:10" x14ac:dyDescent="0.25">
      <c r="D711" s="4">
        <v>710</v>
      </c>
      <c r="E711" s="4"/>
      <c r="F711" s="2">
        <f t="shared" si="59"/>
        <v>1683419.9116294826</v>
      </c>
      <c r="G711" s="3">
        <f t="shared" si="55"/>
        <v>0.06</v>
      </c>
      <c r="H711" s="2">
        <f t="shared" si="56"/>
        <v>200</v>
      </c>
      <c r="I711" s="2">
        <f t="shared" si="57"/>
        <v>8418.0995581474126</v>
      </c>
      <c r="J711" s="1">
        <f t="shared" si="58"/>
        <v>1692038.01118763</v>
      </c>
    </row>
    <row r="712" spans="4:10" x14ac:dyDescent="0.25">
      <c r="D712" s="4">
        <v>711</v>
      </c>
      <c r="E712" s="4"/>
      <c r="F712" s="2">
        <f t="shared" si="59"/>
        <v>1692038.01118763</v>
      </c>
      <c r="G712" s="3">
        <f t="shared" si="55"/>
        <v>0.06</v>
      </c>
      <c r="H712" s="2">
        <f t="shared" si="56"/>
        <v>200</v>
      </c>
      <c r="I712" s="2">
        <f t="shared" si="57"/>
        <v>8461.1900559381502</v>
      </c>
      <c r="J712" s="1">
        <f t="shared" si="58"/>
        <v>1700699.2012435682</v>
      </c>
    </row>
    <row r="713" spans="4:10" x14ac:dyDescent="0.25">
      <c r="D713" s="4">
        <v>712</v>
      </c>
      <c r="E713" s="4"/>
      <c r="F713" s="2">
        <f t="shared" si="59"/>
        <v>1700699.2012435682</v>
      </c>
      <c r="G713" s="3">
        <f t="shared" si="55"/>
        <v>0.06</v>
      </c>
      <c r="H713" s="2">
        <f t="shared" si="56"/>
        <v>200</v>
      </c>
      <c r="I713" s="2">
        <f t="shared" si="57"/>
        <v>8504.4960062178416</v>
      </c>
      <c r="J713" s="1">
        <f t="shared" si="58"/>
        <v>1709403.697249786</v>
      </c>
    </row>
    <row r="714" spans="4:10" x14ac:dyDescent="0.25">
      <c r="D714" s="4">
        <v>713</v>
      </c>
      <c r="E714" s="4"/>
      <c r="F714" s="2">
        <f t="shared" si="59"/>
        <v>1709403.697249786</v>
      </c>
      <c r="G714" s="3">
        <f t="shared" si="55"/>
        <v>0.06</v>
      </c>
      <c r="H714" s="2">
        <f t="shared" si="56"/>
        <v>200</v>
      </c>
      <c r="I714" s="2">
        <f t="shared" si="57"/>
        <v>8548.0184862489295</v>
      </c>
      <c r="J714" s="1">
        <f t="shared" si="58"/>
        <v>1718151.715736035</v>
      </c>
    </row>
    <row r="715" spans="4:10" x14ac:dyDescent="0.25">
      <c r="D715" s="4">
        <v>714</v>
      </c>
      <c r="E715" s="4"/>
      <c r="F715" s="2">
        <f t="shared" si="59"/>
        <v>1718151.715736035</v>
      </c>
      <c r="G715" s="3">
        <f t="shared" si="55"/>
        <v>0.06</v>
      </c>
      <c r="H715" s="2">
        <f t="shared" si="56"/>
        <v>200</v>
      </c>
      <c r="I715" s="2">
        <f t="shared" si="57"/>
        <v>8591.7585786801756</v>
      </c>
      <c r="J715" s="1">
        <f t="shared" si="58"/>
        <v>1726943.4743147152</v>
      </c>
    </row>
    <row r="716" spans="4:10" x14ac:dyDescent="0.25">
      <c r="D716" s="4">
        <v>715</v>
      </c>
      <c r="E716" s="4"/>
      <c r="F716" s="2">
        <f t="shared" si="59"/>
        <v>1726943.4743147152</v>
      </c>
      <c r="G716" s="3">
        <f t="shared" si="55"/>
        <v>0.06</v>
      </c>
      <c r="H716" s="2">
        <f t="shared" si="56"/>
        <v>200</v>
      </c>
      <c r="I716" s="2">
        <f t="shared" si="57"/>
        <v>8635.7173715735771</v>
      </c>
      <c r="J716" s="1">
        <f t="shared" si="58"/>
        <v>1735779.1916862889</v>
      </c>
    </row>
    <row r="717" spans="4:10" x14ac:dyDescent="0.25">
      <c r="D717" s="4">
        <v>716</v>
      </c>
      <c r="E717" s="4"/>
      <c r="F717" s="2">
        <f t="shared" si="59"/>
        <v>1735779.1916862889</v>
      </c>
      <c r="G717" s="3">
        <f t="shared" si="55"/>
        <v>0.06</v>
      </c>
      <c r="H717" s="2">
        <f t="shared" si="56"/>
        <v>200</v>
      </c>
      <c r="I717" s="2">
        <f t="shared" si="57"/>
        <v>8679.8959584314453</v>
      </c>
      <c r="J717" s="1">
        <f t="shared" si="58"/>
        <v>1744659.0876447205</v>
      </c>
    </row>
    <row r="718" spans="4:10" x14ac:dyDescent="0.25">
      <c r="D718" s="4">
        <v>717</v>
      </c>
      <c r="E718" s="4"/>
      <c r="F718" s="2">
        <f t="shared" si="59"/>
        <v>1744659.0876447205</v>
      </c>
      <c r="G718" s="3">
        <f t="shared" si="55"/>
        <v>0.06</v>
      </c>
      <c r="H718" s="2">
        <f t="shared" si="56"/>
        <v>200</v>
      </c>
      <c r="I718" s="2">
        <f t="shared" si="57"/>
        <v>8724.2954382236021</v>
      </c>
      <c r="J718" s="1">
        <f t="shared" si="58"/>
        <v>1753583.383082944</v>
      </c>
    </row>
    <row r="719" spans="4:10" x14ac:dyDescent="0.25">
      <c r="D719" s="4">
        <v>718</v>
      </c>
      <c r="E719" s="4"/>
      <c r="F719" s="2">
        <f t="shared" si="59"/>
        <v>1753583.383082944</v>
      </c>
      <c r="G719" s="3">
        <f t="shared" si="55"/>
        <v>0.06</v>
      </c>
      <c r="H719" s="2">
        <f t="shared" si="56"/>
        <v>200</v>
      </c>
      <c r="I719" s="2">
        <f t="shared" si="57"/>
        <v>8768.9169154147203</v>
      </c>
      <c r="J719" s="1">
        <f t="shared" si="58"/>
        <v>1762552.2999983586</v>
      </c>
    </row>
    <row r="720" spans="4:10" x14ac:dyDescent="0.25">
      <c r="D720" s="4">
        <v>719</v>
      </c>
      <c r="E720" s="4"/>
      <c r="F720" s="2">
        <f t="shared" si="59"/>
        <v>1762552.2999983586</v>
      </c>
      <c r="G720" s="3">
        <f t="shared" si="55"/>
        <v>0.06</v>
      </c>
      <c r="H720" s="2">
        <f t="shared" si="56"/>
        <v>200</v>
      </c>
      <c r="I720" s="2">
        <f t="shared" si="57"/>
        <v>8813.7614999917932</v>
      </c>
      <c r="J720" s="1">
        <f t="shared" si="58"/>
        <v>1771566.0614983505</v>
      </c>
    </row>
    <row r="721" spans="4:10" x14ac:dyDescent="0.25">
      <c r="D721" s="4">
        <v>720</v>
      </c>
      <c r="E721" s="4">
        <v>60</v>
      </c>
      <c r="F721" s="2">
        <f t="shared" si="59"/>
        <v>1771566.0614983505</v>
      </c>
      <c r="G721" s="3">
        <f t="shared" si="55"/>
        <v>0.06</v>
      </c>
      <c r="H721" s="2">
        <f t="shared" si="56"/>
        <v>200</v>
      </c>
      <c r="I721" s="2">
        <f t="shared" si="57"/>
        <v>8858.830307491753</v>
      </c>
      <c r="J721" s="1">
        <f t="shared" si="58"/>
        <v>1780624.8918058423</v>
      </c>
    </row>
    <row r="722" spans="4:10" x14ac:dyDescent="0.25">
      <c r="D722" s="4">
        <v>721</v>
      </c>
      <c r="E722" s="4"/>
      <c r="F722" s="2">
        <f t="shared" si="59"/>
        <v>1780624.8918058423</v>
      </c>
      <c r="G722" s="3">
        <f t="shared" si="55"/>
        <v>0.06</v>
      </c>
      <c r="H722" s="2">
        <f t="shared" si="56"/>
        <v>200</v>
      </c>
      <c r="I722" s="2">
        <f t="shared" si="57"/>
        <v>8904.1244590292117</v>
      </c>
      <c r="J722" s="1">
        <f t="shared" si="58"/>
        <v>1789729.0162648715</v>
      </c>
    </row>
    <row r="723" spans="4:10" x14ac:dyDescent="0.25">
      <c r="D723" s="4">
        <v>722</v>
      </c>
      <c r="E723" s="4"/>
      <c r="F723" s="2">
        <f t="shared" si="59"/>
        <v>1789729.0162648715</v>
      </c>
      <c r="G723" s="3">
        <f t="shared" si="55"/>
        <v>0.06</v>
      </c>
      <c r="H723" s="2">
        <f t="shared" si="56"/>
        <v>200</v>
      </c>
      <c r="I723" s="2">
        <f t="shared" si="57"/>
        <v>8949.6450813243573</v>
      </c>
      <c r="J723" s="1">
        <f t="shared" si="58"/>
        <v>1798878.6613461957</v>
      </c>
    </row>
    <row r="724" spans="4:10" x14ac:dyDescent="0.25">
      <c r="D724" s="4">
        <v>723</v>
      </c>
      <c r="E724" s="4"/>
      <c r="F724" s="2">
        <f t="shared" si="59"/>
        <v>1798878.6613461957</v>
      </c>
      <c r="G724" s="3">
        <f t="shared" si="55"/>
        <v>0.06</v>
      </c>
      <c r="H724" s="2">
        <f t="shared" si="56"/>
        <v>200</v>
      </c>
      <c r="I724" s="2">
        <f t="shared" si="57"/>
        <v>8995.393306730979</v>
      </c>
      <c r="J724" s="1">
        <f t="shared" si="58"/>
        <v>1808074.0546529267</v>
      </c>
    </row>
    <row r="725" spans="4:10" x14ac:dyDescent="0.25">
      <c r="D725" s="4">
        <v>724</v>
      </c>
      <c r="E725" s="4"/>
      <c r="F725" s="2">
        <f t="shared" si="59"/>
        <v>1808074.0546529267</v>
      </c>
      <c r="G725" s="3">
        <f t="shared" si="55"/>
        <v>0.06</v>
      </c>
      <c r="H725" s="2">
        <f t="shared" si="56"/>
        <v>200</v>
      </c>
      <c r="I725" s="2">
        <f t="shared" si="57"/>
        <v>9041.3702732646343</v>
      </c>
      <c r="J725" s="1">
        <f t="shared" si="58"/>
        <v>1817315.4249261913</v>
      </c>
    </row>
    <row r="726" spans="4:10" x14ac:dyDescent="0.25">
      <c r="D726" s="4">
        <v>725</v>
      </c>
      <c r="E726" s="4"/>
      <c r="F726" s="2">
        <f t="shared" si="59"/>
        <v>1817315.4249261913</v>
      </c>
      <c r="G726" s="3">
        <f t="shared" si="55"/>
        <v>0.06</v>
      </c>
      <c r="H726" s="2">
        <f t="shared" si="56"/>
        <v>200</v>
      </c>
      <c r="I726" s="2">
        <f t="shared" si="57"/>
        <v>9087.5771246309578</v>
      </c>
      <c r="J726" s="1">
        <f t="shared" si="58"/>
        <v>1826603.0020508224</v>
      </c>
    </row>
    <row r="727" spans="4:10" x14ac:dyDescent="0.25">
      <c r="D727" s="4">
        <v>726</v>
      </c>
      <c r="E727" s="4"/>
      <c r="F727" s="2">
        <f t="shared" si="59"/>
        <v>1826603.0020508224</v>
      </c>
      <c r="G727" s="3">
        <f t="shared" si="55"/>
        <v>0.06</v>
      </c>
      <c r="H727" s="2">
        <f t="shared" si="56"/>
        <v>200</v>
      </c>
      <c r="I727" s="2">
        <f t="shared" si="57"/>
        <v>9134.015010254112</v>
      </c>
      <c r="J727" s="1">
        <f t="shared" si="58"/>
        <v>1835937.0170610766</v>
      </c>
    </row>
    <row r="728" spans="4:10" x14ac:dyDescent="0.25">
      <c r="D728" s="4">
        <v>727</v>
      </c>
      <c r="E728" s="4"/>
      <c r="F728" s="2">
        <f t="shared" si="59"/>
        <v>1835937.0170610766</v>
      </c>
      <c r="G728" s="3">
        <f t="shared" si="55"/>
        <v>0.06</v>
      </c>
      <c r="H728" s="2">
        <f t="shared" si="56"/>
        <v>200</v>
      </c>
      <c r="I728" s="2">
        <f t="shared" si="57"/>
        <v>9180.6850853053838</v>
      </c>
      <c r="J728" s="1">
        <f t="shared" si="58"/>
        <v>1845317.7021463821</v>
      </c>
    </row>
    <row r="729" spans="4:10" x14ac:dyDescent="0.25">
      <c r="D729" s="4">
        <v>728</v>
      </c>
      <c r="E729" s="4"/>
      <c r="F729" s="2">
        <f t="shared" si="59"/>
        <v>1845317.7021463821</v>
      </c>
      <c r="G729" s="3">
        <f t="shared" si="55"/>
        <v>0.06</v>
      </c>
      <c r="H729" s="2">
        <f t="shared" si="56"/>
        <v>200</v>
      </c>
      <c r="I729" s="2">
        <f t="shared" si="57"/>
        <v>9227.58851073191</v>
      </c>
      <c r="J729" s="1">
        <f t="shared" si="58"/>
        <v>1854745.290657114</v>
      </c>
    </row>
    <row r="730" spans="4:10" x14ac:dyDescent="0.25">
      <c r="D730" s="4">
        <v>729</v>
      </c>
      <c r="E730" s="4"/>
      <c r="F730" s="2">
        <f t="shared" si="59"/>
        <v>1854745.290657114</v>
      </c>
      <c r="G730" s="3">
        <f t="shared" si="55"/>
        <v>0.06</v>
      </c>
      <c r="H730" s="2">
        <f t="shared" si="56"/>
        <v>200</v>
      </c>
      <c r="I730" s="2">
        <f t="shared" si="57"/>
        <v>9274.7264532855697</v>
      </c>
      <c r="J730" s="1">
        <f t="shared" si="58"/>
        <v>1864220.0171103997</v>
      </c>
    </row>
    <row r="731" spans="4:10" x14ac:dyDescent="0.25">
      <c r="D731" s="4">
        <v>730</v>
      </c>
      <c r="E731" s="4"/>
      <c r="F731" s="2">
        <f t="shared" si="59"/>
        <v>1864220.0171103997</v>
      </c>
      <c r="G731" s="3">
        <f t="shared" si="55"/>
        <v>0.06</v>
      </c>
      <c r="H731" s="2">
        <f t="shared" si="56"/>
        <v>200</v>
      </c>
      <c r="I731" s="2">
        <f t="shared" si="57"/>
        <v>9322.1000855519978</v>
      </c>
      <c r="J731" s="1">
        <f t="shared" si="58"/>
        <v>1873742.1171959518</v>
      </c>
    </row>
    <row r="732" spans="4:10" x14ac:dyDescent="0.25">
      <c r="D732" s="4">
        <v>731</v>
      </c>
      <c r="E732" s="4"/>
      <c r="F732" s="2">
        <f t="shared" si="59"/>
        <v>1873742.1171959518</v>
      </c>
      <c r="G732" s="3">
        <f t="shared" si="55"/>
        <v>0.06</v>
      </c>
      <c r="H732" s="2">
        <f t="shared" si="56"/>
        <v>200</v>
      </c>
      <c r="I732" s="2">
        <f t="shared" si="57"/>
        <v>9369.7105859797593</v>
      </c>
      <c r="J732" s="1">
        <f t="shared" si="58"/>
        <v>1883311.8277819315</v>
      </c>
    </row>
    <row r="733" spans="4:10" x14ac:dyDescent="0.25">
      <c r="D733" s="4">
        <v>732</v>
      </c>
      <c r="E733" s="4">
        <v>61</v>
      </c>
      <c r="F733" s="2">
        <f t="shared" si="59"/>
        <v>1883311.8277819315</v>
      </c>
      <c r="G733" s="3">
        <f t="shared" si="55"/>
        <v>0.06</v>
      </c>
      <c r="H733" s="2">
        <f t="shared" si="56"/>
        <v>200</v>
      </c>
      <c r="I733" s="2">
        <f t="shared" si="57"/>
        <v>9417.5591389096571</v>
      </c>
      <c r="J733" s="1">
        <f t="shared" si="58"/>
        <v>1892929.3869208412</v>
      </c>
    </row>
    <row r="734" spans="4:10" x14ac:dyDescent="0.25">
      <c r="D734" s="4">
        <v>733</v>
      </c>
      <c r="E734" s="4"/>
      <c r="F734" s="2">
        <f t="shared" si="59"/>
        <v>1892929.3869208412</v>
      </c>
      <c r="G734" s="3">
        <f t="shared" si="55"/>
        <v>0.06</v>
      </c>
      <c r="H734" s="2">
        <f t="shared" si="56"/>
        <v>200</v>
      </c>
      <c r="I734" s="2">
        <f t="shared" si="57"/>
        <v>9465.6469346042068</v>
      </c>
      <c r="J734" s="1">
        <f t="shared" si="58"/>
        <v>1902595.0338554455</v>
      </c>
    </row>
    <row r="735" spans="4:10" x14ac:dyDescent="0.25">
      <c r="D735" s="4">
        <v>734</v>
      </c>
      <c r="E735" s="4"/>
      <c r="F735" s="2">
        <f t="shared" si="59"/>
        <v>1902595.0338554455</v>
      </c>
      <c r="G735" s="3">
        <f t="shared" si="55"/>
        <v>0.06</v>
      </c>
      <c r="H735" s="2">
        <f t="shared" si="56"/>
        <v>200</v>
      </c>
      <c r="I735" s="2">
        <f t="shared" si="57"/>
        <v>9513.9751692772279</v>
      </c>
      <c r="J735" s="1">
        <f t="shared" si="58"/>
        <v>1912309.0090247227</v>
      </c>
    </row>
    <row r="736" spans="4:10" x14ac:dyDescent="0.25">
      <c r="D736" s="4">
        <v>735</v>
      </c>
      <c r="E736" s="4"/>
      <c r="F736" s="2">
        <f t="shared" si="59"/>
        <v>1912309.0090247227</v>
      </c>
      <c r="G736" s="3">
        <f t="shared" si="55"/>
        <v>0.06</v>
      </c>
      <c r="H736" s="2">
        <f t="shared" si="56"/>
        <v>200</v>
      </c>
      <c r="I736" s="2">
        <f t="shared" si="57"/>
        <v>9562.5450451236138</v>
      </c>
      <c r="J736" s="1">
        <f t="shared" si="58"/>
        <v>1922071.5540698464</v>
      </c>
    </row>
    <row r="737" spans="4:10" x14ac:dyDescent="0.25">
      <c r="D737" s="4">
        <v>736</v>
      </c>
      <c r="E737" s="4"/>
      <c r="F737" s="2">
        <f t="shared" si="59"/>
        <v>1922071.5540698464</v>
      </c>
      <c r="G737" s="3">
        <f t="shared" si="55"/>
        <v>0.06</v>
      </c>
      <c r="H737" s="2">
        <f t="shared" si="56"/>
        <v>200</v>
      </c>
      <c r="I737" s="2">
        <f t="shared" si="57"/>
        <v>9611.3577703492319</v>
      </c>
      <c r="J737" s="1">
        <f t="shared" si="58"/>
        <v>1931882.9118401955</v>
      </c>
    </row>
    <row r="738" spans="4:10" x14ac:dyDescent="0.25">
      <c r="D738" s="4">
        <v>737</v>
      </c>
      <c r="E738" s="4"/>
      <c r="F738" s="2">
        <f t="shared" si="59"/>
        <v>1931882.9118401955</v>
      </c>
      <c r="G738" s="3">
        <f t="shared" si="55"/>
        <v>0.06</v>
      </c>
      <c r="H738" s="2">
        <f t="shared" si="56"/>
        <v>200</v>
      </c>
      <c r="I738" s="2">
        <f t="shared" si="57"/>
        <v>9660.4145592009772</v>
      </c>
      <c r="J738" s="1">
        <f t="shared" si="58"/>
        <v>1941743.3263993964</v>
      </c>
    </row>
    <row r="739" spans="4:10" x14ac:dyDescent="0.25">
      <c r="D739" s="4">
        <v>738</v>
      </c>
      <c r="E739" s="4"/>
      <c r="F739" s="2">
        <f t="shared" si="59"/>
        <v>1941743.3263993964</v>
      </c>
      <c r="G739" s="3">
        <f t="shared" si="55"/>
        <v>0.06</v>
      </c>
      <c r="H739" s="2">
        <f t="shared" si="56"/>
        <v>200</v>
      </c>
      <c r="I739" s="2">
        <f t="shared" si="57"/>
        <v>9709.716631996982</v>
      </c>
      <c r="J739" s="1">
        <f t="shared" si="58"/>
        <v>1951653.0430313933</v>
      </c>
    </row>
    <row r="740" spans="4:10" x14ac:dyDescent="0.25">
      <c r="D740" s="4">
        <v>739</v>
      </c>
      <c r="E740" s="4"/>
      <c r="F740" s="2">
        <f t="shared" si="59"/>
        <v>1951653.0430313933</v>
      </c>
      <c r="G740" s="3">
        <f t="shared" si="55"/>
        <v>0.06</v>
      </c>
      <c r="H740" s="2">
        <f t="shared" si="56"/>
        <v>200</v>
      </c>
      <c r="I740" s="2">
        <f t="shared" si="57"/>
        <v>9759.2652151569673</v>
      </c>
      <c r="J740" s="1">
        <f t="shared" si="58"/>
        <v>1961612.3082465504</v>
      </c>
    </row>
    <row r="741" spans="4:10" x14ac:dyDescent="0.25">
      <c r="D741" s="4">
        <v>740</v>
      </c>
      <c r="E741" s="4"/>
      <c r="F741" s="2">
        <f t="shared" si="59"/>
        <v>1961612.3082465504</v>
      </c>
      <c r="G741" s="3">
        <f t="shared" si="55"/>
        <v>0.06</v>
      </c>
      <c r="H741" s="2">
        <f t="shared" si="56"/>
        <v>200</v>
      </c>
      <c r="I741" s="2">
        <f t="shared" si="57"/>
        <v>9809.0615412327516</v>
      </c>
      <c r="J741" s="1">
        <f t="shared" si="58"/>
        <v>1971621.3697877831</v>
      </c>
    </row>
    <row r="742" spans="4:10" x14ac:dyDescent="0.25">
      <c r="D742" s="4">
        <v>741</v>
      </c>
      <c r="E742" s="4"/>
      <c r="F742" s="2">
        <f t="shared" si="59"/>
        <v>1971621.3697877831</v>
      </c>
      <c r="G742" s="3">
        <f t="shared" si="55"/>
        <v>0.06</v>
      </c>
      <c r="H742" s="2">
        <f t="shared" si="56"/>
        <v>200</v>
      </c>
      <c r="I742" s="2">
        <f t="shared" si="57"/>
        <v>9859.1068489389163</v>
      </c>
      <c r="J742" s="1">
        <f t="shared" si="58"/>
        <v>1981680.476636722</v>
      </c>
    </row>
    <row r="743" spans="4:10" x14ac:dyDescent="0.25">
      <c r="D743" s="4">
        <v>742</v>
      </c>
      <c r="E743" s="4"/>
      <c r="F743" s="2">
        <f t="shared" si="59"/>
        <v>1981680.476636722</v>
      </c>
      <c r="G743" s="3">
        <f t="shared" si="55"/>
        <v>0.06</v>
      </c>
      <c r="H743" s="2">
        <f t="shared" si="56"/>
        <v>200</v>
      </c>
      <c r="I743" s="2">
        <f t="shared" si="57"/>
        <v>9909.4023831836093</v>
      </c>
      <c r="J743" s="1">
        <f t="shared" si="58"/>
        <v>1991789.8790199056</v>
      </c>
    </row>
    <row r="744" spans="4:10" x14ac:dyDescent="0.25">
      <c r="D744" s="4">
        <v>743</v>
      </c>
      <c r="E744" s="4"/>
      <c r="F744" s="2">
        <f t="shared" si="59"/>
        <v>1991789.8790199056</v>
      </c>
      <c r="G744" s="3">
        <f t="shared" si="55"/>
        <v>0.06</v>
      </c>
      <c r="H744" s="2">
        <f t="shared" si="56"/>
        <v>200</v>
      </c>
      <c r="I744" s="2">
        <f t="shared" si="57"/>
        <v>9959.9493950995275</v>
      </c>
      <c r="J744" s="1">
        <f t="shared" si="58"/>
        <v>2001949.828415005</v>
      </c>
    </row>
    <row r="745" spans="4:10" x14ac:dyDescent="0.25">
      <c r="D745" s="4">
        <v>744</v>
      </c>
      <c r="E745" s="4">
        <v>62</v>
      </c>
      <c r="F745" s="2">
        <f t="shared" si="59"/>
        <v>2001949.828415005</v>
      </c>
      <c r="G745" s="3">
        <f t="shared" si="55"/>
        <v>0.06</v>
      </c>
      <c r="H745" s="2">
        <f t="shared" si="56"/>
        <v>200</v>
      </c>
      <c r="I745" s="2">
        <f t="shared" si="57"/>
        <v>10010.749142075025</v>
      </c>
      <c r="J745" s="1">
        <f t="shared" si="58"/>
        <v>2012160.57755708</v>
      </c>
    </row>
    <row r="746" spans="4:10" x14ac:dyDescent="0.25">
      <c r="D746" s="4">
        <v>745</v>
      </c>
      <c r="E746" s="4"/>
      <c r="F746" s="2">
        <f t="shared" si="59"/>
        <v>2012160.57755708</v>
      </c>
      <c r="G746" s="3">
        <f t="shared" si="55"/>
        <v>0.06</v>
      </c>
      <c r="H746" s="2">
        <f t="shared" si="56"/>
        <v>200</v>
      </c>
      <c r="I746" s="2">
        <f t="shared" si="57"/>
        <v>10061.802887785399</v>
      </c>
      <c r="J746" s="1">
        <f t="shared" si="58"/>
        <v>2022422.3804448654</v>
      </c>
    </row>
    <row r="747" spans="4:10" x14ac:dyDescent="0.25">
      <c r="D747" s="4">
        <v>746</v>
      </c>
      <c r="E747" s="4"/>
      <c r="F747" s="2">
        <f t="shared" si="59"/>
        <v>2022422.3804448654</v>
      </c>
      <c r="G747" s="3">
        <f t="shared" si="55"/>
        <v>0.06</v>
      </c>
      <c r="H747" s="2">
        <f t="shared" si="56"/>
        <v>200</v>
      </c>
      <c r="I747" s="2">
        <f t="shared" si="57"/>
        <v>10113.111902224327</v>
      </c>
      <c r="J747" s="1">
        <f t="shared" si="58"/>
        <v>2032735.4923470898</v>
      </c>
    </row>
    <row r="748" spans="4:10" x14ac:dyDescent="0.25">
      <c r="D748" s="4">
        <v>747</v>
      </c>
      <c r="E748" s="4"/>
      <c r="F748" s="2">
        <f t="shared" si="59"/>
        <v>2032735.4923470898</v>
      </c>
      <c r="G748" s="3">
        <f t="shared" si="55"/>
        <v>0.06</v>
      </c>
      <c r="H748" s="2">
        <f t="shared" si="56"/>
        <v>200</v>
      </c>
      <c r="I748" s="2">
        <f t="shared" si="57"/>
        <v>10164.677461735449</v>
      </c>
      <c r="J748" s="1">
        <f t="shared" si="58"/>
        <v>2043100.1698088252</v>
      </c>
    </row>
    <row r="749" spans="4:10" x14ac:dyDescent="0.25">
      <c r="D749" s="4">
        <v>748</v>
      </c>
      <c r="E749" s="4"/>
      <c r="F749" s="2">
        <f t="shared" si="59"/>
        <v>2043100.1698088252</v>
      </c>
      <c r="G749" s="3">
        <f t="shared" si="55"/>
        <v>0.06</v>
      </c>
      <c r="H749" s="2">
        <f t="shared" si="56"/>
        <v>200</v>
      </c>
      <c r="I749" s="2">
        <f t="shared" si="57"/>
        <v>10216.500849044127</v>
      </c>
      <c r="J749" s="1">
        <f t="shared" si="58"/>
        <v>2053516.6706578694</v>
      </c>
    </row>
    <row r="750" spans="4:10" x14ac:dyDescent="0.25">
      <c r="D750" s="4">
        <v>749</v>
      </c>
      <c r="E750" s="4"/>
      <c r="F750" s="2">
        <f t="shared" si="59"/>
        <v>2053516.6706578694</v>
      </c>
      <c r="G750" s="3">
        <f t="shared" si="55"/>
        <v>0.06</v>
      </c>
      <c r="H750" s="2">
        <f t="shared" si="56"/>
        <v>200</v>
      </c>
      <c r="I750" s="2">
        <f t="shared" si="57"/>
        <v>10268.583353289347</v>
      </c>
      <c r="J750" s="1">
        <f t="shared" si="58"/>
        <v>2063985.2540111588</v>
      </c>
    </row>
    <row r="751" spans="4:10" x14ac:dyDescent="0.25">
      <c r="D751" s="4">
        <v>750</v>
      </c>
      <c r="E751" s="4"/>
      <c r="F751" s="2">
        <f t="shared" si="59"/>
        <v>2063985.2540111588</v>
      </c>
      <c r="G751" s="3">
        <f t="shared" si="55"/>
        <v>0.06</v>
      </c>
      <c r="H751" s="2">
        <f t="shared" si="56"/>
        <v>200</v>
      </c>
      <c r="I751" s="2">
        <f t="shared" si="57"/>
        <v>10320.926270055794</v>
      </c>
      <c r="J751" s="1">
        <f t="shared" si="58"/>
        <v>2074506.1802812146</v>
      </c>
    </row>
    <row r="752" spans="4:10" x14ac:dyDescent="0.25">
      <c r="D752" s="4">
        <v>751</v>
      </c>
      <c r="E752" s="4"/>
      <c r="F752" s="2">
        <f t="shared" si="59"/>
        <v>2074506.1802812146</v>
      </c>
      <c r="G752" s="3">
        <f t="shared" si="55"/>
        <v>0.06</v>
      </c>
      <c r="H752" s="2">
        <f t="shared" si="56"/>
        <v>200</v>
      </c>
      <c r="I752" s="2">
        <f t="shared" si="57"/>
        <v>10373.530901406073</v>
      </c>
      <c r="J752" s="1">
        <f t="shared" si="58"/>
        <v>2085079.7111826206</v>
      </c>
    </row>
    <row r="753" spans="4:10" x14ac:dyDescent="0.25">
      <c r="D753" s="4">
        <v>752</v>
      </c>
      <c r="E753" s="4"/>
      <c r="F753" s="2">
        <f t="shared" si="59"/>
        <v>2085079.7111826206</v>
      </c>
      <c r="G753" s="3">
        <f t="shared" si="55"/>
        <v>0.06</v>
      </c>
      <c r="H753" s="2">
        <f t="shared" si="56"/>
        <v>200</v>
      </c>
      <c r="I753" s="2">
        <f t="shared" si="57"/>
        <v>10426.398555913103</v>
      </c>
      <c r="J753" s="1">
        <f t="shared" si="58"/>
        <v>2095706.1097385336</v>
      </c>
    </row>
    <row r="754" spans="4:10" x14ac:dyDescent="0.25">
      <c r="D754" s="4">
        <v>753</v>
      </c>
      <c r="E754" s="4"/>
      <c r="F754" s="2">
        <f t="shared" si="59"/>
        <v>2095706.1097385336</v>
      </c>
      <c r="G754" s="3">
        <f t="shared" si="55"/>
        <v>0.06</v>
      </c>
      <c r="H754" s="2">
        <f t="shared" si="56"/>
        <v>200</v>
      </c>
      <c r="I754" s="2">
        <f t="shared" si="57"/>
        <v>10479.530548692668</v>
      </c>
      <c r="J754" s="1">
        <f t="shared" si="58"/>
        <v>2106385.6402872261</v>
      </c>
    </row>
    <row r="755" spans="4:10" x14ac:dyDescent="0.25">
      <c r="D755" s="4">
        <v>754</v>
      </c>
      <c r="E755" s="4"/>
      <c r="F755" s="2">
        <f t="shared" si="59"/>
        <v>2106385.6402872261</v>
      </c>
      <c r="G755" s="3">
        <f t="shared" si="55"/>
        <v>0.06</v>
      </c>
      <c r="H755" s="2">
        <f t="shared" si="56"/>
        <v>200</v>
      </c>
      <c r="I755" s="2">
        <f t="shared" si="57"/>
        <v>10532.928201436131</v>
      </c>
      <c r="J755" s="1">
        <f t="shared" si="58"/>
        <v>2117118.5684886621</v>
      </c>
    </row>
    <row r="756" spans="4:10" x14ac:dyDescent="0.25">
      <c r="D756" s="4">
        <v>755</v>
      </c>
      <c r="E756" s="4"/>
      <c r="F756" s="2">
        <f t="shared" si="59"/>
        <v>2117118.5684886621</v>
      </c>
      <c r="G756" s="3">
        <f t="shared" si="55"/>
        <v>0.06</v>
      </c>
      <c r="H756" s="2">
        <f t="shared" si="56"/>
        <v>200</v>
      </c>
      <c r="I756" s="2">
        <f t="shared" si="57"/>
        <v>10586.592842443311</v>
      </c>
      <c r="J756" s="1">
        <f t="shared" si="58"/>
        <v>2127905.1613311055</v>
      </c>
    </row>
    <row r="757" spans="4:10" x14ac:dyDescent="0.25">
      <c r="D757" s="4">
        <v>756</v>
      </c>
      <c r="E757" s="4">
        <v>63</v>
      </c>
      <c r="F757" s="2">
        <f t="shared" si="59"/>
        <v>2127905.1613311055</v>
      </c>
      <c r="G757" s="3">
        <f t="shared" si="55"/>
        <v>0.06</v>
      </c>
      <c r="H757" s="2">
        <f t="shared" si="56"/>
        <v>200</v>
      </c>
      <c r="I757" s="2">
        <f t="shared" si="57"/>
        <v>10640.525806655527</v>
      </c>
      <c r="J757" s="1">
        <f t="shared" si="58"/>
        <v>2138745.6871377612</v>
      </c>
    </row>
    <row r="758" spans="4:10" x14ac:dyDescent="0.25">
      <c r="D758" s="4">
        <v>757</v>
      </c>
      <c r="E758" s="4"/>
      <c r="F758" s="2">
        <f t="shared" si="59"/>
        <v>2138745.6871377612</v>
      </c>
      <c r="G758" s="3">
        <f t="shared" si="55"/>
        <v>0.06</v>
      </c>
      <c r="H758" s="2">
        <f t="shared" si="56"/>
        <v>200</v>
      </c>
      <c r="I758" s="2">
        <f t="shared" si="57"/>
        <v>10694.728435688807</v>
      </c>
      <c r="J758" s="1">
        <f t="shared" si="58"/>
        <v>2149640.4155734498</v>
      </c>
    </row>
    <row r="759" spans="4:10" x14ac:dyDescent="0.25">
      <c r="D759" s="4">
        <v>758</v>
      </c>
      <c r="E759" s="4"/>
      <c r="F759" s="2">
        <f t="shared" si="59"/>
        <v>2149640.4155734498</v>
      </c>
      <c r="G759" s="3">
        <f t="shared" si="55"/>
        <v>0.06</v>
      </c>
      <c r="H759" s="2">
        <f t="shared" si="56"/>
        <v>200</v>
      </c>
      <c r="I759" s="2">
        <f t="shared" si="57"/>
        <v>10749.202077867249</v>
      </c>
      <c r="J759" s="1">
        <f t="shared" si="58"/>
        <v>2160589.6176513173</v>
      </c>
    </row>
    <row r="760" spans="4:10" x14ac:dyDescent="0.25">
      <c r="D760" s="4">
        <v>759</v>
      </c>
      <c r="E760" s="4"/>
      <c r="F760" s="2">
        <f t="shared" si="59"/>
        <v>2160589.6176513173</v>
      </c>
      <c r="G760" s="3">
        <f t="shared" si="55"/>
        <v>0.06</v>
      </c>
      <c r="H760" s="2">
        <f t="shared" si="56"/>
        <v>200</v>
      </c>
      <c r="I760" s="2">
        <f t="shared" si="57"/>
        <v>10803.948088256586</v>
      </c>
      <c r="J760" s="1">
        <f t="shared" si="58"/>
        <v>2171593.5657395739</v>
      </c>
    </row>
    <row r="761" spans="4:10" x14ac:dyDescent="0.25">
      <c r="D761" s="4">
        <v>760</v>
      </c>
      <c r="E761" s="4"/>
      <c r="F761" s="2">
        <f t="shared" si="59"/>
        <v>2171593.5657395739</v>
      </c>
      <c r="G761" s="3">
        <f t="shared" si="55"/>
        <v>0.06</v>
      </c>
      <c r="H761" s="2">
        <f t="shared" si="56"/>
        <v>200</v>
      </c>
      <c r="I761" s="2">
        <f t="shared" si="57"/>
        <v>10858.967828697871</v>
      </c>
      <c r="J761" s="1">
        <f t="shared" si="58"/>
        <v>2182652.5335682719</v>
      </c>
    </row>
    <row r="762" spans="4:10" x14ac:dyDescent="0.25">
      <c r="D762" s="4">
        <v>761</v>
      </c>
      <c r="E762" s="4"/>
      <c r="F762" s="2">
        <f t="shared" si="59"/>
        <v>2182652.5335682719</v>
      </c>
      <c r="G762" s="3">
        <f t="shared" si="55"/>
        <v>0.06</v>
      </c>
      <c r="H762" s="2">
        <f t="shared" si="56"/>
        <v>200</v>
      </c>
      <c r="I762" s="2">
        <f t="shared" si="57"/>
        <v>10914.26266784136</v>
      </c>
      <c r="J762" s="1">
        <f t="shared" si="58"/>
        <v>2193766.7962361132</v>
      </c>
    </row>
    <row r="763" spans="4:10" x14ac:dyDescent="0.25">
      <c r="D763" s="4">
        <v>762</v>
      </c>
      <c r="E763" s="4"/>
      <c r="F763" s="2">
        <f t="shared" si="59"/>
        <v>2193766.7962361132</v>
      </c>
      <c r="G763" s="3">
        <f t="shared" si="55"/>
        <v>0.06</v>
      </c>
      <c r="H763" s="2">
        <f t="shared" si="56"/>
        <v>200</v>
      </c>
      <c r="I763" s="2">
        <f t="shared" si="57"/>
        <v>10969.833981180565</v>
      </c>
      <c r="J763" s="1">
        <f t="shared" si="58"/>
        <v>2204936.6302172937</v>
      </c>
    </row>
    <row r="764" spans="4:10" x14ac:dyDescent="0.25">
      <c r="D764" s="4">
        <v>763</v>
      </c>
      <c r="E764" s="4"/>
      <c r="F764" s="2">
        <f t="shared" si="59"/>
        <v>2204936.6302172937</v>
      </c>
      <c r="G764" s="3">
        <f t="shared" si="55"/>
        <v>0.06</v>
      </c>
      <c r="H764" s="2">
        <f t="shared" si="56"/>
        <v>200</v>
      </c>
      <c r="I764" s="2">
        <f t="shared" si="57"/>
        <v>11025.683151086469</v>
      </c>
      <c r="J764" s="1">
        <f t="shared" si="58"/>
        <v>2216162.3133683801</v>
      </c>
    </row>
    <row r="765" spans="4:10" x14ac:dyDescent="0.25">
      <c r="D765" s="4">
        <v>764</v>
      </c>
      <c r="E765" s="4"/>
      <c r="F765" s="2">
        <f t="shared" si="59"/>
        <v>2216162.3133683801</v>
      </c>
      <c r="G765" s="3">
        <f t="shared" si="55"/>
        <v>0.06</v>
      </c>
      <c r="H765" s="2">
        <f t="shared" si="56"/>
        <v>200</v>
      </c>
      <c r="I765" s="2">
        <f t="shared" si="57"/>
        <v>11081.811566841901</v>
      </c>
      <c r="J765" s="1">
        <f t="shared" si="58"/>
        <v>2227444.1249352219</v>
      </c>
    </row>
    <row r="766" spans="4:10" x14ac:dyDescent="0.25">
      <c r="D766" s="4">
        <v>765</v>
      </c>
      <c r="E766" s="4"/>
      <c r="F766" s="2">
        <f t="shared" si="59"/>
        <v>2227444.1249352219</v>
      </c>
      <c r="G766" s="3">
        <f t="shared" si="55"/>
        <v>0.06</v>
      </c>
      <c r="H766" s="2">
        <f t="shared" si="56"/>
        <v>200</v>
      </c>
      <c r="I766" s="2">
        <f t="shared" si="57"/>
        <v>11138.220624676109</v>
      </c>
      <c r="J766" s="1">
        <f t="shared" si="58"/>
        <v>2238782.3455598978</v>
      </c>
    </row>
    <row r="767" spans="4:10" x14ac:dyDescent="0.25">
      <c r="D767" s="4">
        <v>766</v>
      </c>
      <c r="E767" s="4"/>
      <c r="F767" s="2">
        <f t="shared" si="59"/>
        <v>2238782.3455598978</v>
      </c>
      <c r="G767" s="3">
        <f t="shared" si="55"/>
        <v>0.06</v>
      </c>
      <c r="H767" s="2">
        <f t="shared" si="56"/>
        <v>200</v>
      </c>
      <c r="I767" s="2">
        <f t="shared" si="57"/>
        <v>11194.91172779949</v>
      </c>
      <c r="J767" s="1">
        <f t="shared" si="58"/>
        <v>2250177.2572876974</v>
      </c>
    </row>
    <row r="768" spans="4:10" x14ac:dyDescent="0.25">
      <c r="D768" s="4">
        <v>767</v>
      </c>
      <c r="E768" s="4"/>
      <c r="F768" s="2">
        <f t="shared" si="59"/>
        <v>2250177.2572876974</v>
      </c>
      <c r="G768" s="3">
        <f t="shared" si="55"/>
        <v>0.06</v>
      </c>
      <c r="H768" s="2">
        <f t="shared" si="56"/>
        <v>200</v>
      </c>
      <c r="I768" s="2">
        <f t="shared" si="57"/>
        <v>11251.886286438486</v>
      </c>
      <c r="J768" s="1">
        <f t="shared" si="58"/>
        <v>2261629.1435741358</v>
      </c>
    </row>
    <row r="769" spans="4:10" x14ac:dyDescent="0.25">
      <c r="D769" s="4">
        <v>768</v>
      </c>
      <c r="E769" s="4">
        <v>64</v>
      </c>
      <c r="F769" s="2">
        <f t="shared" si="59"/>
        <v>2261629.1435741358</v>
      </c>
      <c r="G769" s="3">
        <f t="shared" si="55"/>
        <v>0.06</v>
      </c>
      <c r="H769" s="2">
        <f t="shared" si="56"/>
        <v>200</v>
      </c>
      <c r="I769" s="2">
        <f t="shared" si="57"/>
        <v>11309.145717870679</v>
      </c>
      <c r="J769" s="1">
        <f t="shared" si="58"/>
        <v>2273138.2892920068</v>
      </c>
    </row>
    <row r="770" spans="4:10" x14ac:dyDescent="0.25">
      <c r="D770" s="4">
        <v>769</v>
      </c>
      <c r="E770" s="4"/>
      <c r="F770" s="2">
        <f t="shared" si="59"/>
        <v>2273138.2892920068</v>
      </c>
      <c r="G770" s="3">
        <f t="shared" ref="G770:G833" si="60">$B$4</f>
        <v>0.06</v>
      </c>
      <c r="H770" s="2">
        <f t="shared" ref="H770:H833" si="61">$B$3</f>
        <v>200</v>
      </c>
      <c r="I770" s="2">
        <f t="shared" ref="I770:I833" si="62">(F770+H770)*(G770/12)</f>
        <v>11366.691446460034</v>
      </c>
      <c r="J770" s="1">
        <f t="shared" ref="J770:J833" si="63">(F770+H770+I770)</f>
        <v>2284704.9807384666</v>
      </c>
    </row>
    <row r="771" spans="4:10" x14ac:dyDescent="0.25">
      <c r="D771" s="4">
        <v>770</v>
      </c>
      <c r="E771" s="4"/>
      <c r="F771" s="2">
        <f t="shared" ref="F771:F834" si="64">J770</f>
        <v>2284704.9807384666</v>
      </c>
      <c r="G771" s="3">
        <f t="shared" si="60"/>
        <v>0.06</v>
      </c>
      <c r="H771" s="2">
        <f t="shared" si="61"/>
        <v>200</v>
      </c>
      <c r="I771" s="2">
        <f t="shared" si="62"/>
        <v>11424.524903692332</v>
      </c>
      <c r="J771" s="1">
        <f t="shared" si="63"/>
        <v>2296329.5056421589</v>
      </c>
    </row>
    <row r="772" spans="4:10" x14ac:dyDescent="0.25">
      <c r="D772" s="4">
        <v>771</v>
      </c>
      <c r="E772" s="4"/>
      <c r="F772" s="2">
        <f t="shared" si="64"/>
        <v>2296329.5056421589</v>
      </c>
      <c r="G772" s="3">
        <f t="shared" si="60"/>
        <v>0.06</v>
      </c>
      <c r="H772" s="2">
        <f t="shared" si="61"/>
        <v>200</v>
      </c>
      <c r="I772" s="2">
        <f t="shared" si="62"/>
        <v>11482.647528210795</v>
      </c>
      <c r="J772" s="1">
        <f t="shared" si="63"/>
        <v>2308012.1531703696</v>
      </c>
    </row>
    <row r="773" spans="4:10" x14ac:dyDescent="0.25">
      <c r="D773" s="4">
        <v>772</v>
      </c>
      <c r="E773" s="4"/>
      <c r="F773" s="2">
        <f t="shared" si="64"/>
        <v>2308012.1531703696</v>
      </c>
      <c r="G773" s="3">
        <f t="shared" si="60"/>
        <v>0.06</v>
      </c>
      <c r="H773" s="2">
        <f t="shared" si="61"/>
        <v>200</v>
      </c>
      <c r="I773" s="2">
        <f t="shared" si="62"/>
        <v>11541.060765851847</v>
      </c>
      <c r="J773" s="1">
        <f t="shared" si="63"/>
        <v>2319753.2139362213</v>
      </c>
    </row>
    <row r="774" spans="4:10" x14ac:dyDescent="0.25">
      <c r="D774" s="4">
        <v>773</v>
      </c>
      <c r="E774" s="4"/>
      <c r="F774" s="2">
        <f t="shared" si="64"/>
        <v>2319753.2139362213</v>
      </c>
      <c r="G774" s="3">
        <f t="shared" si="60"/>
        <v>0.06</v>
      </c>
      <c r="H774" s="2">
        <f t="shared" si="61"/>
        <v>200</v>
      </c>
      <c r="I774" s="2">
        <f t="shared" si="62"/>
        <v>11599.766069681107</v>
      </c>
      <c r="J774" s="1">
        <f t="shared" si="63"/>
        <v>2331552.9800059022</v>
      </c>
    </row>
    <row r="775" spans="4:10" x14ac:dyDescent="0.25">
      <c r="D775" s="4">
        <v>774</v>
      </c>
      <c r="E775" s="4"/>
      <c r="F775" s="2">
        <f t="shared" si="64"/>
        <v>2331552.9800059022</v>
      </c>
      <c r="G775" s="3">
        <f t="shared" si="60"/>
        <v>0.06</v>
      </c>
      <c r="H775" s="2">
        <f t="shared" si="61"/>
        <v>200</v>
      </c>
      <c r="I775" s="2">
        <f t="shared" si="62"/>
        <v>11658.764900029511</v>
      </c>
      <c r="J775" s="1">
        <f t="shared" si="63"/>
        <v>2343411.7449059319</v>
      </c>
    </row>
    <row r="776" spans="4:10" x14ac:dyDescent="0.25">
      <c r="D776" s="4">
        <v>775</v>
      </c>
      <c r="E776" s="4"/>
      <c r="F776" s="2">
        <f t="shared" si="64"/>
        <v>2343411.7449059319</v>
      </c>
      <c r="G776" s="3">
        <f t="shared" si="60"/>
        <v>0.06</v>
      </c>
      <c r="H776" s="2">
        <f t="shared" si="61"/>
        <v>200</v>
      </c>
      <c r="I776" s="2">
        <f t="shared" si="62"/>
        <v>11718.058724529659</v>
      </c>
      <c r="J776" s="1">
        <f t="shared" si="63"/>
        <v>2355329.8036304615</v>
      </c>
    </row>
    <row r="777" spans="4:10" x14ac:dyDescent="0.25">
      <c r="D777" s="4">
        <v>776</v>
      </c>
      <c r="E777" s="4"/>
      <c r="F777" s="2">
        <f t="shared" si="64"/>
        <v>2355329.8036304615</v>
      </c>
      <c r="G777" s="3">
        <f t="shared" si="60"/>
        <v>0.06</v>
      </c>
      <c r="H777" s="2">
        <f t="shared" si="61"/>
        <v>200</v>
      </c>
      <c r="I777" s="2">
        <f t="shared" si="62"/>
        <v>11777.649018152308</v>
      </c>
      <c r="J777" s="1">
        <f t="shared" si="63"/>
        <v>2367307.4526486136</v>
      </c>
    </row>
    <row r="778" spans="4:10" x14ac:dyDescent="0.25">
      <c r="D778" s="4">
        <v>777</v>
      </c>
      <c r="E778" s="4"/>
      <c r="F778" s="2">
        <f t="shared" si="64"/>
        <v>2367307.4526486136</v>
      </c>
      <c r="G778" s="3">
        <f t="shared" si="60"/>
        <v>0.06</v>
      </c>
      <c r="H778" s="2">
        <f t="shared" si="61"/>
        <v>200</v>
      </c>
      <c r="I778" s="2">
        <f t="shared" si="62"/>
        <v>11837.537263243068</v>
      </c>
      <c r="J778" s="1">
        <f t="shared" si="63"/>
        <v>2379344.9899118566</v>
      </c>
    </row>
    <row r="779" spans="4:10" x14ac:dyDescent="0.25">
      <c r="D779" s="4">
        <v>778</v>
      </c>
      <c r="E779" s="4"/>
      <c r="F779" s="2">
        <f t="shared" si="64"/>
        <v>2379344.9899118566</v>
      </c>
      <c r="G779" s="3">
        <f t="shared" si="60"/>
        <v>0.06</v>
      </c>
      <c r="H779" s="2">
        <f t="shared" si="61"/>
        <v>200</v>
      </c>
      <c r="I779" s="2">
        <f t="shared" si="62"/>
        <v>11897.724949559282</v>
      </c>
      <c r="J779" s="1">
        <f t="shared" si="63"/>
        <v>2391442.7148614158</v>
      </c>
    </row>
    <row r="780" spans="4:10" x14ac:dyDescent="0.25">
      <c r="D780" s="4">
        <v>779</v>
      </c>
      <c r="E780" s="4"/>
      <c r="F780" s="2">
        <f t="shared" si="64"/>
        <v>2391442.7148614158</v>
      </c>
      <c r="G780" s="3">
        <f t="shared" si="60"/>
        <v>0.06</v>
      </c>
      <c r="H780" s="2">
        <f t="shared" si="61"/>
        <v>200</v>
      </c>
      <c r="I780" s="2">
        <f t="shared" si="62"/>
        <v>11958.213574307079</v>
      </c>
      <c r="J780" s="1">
        <f t="shared" si="63"/>
        <v>2403600.9284357228</v>
      </c>
    </row>
    <row r="781" spans="4:10" x14ac:dyDescent="0.25">
      <c r="D781" s="4">
        <v>780</v>
      </c>
      <c r="E781" s="4">
        <v>65</v>
      </c>
      <c r="F781" s="2">
        <f t="shared" si="64"/>
        <v>2403600.9284357228</v>
      </c>
      <c r="G781" s="3">
        <f t="shared" si="60"/>
        <v>0.06</v>
      </c>
      <c r="H781" s="2">
        <f t="shared" si="61"/>
        <v>200</v>
      </c>
      <c r="I781" s="2">
        <f t="shared" si="62"/>
        <v>12019.004642178614</v>
      </c>
      <c r="J781" s="1">
        <f t="shared" si="63"/>
        <v>2415819.9330779016</v>
      </c>
    </row>
    <row r="782" spans="4:10" x14ac:dyDescent="0.25">
      <c r="D782" s="4">
        <v>781</v>
      </c>
      <c r="E782" s="4"/>
      <c r="F782" s="2">
        <f t="shared" si="64"/>
        <v>2415819.9330779016</v>
      </c>
      <c r="G782" s="3">
        <f t="shared" si="60"/>
        <v>0.06</v>
      </c>
      <c r="H782" s="2">
        <f t="shared" si="61"/>
        <v>200</v>
      </c>
      <c r="I782" s="2">
        <f t="shared" si="62"/>
        <v>12080.099665389509</v>
      </c>
      <c r="J782" s="1">
        <f t="shared" si="63"/>
        <v>2428100.032743291</v>
      </c>
    </row>
    <row r="783" spans="4:10" x14ac:dyDescent="0.25">
      <c r="D783" s="4">
        <v>782</v>
      </c>
      <c r="E783" s="4"/>
      <c r="F783" s="2">
        <f t="shared" si="64"/>
        <v>2428100.032743291</v>
      </c>
      <c r="G783" s="3">
        <f t="shared" si="60"/>
        <v>0.06</v>
      </c>
      <c r="H783" s="2">
        <f t="shared" si="61"/>
        <v>200</v>
      </c>
      <c r="I783" s="2">
        <f t="shared" si="62"/>
        <v>12141.500163716455</v>
      </c>
      <c r="J783" s="1">
        <f t="shared" si="63"/>
        <v>2440441.5329070073</v>
      </c>
    </row>
    <row r="784" spans="4:10" x14ac:dyDescent="0.25">
      <c r="D784" s="4">
        <v>783</v>
      </c>
      <c r="E784" s="4"/>
      <c r="F784" s="2">
        <f t="shared" si="64"/>
        <v>2440441.5329070073</v>
      </c>
      <c r="G784" s="3">
        <f t="shared" si="60"/>
        <v>0.06</v>
      </c>
      <c r="H784" s="2">
        <f t="shared" si="61"/>
        <v>200</v>
      </c>
      <c r="I784" s="2">
        <f t="shared" si="62"/>
        <v>12203.207664535037</v>
      </c>
      <c r="J784" s="1">
        <f t="shared" si="63"/>
        <v>2452844.7405715422</v>
      </c>
    </row>
    <row r="785" spans="4:10" x14ac:dyDescent="0.25">
      <c r="D785" s="4">
        <v>784</v>
      </c>
      <c r="E785" s="4"/>
      <c r="F785" s="2">
        <f t="shared" si="64"/>
        <v>2452844.7405715422</v>
      </c>
      <c r="G785" s="3">
        <f t="shared" si="60"/>
        <v>0.06</v>
      </c>
      <c r="H785" s="2">
        <f t="shared" si="61"/>
        <v>200</v>
      </c>
      <c r="I785" s="2">
        <f t="shared" si="62"/>
        <v>12265.223702857711</v>
      </c>
      <c r="J785" s="1">
        <f t="shared" si="63"/>
        <v>2465309.9642743999</v>
      </c>
    </row>
    <row r="786" spans="4:10" x14ac:dyDescent="0.25">
      <c r="D786" s="4">
        <v>785</v>
      </c>
      <c r="E786" s="4"/>
      <c r="F786" s="2">
        <f t="shared" si="64"/>
        <v>2465309.9642743999</v>
      </c>
      <c r="G786" s="3">
        <f t="shared" si="60"/>
        <v>0.06</v>
      </c>
      <c r="H786" s="2">
        <f t="shared" si="61"/>
        <v>200</v>
      </c>
      <c r="I786" s="2">
        <f t="shared" si="62"/>
        <v>12327.549821372</v>
      </c>
      <c r="J786" s="1">
        <f t="shared" si="63"/>
        <v>2477837.5140957721</v>
      </c>
    </row>
    <row r="787" spans="4:10" x14ac:dyDescent="0.25">
      <c r="D787" s="4">
        <v>786</v>
      </c>
      <c r="E787" s="4"/>
      <c r="F787" s="2">
        <f t="shared" si="64"/>
        <v>2477837.5140957721</v>
      </c>
      <c r="G787" s="3">
        <f t="shared" si="60"/>
        <v>0.06</v>
      </c>
      <c r="H787" s="2">
        <f t="shared" si="61"/>
        <v>200</v>
      </c>
      <c r="I787" s="2">
        <f t="shared" si="62"/>
        <v>12390.18757047886</v>
      </c>
      <c r="J787" s="1">
        <f t="shared" si="63"/>
        <v>2490427.7016662508</v>
      </c>
    </row>
    <row r="788" spans="4:10" x14ac:dyDescent="0.25">
      <c r="D788" s="4">
        <v>787</v>
      </c>
      <c r="E788" s="4"/>
      <c r="F788" s="2">
        <f t="shared" si="64"/>
        <v>2490427.7016662508</v>
      </c>
      <c r="G788" s="3">
        <f t="shared" si="60"/>
        <v>0.06</v>
      </c>
      <c r="H788" s="2">
        <f t="shared" si="61"/>
        <v>200</v>
      </c>
      <c r="I788" s="2">
        <f t="shared" si="62"/>
        <v>12453.138508331254</v>
      </c>
      <c r="J788" s="1">
        <f t="shared" si="63"/>
        <v>2503080.8401745819</v>
      </c>
    </row>
    <row r="789" spans="4:10" x14ac:dyDescent="0.25">
      <c r="D789" s="4">
        <v>788</v>
      </c>
      <c r="E789" s="4"/>
      <c r="F789" s="2">
        <f t="shared" si="64"/>
        <v>2503080.8401745819</v>
      </c>
      <c r="G789" s="3">
        <f t="shared" si="60"/>
        <v>0.06</v>
      </c>
      <c r="H789" s="2">
        <f t="shared" si="61"/>
        <v>200</v>
      </c>
      <c r="I789" s="2">
        <f t="shared" si="62"/>
        <v>12516.40420087291</v>
      </c>
      <c r="J789" s="1">
        <f t="shared" si="63"/>
        <v>2515797.2443754547</v>
      </c>
    </row>
    <row r="790" spans="4:10" x14ac:dyDescent="0.25">
      <c r="D790" s="4">
        <v>789</v>
      </c>
      <c r="E790" s="4"/>
      <c r="F790" s="2">
        <f t="shared" si="64"/>
        <v>2515797.2443754547</v>
      </c>
      <c r="G790" s="3">
        <f t="shared" si="60"/>
        <v>0.06</v>
      </c>
      <c r="H790" s="2">
        <f t="shared" si="61"/>
        <v>200</v>
      </c>
      <c r="I790" s="2">
        <f t="shared" si="62"/>
        <v>12579.986221877274</v>
      </c>
      <c r="J790" s="1">
        <f t="shared" si="63"/>
        <v>2528577.2305973321</v>
      </c>
    </row>
    <row r="791" spans="4:10" x14ac:dyDescent="0.25">
      <c r="D791" s="4">
        <v>790</v>
      </c>
      <c r="E791" s="4"/>
      <c r="F791" s="2">
        <f t="shared" si="64"/>
        <v>2528577.2305973321</v>
      </c>
      <c r="G791" s="3">
        <f t="shared" si="60"/>
        <v>0.06</v>
      </c>
      <c r="H791" s="2">
        <f t="shared" si="61"/>
        <v>200</v>
      </c>
      <c r="I791" s="2">
        <f t="shared" si="62"/>
        <v>12643.886152986661</v>
      </c>
      <c r="J791" s="1">
        <f t="shared" si="63"/>
        <v>2541421.1167503186</v>
      </c>
    </row>
    <row r="792" spans="4:10" x14ac:dyDescent="0.25">
      <c r="D792" s="4">
        <v>791</v>
      </c>
      <c r="E792" s="4"/>
      <c r="F792" s="2">
        <f t="shared" si="64"/>
        <v>2541421.1167503186</v>
      </c>
      <c r="G792" s="3">
        <f t="shared" si="60"/>
        <v>0.06</v>
      </c>
      <c r="H792" s="2">
        <f t="shared" si="61"/>
        <v>200</v>
      </c>
      <c r="I792" s="2">
        <f t="shared" si="62"/>
        <v>12708.105583751592</v>
      </c>
      <c r="J792" s="1">
        <f t="shared" si="63"/>
        <v>2554329.2223340701</v>
      </c>
    </row>
    <row r="793" spans="4:10" x14ac:dyDescent="0.25">
      <c r="D793" s="4">
        <v>792</v>
      </c>
      <c r="E793" s="4">
        <v>66</v>
      </c>
      <c r="F793" s="2">
        <f t="shared" si="64"/>
        <v>2554329.2223340701</v>
      </c>
      <c r="G793" s="3">
        <f t="shared" si="60"/>
        <v>0.06</v>
      </c>
      <c r="H793" s="2">
        <f t="shared" si="61"/>
        <v>200</v>
      </c>
      <c r="I793" s="2">
        <f t="shared" si="62"/>
        <v>12772.64611167035</v>
      </c>
      <c r="J793" s="1">
        <f t="shared" si="63"/>
        <v>2567301.8684457405</v>
      </c>
    </row>
    <row r="794" spans="4:10" x14ac:dyDescent="0.25">
      <c r="D794" s="4">
        <v>793</v>
      </c>
      <c r="E794" s="4"/>
      <c r="F794" s="2">
        <f t="shared" si="64"/>
        <v>2567301.8684457405</v>
      </c>
      <c r="G794" s="3">
        <f t="shared" si="60"/>
        <v>0.06</v>
      </c>
      <c r="H794" s="2">
        <f t="shared" si="61"/>
        <v>200</v>
      </c>
      <c r="I794" s="2">
        <f t="shared" si="62"/>
        <v>12837.509342228703</v>
      </c>
      <c r="J794" s="1">
        <f t="shared" si="63"/>
        <v>2580339.3777879691</v>
      </c>
    </row>
    <row r="795" spans="4:10" x14ac:dyDescent="0.25">
      <c r="D795" s="4">
        <v>794</v>
      </c>
      <c r="E795" s="4"/>
      <c r="F795" s="2">
        <f t="shared" si="64"/>
        <v>2580339.3777879691</v>
      </c>
      <c r="G795" s="3">
        <f t="shared" si="60"/>
        <v>0.06</v>
      </c>
      <c r="H795" s="2">
        <f t="shared" si="61"/>
        <v>200</v>
      </c>
      <c r="I795" s="2">
        <f t="shared" si="62"/>
        <v>12902.696888939845</v>
      </c>
      <c r="J795" s="1">
        <f t="shared" si="63"/>
        <v>2593442.074676909</v>
      </c>
    </row>
    <row r="796" spans="4:10" x14ac:dyDescent="0.25">
      <c r="D796" s="4">
        <v>795</v>
      </c>
      <c r="E796" s="4"/>
      <c r="F796" s="2">
        <f t="shared" si="64"/>
        <v>2593442.074676909</v>
      </c>
      <c r="G796" s="3">
        <f t="shared" si="60"/>
        <v>0.06</v>
      </c>
      <c r="H796" s="2">
        <f t="shared" si="61"/>
        <v>200</v>
      </c>
      <c r="I796" s="2">
        <f t="shared" si="62"/>
        <v>12968.210373384545</v>
      </c>
      <c r="J796" s="1">
        <f t="shared" si="63"/>
        <v>2606610.2850502934</v>
      </c>
    </row>
    <row r="797" spans="4:10" x14ac:dyDescent="0.25">
      <c r="D797" s="4">
        <v>796</v>
      </c>
      <c r="E797" s="4"/>
      <c r="F797" s="2">
        <f t="shared" si="64"/>
        <v>2606610.2850502934</v>
      </c>
      <c r="G797" s="3">
        <f t="shared" si="60"/>
        <v>0.06</v>
      </c>
      <c r="H797" s="2">
        <f t="shared" si="61"/>
        <v>200</v>
      </c>
      <c r="I797" s="2">
        <f t="shared" si="62"/>
        <v>13034.051425251468</v>
      </c>
      <c r="J797" s="1">
        <f t="shared" si="63"/>
        <v>2619844.3364755451</v>
      </c>
    </row>
    <row r="798" spans="4:10" x14ac:dyDescent="0.25">
      <c r="D798" s="4">
        <v>797</v>
      </c>
      <c r="E798" s="4"/>
      <c r="F798" s="2">
        <f t="shared" si="64"/>
        <v>2619844.3364755451</v>
      </c>
      <c r="G798" s="3">
        <f t="shared" si="60"/>
        <v>0.06</v>
      </c>
      <c r="H798" s="2">
        <f t="shared" si="61"/>
        <v>200</v>
      </c>
      <c r="I798" s="2">
        <f t="shared" si="62"/>
        <v>13100.221682377725</v>
      </c>
      <c r="J798" s="1">
        <f t="shared" si="63"/>
        <v>2633144.5581579227</v>
      </c>
    </row>
    <row r="799" spans="4:10" x14ac:dyDescent="0.25">
      <c r="D799" s="4">
        <v>798</v>
      </c>
      <c r="E799" s="4"/>
      <c r="F799" s="2">
        <f t="shared" si="64"/>
        <v>2633144.5581579227</v>
      </c>
      <c r="G799" s="3">
        <f t="shared" si="60"/>
        <v>0.06</v>
      </c>
      <c r="H799" s="2">
        <f t="shared" si="61"/>
        <v>200</v>
      </c>
      <c r="I799" s="2">
        <f t="shared" si="62"/>
        <v>13166.722790789614</v>
      </c>
      <c r="J799" s="1">
        <f t="shared" si="63"/>
        <v>2646511.2809487125</v>
      </c>
    </row>
    <row r="800" spans="4:10" x14ac:dyDescent="0.25">
      <c r="D800" s="4">
        <v>799</v>
      </c>
      <c r="E800" s="4"/>
      <c r="F800" s="2">
        <f t="shared" si="64"/>
        <v>2646511.2809487125</v>
      </c>
      <c r="G800" s="3">
        <f t="shared" si="60"/>
        <v>0.06</v>
      </c>
      <c r="H800" s="2">
        <f t="shared" si="61"/>
        <v>200</v>
      </c>
      <c r="I800" s="2">
        <f t="shared" si="62"/>
        <v>13233.556404743562</v>
      </c>
      <c r="J800" s="1">
        <f t="shared" si="63"/>
        <v>2659944.8373534558</v>
      </c>
    </row>
    <row r="801" spans="4:10" x14ac:dyDescent="0.25">
      <c r="D801" s="4">
        <v>800</v>
      </c>
      <c r="E801" s="4"/>
      <c r="F801" s="2">
        <f t="shared" si="64"/>
        <v>2659944.8373534558</v>
      </c>
      <c r="G801" s="3">
        <f t="shared" si="60"/>
        <v>0.06</v>
      </c>
      <c r="H801" s="2">
        <f t="shared" si="61"/>
        <v>200</v>
      </c>
      <c r="I801" s="2">
        <f t="shared" si="62"/>
        <v>13300.72418676728</v>
      </c>
      <c r="J801" s="1">
        <f t="shared" si="63"/>
        <v>2673445.5615402232</v>
      </c>
    </row>
    <row r="802" spans="4:10" x14ac:dyDescent="0.25">
      <c r="D802" s="4">
        <v>801</v>
      </c>
      <c r="E802" s="4"/>
      <c r="F802" s="2">
        <f t="shared" si="64"/>
        <v>2673445.5615402232</v>
      </c>
      <c r="G802" s="3">
        <f t="shared" si="60"/>
        <v>0.06</v>
      </c>
      <c r="H802" s="2">
        <f t="shared" si="61"/>
        <v>200</v>
      </c>
      <c r="I802" s="2">
        <f t="shared" si="62"/>
        <v>13368.227807701116</v>
      </c>
      <c r="J802" s="1">
        <f t="shared" si="63"/>
        <v>2687013.7893479243</v>
      </c>
    </row>
    <row r="803" spans="4:10" x14ac:dyDescent="0.25">
      <c r="D803" s="4">
        <v>802</v>
      </c>
      <c r="E803" s="4"/>
      <c r="F803" s="2">
        <f t="shared" si="64"/>
        <v>2687013.7893479243</v>
      </c>
      <c r="G803" s="3">
        <f t="shared" si="60"/>
        <v>0.06</v>
      </c>
      <c r="H803" s="2">
        <f t="shared" si="61"/>
        <v>200</v>
      </c>
      <c r="I803" s="2">
        <f t="shared" si="62"/>
        <v>13436.068946739622</v>
      </c>
      <c r="J803" s="1">
        <f t="shared" si="63"/>
        <v>2700649.858294664</v>
      </c>
    </row>
    <row r="804" spans="4:10" x14ac:dyDescent="0.25">
      <c r="D804" s="4">
        <v>803</v>
      </c>
      <c r="E804" s="4"/>
      <c r="F804" s="2">
        <f t="shared" si="64"/>
        <v>2700649.858294664</v>
      </c>
      <c r="G804" s="3">
        <f t="shared" si="60"/>
        <v>0.06</v>
      </c>
      <c r="H804" s="2">
        <f t="shared" si="61"/>
        <v>200</v>
      </c>
      <c r="I804" s="2">
        <f t="shared" si="62"/>
        <v>13504.249291473319</v>
      </c>
      <c r="J804" s="1">
        <f t="shared" si="63"/>
        <v>2714354.1075861375</v>
      </c>
    </row>
    <row r="805" spans="4:10" x14ac:dyDescent="0.25">
      <c r="D805" s="4">
        <v>804</v>
      </c>
      <c r="E805" s="4">
        <v>67</v>
      </c>
      <c r="F805" s="2">
        <f t="shared" si="64"/>
        <v>2714354.1075861375</v>
      </c>
      <c r="G805" s="3">
        <f t="shared" si="60"/>
        <v>0.06</v>
      </c>
      <c r="H805" s="2">
        <f t="shared" si="61"/>
        <v>200</v>
      </c>
      <c r="I805" s="2">
        <f t="shared" si="62"/>
        <v>13572.770537930688</v>
      </c>
      <c r="J805" s="1">
        <f t="shared" si="63"/>
        <v>2728126.878124068</v>
      </c>
    </row>
    <row r="806" spans="4:10" x14ac:dyDescent="0.25">
      <c r="D806" s="4">
        <v>805</v>
      </c>
      <c r="E806" s="4"/>
      <c r="F806" s="2">
        <f t="shared" si="64"/>
        <v>2728126.878124068</v>
      </c>
      <c r="G806" s="3">
        <f t="shared" si="60"/>
        <v>0.06</v>
      </c>
      <c r="H806" s="2">
        <f t="shared" si="61"/>
        <v>200</v>
      </c>
      <c r="I806" s="2">
        <f t="shared" si="62"/>
        <v>13641.63439062034</v>
      </c>
      <c r="J806" s="1">
        <f t="shared" si="63"/>
        <v>2741968.5125146885</v>
      </c>
    </row>
    <row r="807" spans="4:10" x14ac:dyDescent="0.25">
      <c r="D807" s="4">
        <v>806</v>
      </c>
      <c r="E807" s="4"/>
      <c r="F807" s="2">
        <f t="shared" si="64"/>
        <v>2741968.5125146885</v>
      </c>
      <c r="G807" s="3">
        <f t="shared" si="60"/>
        <v>0.06</v>
      </c>
      <c r="H807" s="2">
        <f t="shared" si="61"/>
        <v>200</v>
      </c>
      <c r="I807" s="2">
        <f t="shared" si="62"/>
        <v>13710.842562573444</v>
      </c>
      <c r="J807" s="1">
        <f t="shared" si="63"/>
        <v>2755879.355077262</v>
      </c>
    </row>
    <row r="808" spans="4:10" x14ac:dyDescent="0.25">
      <c r="D808" s="4">
        <v>807</v>
      </c>
      <c r="E808" s="4"/>
      <c r="F808" s="2">
        <f t="shared" si="64"/>
        <v>2755879.355077262</v>
      </c>
      <c r="G808" s="3">
        <f t="shared" si="60"/>
        <v>0.06</v>
      </c>
      <c r="H808" s="2">
        <f t="shared" si="61"/>
        <v>200</v>
      </c>
      <c r="I808" s="2">
        <f t="shared" si="62"/>
        <v>13780.396775386311</v>
      </c>
      <c r="J808" s="1">
        <f t="shared" si="63"/>
        <v>2769859.7518526483</v>
      </c>
    </row>
    <row r="809" spans="4:10" x14ac:dyDescent="0.25">
      <c r="D809" s="4">
        <v>808</v>
      </c>
      <c r="E809" s="4"/>
      <c r="F809" s="2">
        <f t="shared" si="64"/>
        <v>2769859.7518526483</v>
      </c>
      <c r="G809" s="3">
        <f t="shared" si="60"/>
        <v>0.06</v>
      </c>
      <c r="H809" s="2">
        <f t="shared" si="61"/>
        <v>200</v>
      </c>
      <c r="I809" s="2">
        <f t="shared" si="62"/>
        <v>13850.298759263242</v>
      </c>
      <c r="J809" s="1">
        <f t="shared" si="63"/>
        <v>2783910.0506119113</v>
      </c>
    </row>
    <row r="810" spans="4:10" x14ac:dyDescent="0.25">
      <c r="D810" s="4">
        <v>809</v>
      </c>
      <c r="E810" s="4"/>
      <c r="F810" s="2">
        <f t="shared" si="64"/>
        <v>2783910.0506119113</v>
      </c>
      <c r="G810" s="3">
        <f t="shared" si="60"/>
        <v>0.06</v>
      </c>
      <c r="H810" s="2">
        <f t="shared" si="61"/>
        <v>200</v>
      </c>
      <c r="I810" s="2">
        <f t="shared" si="62"/>
        <v>13920.550253059557</v>
      </c>
      <c r="J810" s="1">
        <f t="shared" si="63"/>
        <v>2798030.6008649711</v>
      </c>
    </row>
    <row r="811" spans="4:10" x14ac:dyDescent="0.25">
      <c r="D811" s="4">
        <v>810</v>
      </c>
      <c r="E811" s="4"/>
      <c r="F811" s="2">
        <f t="shared" si="64"/>
        <v>2798030.6008649711</v>
      </c>
      <c r="G811" s="3">
        <f t="shared" si="60"/>
        <v>0.06</v>
      </c>
      <c r="H811" s="2">
        <f t="shared" si="61"/>
        <v>200</v>
      </c>
      <c r="I811" s="2">
        <f t="shared" si="62"/>
        <v>13991.153004324855</v>
      </c>
      <c r="J811" s="1">
        <f t="shared" si="63"/>
        <v>2812221.7538692961</v>
      </c>
    </row>
    <row r="812" spans="4:10" x14ac:dyDescent="0.25">
      <c r="D812" s="4">
        <v>811</v>
      </c>
      <c r="E812" s="4"/>
      <c r="F812" s="2">
        <f t="shared" si="64"/>
        <v>2812221.7538692961</v>
      </c>
      <c r="G812" s="3">
        <f t="shared" si="60"/>
        <v>0.06</v>
      </c>
      <c r="H812" s="2">
        <f t="shared" si="61"/>
        <v>200</v>
      </c>
      <c r="I812" s="2">
        <f t="shared" si="62"/>
        <v>14062.10876934648</v>
      </c>
      <c r="J812" s="1">
        <f t="shared" si="63"/>
        <v>2826483.8626386425</v>
      </c>
    </row>
    <row r="813" spans="4:10" x14ac:dyDescent="0.25">
      <c r="D813" s="4">
        <v>812</v>
      </c>
      <c r="E813" s="4"/>
      <c r="F813" s="2">
        <f t="shared" si="64"/>
        <v>2826483.8626386425</v>
      </c>
      <c r="G813" s="3">
        <f t="shared" si="60"/>
        <v>0.06</v>
      </c>
      <c r="H813" s="2">
        <f t="shared" si="61"/>
        <v>200</v>
      </c>
      <c r="I813" s="2">
        <f t="shared" si="62"/>
        <v>14133.419313193213</v>
      </c>
      <c r="J813" s="1">
        <f t="shared" si="63"/>
        <v>2840817.2819518358</v>
      </c>
    </row>
    <row r="814" spans="4:10" x14ac:dyDescent="0.25">
      <c r="D814" s="4">
        <v>813</v>
      </c>
      <c r="E814" s="4"/>
      <c r="F814" s="2">
        <f t="shared" si="64"/>
        <v>2840817.2819518358</v>
      </c>
      <c r="G814" s="3">
        <f t="shared" si="60"/>
        <v>0.06</v>
      </c>
      <c r="H814" s="2">
        <f t="shared" si="61"/>
        <v>200</v>
      </c>
      <c r="I814" s="2">
        <f t="shared" si="62"/>
        <v>14205.08640975918</v>
      </c>
      <c r="J814" s="1">
        <f t="shared" si="63"/>
        <v>2855222.3683615951</v>
      </c>
    </row>
    <row r="815" spans="4:10" x14ac:dyDescent="0.25">
      <c r="D815" s="4">
        <v>814</v>
      </c>
      <c r="E815" s="4"/>
      <c r="F815" s="2">
        <f t="shared" si="64"/>
        <v>2855222.3683615951</v>
      </c>
      <c r="G815" s="3">
        <f t="shared" si="60"/>
        <v>0.06</v>
      </c>
      <c r="H815" s="2">
        <f t="shared" si="61"/>
        <v>200</v>
      </c>
      <c r="I815" s="2">
        <f t="shared" si="62"/>
        <v>14277.111841807975</v>
      </c>
      <c r="J815" s="1">
        <f t="shared" si="63"/>
        <v>2869699.4802034032</v>
      </c>
    </row>
    <row r="816" spans="4:10" x14ac:dyDescent="0.25">
      <c r="D816" s="4">
        <v>815</v>
      </c>
      <c r="E816" s="4"/>
      <c r="F816" s="2">
        <f t="shared" si="64"/>
        <v>2869699.4802034032</v>
      </c>
      <c r="G816" s="3">
        <f t="shared" si="60"/>
        <v>0.06</v>
      </c>
      <c r="H816" s="2">
        <f t="shared" si="61"/>
        <v>200</v>
      </c>
      <c r="I816" s="2">
        <f t="shared" si="62"/>
        <v>14349.497401017015</v>
      </c>
      <c r="J816" s="1">
        <f t="shared" si="63"/>
        <v>2884248.9776044204</v>
      </c>
    </row>
    <row r="817" spans="4:10" x14ac:dyDescent="0.25">
      <c r="D817" s="4">
        <v>816</v>
      </c>
      <c r="E817" s="4">
        <v>68</v>
      </c>
      <c r="F817" s="2">
        <f t="shared" si="64"/>
        <v>2884248.9776044204</v>
      </c>
      <c r="G817" s="3">
        <f t="shared" si="60"/>
        <v>0.06</v>
      </c>
      <c r="H817" s="2">
        <f t="shared" si="61"/>
        <v>200</v>
      </c>
      <c r="I817" s="2">
        <f t="shared" si="62"/>
        <v>14422.244888022102</v>
      </c>
      <c r="J817" s="1">
        <f t="shared" si="63"/>
        <v>2898871.2224924425</v>
      </c>
    </row>
    <row r="818" spans="4:10" x14ac:dyDescent="0.25">
      <c r="D818" s="4">
        <v>817</v>
      </c>
      <c r="E818" s="4"/>
      <c r="F818" s="2">
        <f t="shared" si="64"/>
        <v>2898871.2224924425</v>
      </c>
      <c r="G818" s="3">
        <f t="shared" si="60"/>
        <v>0.06</v>
      </c>
      <c r="H818" s="2">
        <f t="shared" si="61"/>
        <v>200</v>
      </c>
      <c r="I818" s="2">
        <f t="shared" si="62"/>
        <v>14495.356112462212</v>
      </c>
      <c r="J818" s="1">
        <f t="shared" si="63"/>
        <v>2913566.5786049045</v>
      </c>
    </row>
    <row r="819" spans="4:10" x14ac:dyDescent="0.25">
      <c r="D819" s="4">
        <v>818</v>
      </c>
      <c r="E819" s="4"/>
      <c r="F819" s="2">
        <f t="shared" si="64"/>
        <v>2913566.5786049045</v>
      </c>
      <c r="G819" s="3">
        <f t="shared" si="60"/>
        <v>0.06</v>
      </c>
      <c r="H819" s="2">
        <f t="shared" si="61"/>
        <v>200</v>
      </c>
      <c r="I819" s="2">
        <f t="shared" si="62"/>
        <v>14568.832893024522</v>
      </c>
      <c r="J819" s="1">
        <f t="shared" si="63"/>
        <v>2928335.4114979291</v>
      </c>
    </row>
    <row r="820" spans="4:10" x14ac:dyDescent="0.25">
      <c r="D820" s="4">
        <v>819</v>
      </c>
      <c r="E820" s="4"/>
      <c r="F820" s="2">
        <f t="shared" si="64"/>
        <v>2928335.4114979291</v>
      </c>
      <c r="G820" s="3">
        <f t="shared" si="60"/>
        <v>0.06</v>
      </c>
      <c r="H820" s="2">
        <f t="shared" si="61"/>
        <v>200</v>
      </c>
      <c r="I820" s="2">
        <f t="shared" si="62"/>
        <v>14642.677057489645</v>
      </c>
      <c r="J820" s="1">
        <f t="shared" si="63"/>
        <v>2943178.0885554189</v>
      </c>
    </row>
    <row r="821" spans="4:10" x14ac:dyDescent="0.25">
      <c r="D821" s="4">
        <v>820</v>
      </c>
      <c r="E821" s="4"/>
      <c r="F821" s="2">
        <f t="shared" si="64"/>
        <v>2943178.0885554189</v>
      </c>
      <c r="G821" s="3">
        <f t="shared" si="60"/>
        <v>0.06</v>
      </c>
      <c r="H821" s="2">
        <f t="shared" si="61"/>
        <v>200</v>
      </c>
      <c r="I821" s="2">
        <f t="shared" si="62"/>
        <v>14716.890442777094</v>
      </c>
      <c r="J821" s="1">
        <f t="shared" si="63"/>
        <v>2958094.9789981958</v>
      </c>
    </row>
    <row r="822" spans="4:10" x14ac:dyDescent="0.25">
      <c r="D822" s="4">
        <v>821</v>
      </c>
      <c r="E822" s="4"/>
      <c r="F822" s="2">
        <f t="shared" si="64"/>
        <v>2958094.9789981958</v>
      </c>
      <c r="G822" s="3">
        <f t="shared" si="60"/>
        <v>0.06</v>
      </c>
      <c r="H822" s="2">
        <f t="shared" si="61"/>
        <v>200</v>
      </c>
      <c r="I822" s="2">
        <f t="shared" si="62"/>
        <v>14791.474894990979</v>
      </c>
      <c r="J822" s="1">
        <f t="shared" si="63"/>
        <v>2973086.453893187</v>
      </c>
    </row>
    <row r="823" spans="4:10" x14ac:dyDescent="0.25">
      <c r="D823" s="4">
        <v>822</v>
      </c>
      <c r="E823" s="4"/>
      <c r="F823" s="2">
        <f t="shared" si="64"/>
        <v>2973086.453893187</v>
      </c>
      <c r="G823" s="3">
        <f t="shared" si="60"/>
        <v>0.06</v>
      </c>
      <c r="H823" s="2">
        <f t="shared" si="61"/>
        <v>200</v>
      </c>
      <c r="I823" s="2">
        <f t="shared" si="62"/>
        <v>14866.432269465935</v>
      </c>
      <c r="J823" s="1">
        <f t="shared" si="63"/>
        <v>2988152.8861626531</v>
      </c>
    </row>
    <row r="824" spans="4:10" x14ac:dyDescent="0.25">
      <c r="D824" s="4">
        <v>823</v>
      </c>
      <c r="E824" s="4"/>
      <c r="F824" s="2">
        <f t="shared" si="64"/>
        <v>2988152.8861626531</v>
      </c>
      <c r="G824" s="3">
        <f t="shared" si="60"/>
        <v>0.06</v>
      </c>
      <c r="H824" s="2">
        <f t="shared" si="61"/>
        <v>200</v>
      </c>
      <c r="I824" s="2">
        <f t="shared" si="62"/>
        <v>14941.764430813266</v>
      </c>
      <c r="J824" s="1">
        <f t="shared" si="63"/>
        <v>3003294.6505934666</v>
      </c>
    </row>
    <row r="825" spans="4:10" x14ac:dyDescent="0.25">
      <c r="D825" s="4">
        <v>824</v>
      </c>
      <c r="E825" s="4"/>
      <c r="F825" s="2">
        <f t="shared" si="64"/>
        <v>3003294.6505934666</v>
      </c>
      <c r="G825" s="3">
        <f t="shared" si="60"/>
        <v>0.06</v>
      </c>
      <c r="H825" s="2">
        <f t="shared" si="61"/>
        <v>200</v>
      </c>
      <c r="I825" s="2">
        <f t="shared" si="62"/>
        <v>15017.473252967333</v>
      </c>
      <c r="J825" s="1">
        <f t="shared" si="63"/>
        <v>3018512.1238464341</v>
      </c>
    </row>
    <row r="826" spans="4:10" x14ac:dyDescent="0.25">
      <c r="D826" s="4">
        <v>825</v>
      </c>
      <c r="E826" s="4"/>
      <c r="F826" s="2">
        <f t="shared" si="64"/>
        <v>3018512.1238464341</v>
      </c>
      <c r="G826" s="3">
        <f t="shared" si="60"/>
        <v>0.06</v>
      </c>
      <c r="H826" s="2">
        <f t="shared" si="61"/>
        <v>200</v>
      </c>
      <c r="I826" s="2">
        <f t="shared" si="62"/>
        <v>15093.56061923217</v>
      </c>
      <c r="J826" s="1">
        <f t="shared" si="63"/>
        <v>3033805.6844656663</v>
      </c>
    </row>
    <row r="827" spans="4:10" x14ac:dyDescent="0.25">
      <c r="D827" s="4">
        <v>826</v>
      </c>
      <c r="E827" s="4"/>
      <c r="F827" s="2">
        <f t="shared" si="64"/>
        <v>3033805.6844656663</v>
      </c>
      <c r="G827" s="3">
        <f t="shared" si="60"/>
        <v>0.06</v>
      </c>
      <c r="H827" s="2">
        <f t="shared" si="61"/>
        <v>200</v>
      </c>
      <c r="I827" s="2">
        <f t="shared" si="62"/>
        <v>15170.028422328332</v>
      </c>
      <c r="J827" s="1">
        <f t="shared" si="63"/>
        <v>3049175.7128879945</v>
      </c>
    </row>
    <row r="828" spans="4:10" x14ac:dyDescent="0.25">
      <c r="D828" s="4">
        <v>827</v>
      </c>
      <c r="E828" s="4"/>
      <c r="F828" s="2">
        <f t="shared" si="64"/>
        <v>3049175.7128879945</v>
      </c>
      <c r="G828" s="3">
        <f t="shared" si="60"/>
        <v>0.06</v>
      </c>
      <c r="H828" s="2">
        <f t="shared" si="61"/>
        <v>200</v>
      </c>
      <c r="I828" s="2">
        <f t="shared" si="62"/>
        <v>15246.878564439972</v>
      </c>
      <c r="J828" s="1">
        <f t="shared" si="63"/>
        <v>3064622.5914524347</v>
      </c>
    </row>
    <row r="829" spans="4:10" x14ac:dyDescent="0.25">
      <c r="D829" s="4">
        <v>828</v>
      </c>
      <c r="E829" s="4">
        <v>69</v>
      </c>
      <c r="F829" s="2">
        <f t="shared" si="64"/>
        <v>3064622.5914524347</v>
      </c>
      <c r="G829" s="3">
        <f t="shared" si="60"/>
        <v>0.06</v>
      </c>
      <c r="H829" s="2">
        <f t="shared" si="61"/>
        <v>200</v>
      </c>
      <c r="I829" s="2">
        <f t="shared" si="62"/>
        <v>15324.112957262174</v>
      </c>
      <c r="J829" s="1">
        <f t="shared" si="63"/>
        <v>3080146.7044096966</v>
      </c>
    </row>
    <row r="830" spans="4:10" x14ac:dyDescent="0.25">
      <c r="D830" s="4">
        <v>829</v>
      </c>
      <c r="E830" s="4"/>
      <c r="F830" s="2">
        <f t="shared" si="64"/>
        <v>3080146.7044096966</v>
      </c>
      <c r="G830" s="3">
        <f t="shared" si="60"/>
        <v>0.06</v>
      </c>
      <c r="H830" s="2">
        <f t="shared" si="61"/>
        <v>200</v>
      </c>
      <c r="I830" s="2">
        <f t="shared" si="62"/>
        <v>15401.733522048484</v>
      </c>
      <c r="J830" s="1">
        <f t="shared" si="63"/>
        <v>3095748.4379317453</v>
      </c>
    </row>
    <row r="831" spans="4:10" x14ac:dyDescent="0.25">
      <c r="D831" s="4">
        <v>830</v>
      </c>
      <c r="E831" s="4"/>
      <c r="F831" s="2">
        <f t="shared" si="64"/>
        <v>3095748.4379317453</v>
      </c>
      <c r="G831" s="3">
        <f t="shared" si="60"/>
        <v>0.06</v>
      </c>
      <c r="H831" s="2">
        <f t="shared" si="61"/>
        <v>200</v>
      </c>
      <c r="I831" s="2">
        <f t="shared" si="62"/>
        <v>15479.742189658728</v>
      </c>
      <c r="J831" s="1">
        <f t="shared" si="63"/>
        <v>3111428.1801214041</v>
      </c>
    </row>
    <row r="832" spans="4:10" x14ac:dyDescent="0.25">
      <c r="D832" s="4">
        <v>831</v>
      </c>
      <c r="E832" s="4"/>
      <c r="F832" s="2">
        <f t="shared" si="64"/>
        <v>3111428.1801214041</v>
      </c>
      <c r="G832" s="3">
        <f t="shared" si="60"/>
        <v>0.06</v>
      </c>
      <c r="H832" s="2">
        <f t="shared" si="61"/>
        <v>200</v>
      </c>
      <c r="I832" s="2">
        <f t="shared" si="62"/>
        <v>15558.140900607021</v>
      </c>
      <c r="J832" s="1">
        <f t="shared" si="63"/>
        <v>3127186.3210220113</v>
      </c>
    </row>
    <row r="833" spans="4:10" x14ac:dyDescent="0.25">
      <c r="D833" s="4">
        <v>832</v>
      </c>
      <c r="E833" s="4"/>
      <c r="F833" s="2">
        <f t="shared" si="64"/>
        <v>3127186.3210220113</v>
      </c>
      <c r="G833" s="3">
        <f t="shared" si="60"/>
        <v>0.06</v>
      </c>
      <c r="H833" s="2">
        <f t="shared" si="61"/>
        <v>200</v>
      </c>
      <c r="I833" s="2">
        <f t="shared" si="62"/>
        <v>15636.931605110058</v>
      </c>
      <c r="J833" s="1">
        <f t="shared" si="63"/>
        <v>3143023.2526271213</v>
      </c>
    </row>
    <row r="834" spans="4:10" x14ac:dyDescent="0.25">
      <c r="D834" s="4">
        <v>833</v>
      </c>
      <c r="E834" s="4"/>
      <c r="F834" s="2">
        <f t="shared" si="64"/>
        <v>3143023.2526271213</v>
      </c>
      <c r="G834" s="3">
        <f t="shared" ref="G834:G897" si="65">$B$4</f>
        <v>0.06</v>
      </c>
      <c r="H834" s="2">
        <f t="shared" ref="H834:H897" si="66">$B$3</f>
        <v>200</v>
      </c>
      <c r="I834" s="2">
        <f t="shared" ref="I834:I897" si="67">(F834+H834)*(G834/12)</f>
        <v>15716.116263135607</v>
      </c>
      <c r="J834" s="1">
        <f t="shared" ref="J834:J897" si="68">(F834+H834+I834)</f>
        <v>3158939.3688902571</v>
      </c>
    </row>
    <row r="835" spans="4:10" x14ac:dyDescent="0.25">
      <c r="D835" s="4">
        <v>834</v>
      </c>
      <c r="E835" s="4"/>
      <c r="F835" s="2">
        <f t="shared" ref="F835:F898" si="69">J834</f>
        <v>3158939.3688902571</v>
      </c>
      <c r="G835" s="3">
        <f t="shared" si="65"/>
        <v>0.06</v>
      </c>
      <c r="H835" s="2">
        <f t="shared" si="66"/>
        <v>200</v>
      </c>
      <c r="I835" s="2">
        <f t="shared" si="67"/>
        <v>15795.696844451286</v>
      </c>
      <c r="J835" s="1">
        <f t="shared" si="68"/>
        <v>3174935.0657347082</v>
      </c>
    </row>
    <row r="836" spans="4:10" x14ac:dyDescent="0.25">
      <c r="D836" s="4">
        <v>835</v>
      </c>
      <c r="E836" s="4"/>
      <c r="F836" s="2">
        <f t="shared" si="69"/>
        <v>3174935.0657347082</v>
      </c>
      <c r="G836" s="3">
        <f t="shared" si="65"/>
        <v>0.06</v>
      </c>
      <c r="H836" s="2">
        <f t="shared" si="66"/>
        <v>200</v>
      </c>
      <c r="I836" s="2">
        <f t="shared" si="67"/>
        <v>15875.675328673542</v>
      </c>
      <c r="J836" s="1">
        <f t="shared" si="68"/>
        <v>3191010.7410633815</v>
      </c>
    </row>
    <row r="837" spans="4:10" x14ac:dyDescent="0.25">
      <c r="D837" s="4">
        <v>836</v>
      </c>
      <c r="E837" s="4"/>
      <c r="F837" s="2">
        <f t="shared" si="69"/>
        <v>3191010.7410633815</v>
      </c>
      <c r="G837" s="3">
        <f t="shared" si="65"/>
        <v>0.06</v>
      </c>
      <c r="H837" s="2">
        <f t="shared" si="66"/>
        <v>200</v>
      </c>
      <c r="I837" s="2">
        <f t="shared" si="67"/>
        <v>15956.053705316908</v>
      </c>
      <c r="J837" s="1">
        <f t="shared" si="68"/>
        <v>3207166.7947686985</v>
      </c>
    </row>
    <row r="838" spans="4:10" x14ac:dyDescent="0.25">
      <c r="D838" s="4">
        <v>837</v>
      </c>
      <c r="E838" s="4"/>
      <c r="F838" s="2">
        <f t="shared" si="69"/>
        <v>3207166.7947686985</v>
      </c>
      <c r="G838" s="3">
        <f t="shared" si="65"/>
        <v>0.06</v>
      </c>
      <c r="H838" s="2">
        <f t="shared" si="66"/>
        <v>200</v>
      </c>
      <c r="I838" s="2">
        <f t="shared" si="67"/>
        <v>16036.833973843493</v>
      </c>
      <c r="J838" s="1">
        <f t="shared" si="68"/>
        <v>3223403.6287425421</v>
      </c>
    </row>
    <row r="839" spans="4:10" x14ac:dyDescent="0.25">
      <c r="D839" s="4">
        <v>838</v>
      </c>
      <c r="E839" s="4"/>
      <c r="F839" s="2">
        <f t="shared" si="69"/>
        <v>3223403.6287425421</v>
      </c>
      <c r="G839" s="3">
        <f t="shared" si="65"/>
        <v>0.06</v>
      </c>
      <c r="H839" s="2">
        <f t="shared" si="66"/>
        <v>200</v>
      </c>
      <c r="I839" s="2">
        <f t="shared" si="67"/>
        <v>16118.01814371271</v>
      </c>
      <c r="J839" s="1">
        <f t="shared" si="68"/>
        <v>3239721.6468862547</v>
      </c>
    </row>
    <row r="840" spans="4:10" x14ac:dyDescent="0.25">
      <c r="D840" s="4">
        <v>839</v>
      </c>
      <c r="E840" s="4"/>
      <c r="F840" s="2">
        <f t="shared" si="69"/>
        <v>3239721.6468862547</v>
      </c>
      <c r="G840" s="3">
        <f t="shared" si="65"/>
        <v>0.06</v>
      </c>
      <c r="H840" s="2">
        <f t="shared" si="66"/>
        <v>200</v>
      </c>
      <c r="I840" s="2">
        <f t="shared" si="67"/>
        <v>16199.608234431274</v>
      </c>
      <c r="J840" s="1">
        <f t="shared" si="68"/>
        <v>3256121.2551206858</v>
      </c>
    </row>
    <row r="841" spans="4:10" x14ac:dyDescent="0.25">
      <c r="D841" s="4">
        <v>840</v>
      </c>
      <c r="E841" s="4">
        <v>70</v>
      </c>
      <c r="F841" s="2">
        <f t="shared" si="69"/>
        <v>3256121.2551206858</v>
      </c>
      <c r="G841" s="3">
        <f t="shared" si="65"/>
        <v>0.06</v>
      </c>
      <c r="H841" s="2">
        <f t="shared" si="66"/>
        <v>200</v>
      </c>
      <c r="I841" s="2">
        <f t="shared" si="67"/>
        <v>16281.60627560343</v>
      </c>
      <c r="J841" s="1">
        <f t="shared" si="68"/>
        <v>3272602.8613962894</v>
      </c>
    </row>
    <row r="842" spans="4:10" x14ac:dyDescent="0.25">
      <c r="D842" s="4">
        <v>841</v>
      </c>
      <c r="E842" s="4"/>
      <c r="F842" s="2">
        <f t="shared" si="69"/>
        <v>3272602.8613962894</v>
      </c>
      <c r="G842" s="3">
        <f t="shared" si="65"/>
        <v>0.06</v>
      </c>
      <c r="H842" s="2">
        <f t="shared" si="66"/>
        <v>200</v>
      </c>
      <c r="I842" s="2">
        <f t="shared" si="67"/>
        <v>16364.014306981448</v>
      </c>
      <c r="J842" s="1">
        <f t="shared" si="68"/>
        <v>3289166.875703271</v>
      </c>
    </row>
    <row r="843" spans="4:10" x14ac:dyDescent="0.25">
      <c r="D843" s="4">
        <v>842</v>
      </c>
      <c r="E843" s="4"/>
      <c r="F843" s="2">
        <f t="shared" si="69"/>
        <v>3289166.875703271</v>
      </c>
      <c r="G843" s="3">
        <f t="shared" si="65"/>
        <v>0.06</v>
      </c>
      <c r="H843" s="2">
        <f t="shared" si="66"/>
        <v>200</v>
      </c>
      <c r="I843" s="2">
        <f t="shared" si="67"/>
        <v>16446.834378516356</v>
      </c>
      <c r="J843" s="1">
        <f t="shared" si="68"/>
        <v>3305813.7100817873</v>
      </c>
    </row>
    <row r="844" spans="4:10" x14ac:dyDescent="0.25">
      <c r="D844" s="4">
        <v>843</v>
      </c>
      <c r="E844" s="4"/>
      <c r="F844" s="2">
        <f t="shared" si="69"/>
        <v>3305813.7100817873</v>
      </c>
      <c r="G844" s="3">
        <f t="shared" si="65"/>
        <v>0.06</v>
      </c>
      <c r="H844" s="2">
        <f t="shared" si="66"/>
        <v>200</v>
      </c>
      <c r="I844" s="2">
        <f t="shared" si="67"/>
        <v>16530.068550408938</v>
      </c>
      <c r="J844" s="1">
        <f t="shared" si="68"/>
        <v>3322543.7786321961</v>
      </c>
    </row>
    <row r="845" spans="4:10" x14ac:dyDescent="0.25">
      <c r="D845" s="4">
        <v>844</v>
      </c>
      <c r="E845" s="4"/>
      <c r="F845" s="2">
        <f t="shared" si="69"/>
        <v>3322543.7786321961</v>
      </c>
      <c r="G845" s="3">
        <f t="shared" si="65"/>
        <v>0.06</v>
      </c>
      <c r="H845" s="2">
        <f t="shared" si="66"/>
        <v>200</v>
      </c>
      <c r="I845" s="2">
        <f t="shared" si="67"/>
        <v>16613.718893160982</v>
      </c>
      <c r="J845" s="1">
        <f t="shared" si="68"/>
        <v>3339357.4975253572</v>
      </c>
    </row>
    <row r="846" spans="4:10" x14ac:dyDescent="0.25">
      <c r="D846" s="4">
        <v>845</v>
      </c>
      <c r="E846" s="4"/>
      <c r="F846" s="2">
        <f t="shared" si="69"/>
        <v>3339357.4975253572</v>
      </c>
      <c r="G846" s="3">
        <f t="shared" si="65"/>
        <v>0.06</v>
      </c>
      <c r="H846" s="2">
        <f t="shared" si="66"/>
        <v>200</v>
      </c>
      <c r="I846" s="2">
        <f t="shared" si="67"/>
        <v>16697.787487626785</v>
      </c>
      <c r="J846" s="1">
        <f t="shared" si="68"/>
        <v>3356255.2850129842</v>
      </c>
    </row>
    <row r="847" spans="4:10" x14ac:dyDescent="0.25">
      <c r="D847" s="4">
        <v>846</v>
      </c>
      <c r="E847" s="4"/>
      <c r="F847" s="2">
        <f t="shared" si="69"/>
        <v>3356255.2850129842</v>
      </c>
      <c r="G847" s="3">
        <f t="shared" si="65"/>
        <v>0.06</v>
      </c>
      <c r="H847" s="2">
        <f t="shared" si="66"/>
        <v>200</v>
      </c>
      <c r="I847" s="2">
        <f t="shared" si="67"/>
        <v>16782.27642506492</v>
      </c>
      <c r="J847" s="1">
        <f t="shared" si="68"/>
        <v>3373237.5614380492</v>
      </c>
    </row>
    <row r="848" spans="4:10" x14ac:dyDescent="0.25">
      <c r="D848" s="4">
        <v>847</v>
      </c>
      <c r="E848" s="4"/>
      <c r="F848" s="2">
        <f t="shared" si="69"/>
        <v>3373237.5614380492</v>
      </c>
      <c r="G848" s="3">
        <f t="shared" si="65"/>
        <v>0.06</v>
      </c>
      <c r="H848" s="2">
        <f t="shared" si="66"/>
        <v>200</v>
      </c>
      <c r="I848" s="2">
        <f t="shared" si="67"/>
        <v>16867.187807190247</v>
      </c>
      <c r="J848" s="1">
        <f t="shared" si="68"/>
        <v>3390304.7492452394</v>
      </c>
    </row>
    <row r="849" spans="4:10" x14ac:dyDescent="0.25">
      <c r="D849" s="4">
        <v>848</v>
      </c>
      <c r="E849" s="4"/>
      <c r="F849" s="2">
        <f t="shared" si="69"/>
        <v>3390304.7492452394</v>
      </c>
      <c r="G849" s="3">
        <f t="shared" si="65"/>
        <v>0.06</v>
      </c>
      <c r="H849" s="2">
        <f t="shared" si="66"/>
        <v>200</v>
      </c>
      <c r="I849" s="2">
        <f t="shared" si="67"/>
        <v>16952.523746226198</v>
      </c>
      <c r="J849" s="1">
        <f t="shared" si="68"/>
        <v>3407457.2729914654</v>
      </c>
    </row>
    <row r="850" spans="4:10" x14ac:dyDescent="0.25">
      <c r="D850" s="4">
        <v>849</v>
      </c>
      <c r="E850" s="4"/>
      <c r="F850" s="2">
        <f t="shared" si="69"/>
        <v>3407457.2729914654</v>
      </c>
      <c r="G850" s="3">
        <f t="shared" si="65"/>
        <v>0.06</v>
      </c>
      <c r="H850" s="2">
        <f t="shared" si="66"/>
        <v>200</v>
      </c>
      <c r="I850" s="2">
        <f t="shared" si="67"/>
        <v>17038.286364957326</v>
      </c>
      <c r="J850" s="1">
        <f t="shared" si="68"/>
        <v>3424695.5593564226</v>
      </c>
    </row>
    <row r="851" spans="4:10" x14ac:dyDescent="0.25">
      <c r="D851" s="4">
        <v>850</v>
      </c>
      <c r="E851" s="4"/>
      <c r="F851" s="2">
        <f t="shared" si="69"/>
        <v>3424695.5593564226</v>
      </c>
      <c r="G851" s="3">
        <f t="shared" si="65"/>
        <v>0.06</v>
      </c>
      <c r="H851" s="2">
        <f t="shared" si="66"/>
        <v>200</v>
      </c>
      <c r="I851" s="2">
        <f t="shared" si="67"/>
        <v>17124.477796782114</v>
      </c>
      <c r="J851" s="1">
        <f t="shared" si="68"/>
        <v>3442020.0371532049</v>
      </c>
    </row>
    <row r="852" spans="4:10" x14ac:dyDescent="0.25">
      <c r="D852" s="4">
        <v>851</v>
      </c>
      <c r="E852" s="4"/>
      <c r="F852" s="2">
        <f t="shared" si="69"/>
        <v>3442020.0371532049</v>
      </c>
      <c r="G852" s="3">
        <f t="shared" si="65"/>
        <v>0.06</v>
      </c>
      <c r="H852" s="2">
        <f t="shared" si="66"/>
        <v>200</v>
      </c>
      <c r="I852" s="2">
        <f t="shared" si="67"/>
        <v>17211.100185766023</v>
      </c>
      <c r="J852" s="1">
        <f t="shared" si="68"/>
        <v>3459431.1373389708</v>
      </c>
    </row>
    <row r="853" spans="4:10" x14ac:dyDescent="0.25">
      <c r="D853" s="4">
        <v>852</v>
      </c>
      <c r="E853" s="4">
        <v>71</v>
      </c>
      <c r="F853" s="2">
        <f t="shared" si="69"/>
        <v>3459431.1373389708</v>
      </c>
      <c r="G853" s="3">
        <f t="shared" si="65"/>
        <v>0.06</v>
      </c>
      <c r="H853" s="2">
        <f t="shared" si="66"/>
        <v>200</v>
      </c>
      <c r="I853" s="2">
        <f t="shared" si="67"/>
        <v>17298.155686694856</v>
      </c>
      <c r="J853" s="1">
        <f t="shared" si="68"/>
        <v>3476929.2930256655</v>
      </c>
    </row>
    <row r="854" spans="4:10" x14ac:dyDescent="0.25">
      <c r="D854" s="4">
        <v>853</v>
      </c>
      <c r="E854" s="4"/>
      <c r="F854" s="2">
        <f t="shared" si="69"/>
        <v>3476929.2930256655</v>
      </c>
      <c r="G854" s="3">
        <f t="shared" si="65"/>
        <v>0.06</v>
      </c>
      <c r="H854" s="2">
        <f t="shared" si="66"/>
        <v>200</v>
      </c>
      <c r="I854" s="2">
        <f t="shared" si="67"/>
        <v>17385.646465128328</v>
      </c>
      <c r="J854" s="1">
        <f t="shared" si="68"/>
        <v>3494514.9394907937</v>
      </c>
    </row>
    <row r="855" spans="4:10" x14ac:dyDescent="0.25">
      <c r="D855" s="4">
        <v>854</v>
      </c>
      <c r="E855" s="4"/>
      <c r="F855" s="2">
        <f t="shared" si="69"/>
        <v>3494514.9394907937</v>
      </c>
      <c r="G855" s="3">
        <f t="shared" si="65"/>
        <v>0.06</v>
      </c>
      <c r="H855" s="2">
        <f t="shared" si="66"/>
        <v>200</v>
      </c>
      <c r="I855" s="2">
        <f t="shared" si="67"/>
        <v>17473.574697453969</v>
      </c>
      <c r="J855" s="1">
        <f t="shared" si="68"/>
        <v>3512188.5141882477</v>
      </c>
    </row>
    <row r="856" spans="4:10" x14ac:dyDescent="0.25">
      <c r="D856" s="4">
        <v>855</v>
      </c>
      <c r="E856" s="4"/>
      <c r="F856" s="2">
        <f t="shared" si="69"/>
        <v>3512188.5141882477</v>
      </c>
      <c r="G856" s="3">
        <f t="shared" si="65"/>
        <v>0.06</v>
      </c>
      <c r="H856" s="2">
        <f t="shared" si="66"/>
        <v>200</v>
      </c>
      <c r="I856" s="2">
        <f t="shared" si="67"/>
        <v>17561.942570941239</v>
      </c>
      <c r="J856" s="1">
        <f t="shared" si="68"/>
        <v>3529950.4567591888</v>
      </c>
    </row>
    <row r="857" spans="4:10" x14ac:dyDescent="0.25">
      <c r="D857" s="4">
        <v>856</v>
      </c>
      <c r="E857" s="4"/>
      <c r="F857" s="2">
        <f t="shared" si="69"/>
        <v>3529950.4567591888</v>
      </c>
      <c r="G857" s="3">
        <f t="shared" si="65"/>
        <v>0.06</v>
      </c>
      <c r="H857" s="2">
        <f t="shared" si="66"/>
        <v>200</v>
      </c>
      <c r="I857" s="2">
        <f t="shared" si="67"/>
        <v>17650.752283795944</v>
      </c>
      <c r="J857" s="1">
        <f t="shared" si="68"/>
        <v>3547801.2090429845</v>
      </c>
    </row>
    <row r="858" spans="4:10" x14ac:dyDescent="0.25">
      <c r="D858" s="4">
        <v>857</v>
      </c>
      <c r="E858" s="4"/>
      <c r="F858" s="2">
        <f t="shared" si="69"/>
        <v>3547801.2090429845</v>
      </c>
      <c r="G858" s="3">
        <f t="shared" si="65"/>
        <v>0.06</v>
      </c>
      <c r="H858" s="2">
        <f t="shared" si="66"/>
        <v>200</v>
      </c>
      <c r="I858" s="2">
        <f t="shared" si="67"/>
        <v>17740.006045214923</v>
      </c>
      <c r="J858" s="1">
        <f t="shared" si="68"/>
        <v>3565741.2150881994</v>
      </c>
    </row>
    <row r="859" spans="4:10" x14ac:dyDescent="0.25">
      <c r="D859" s="4">
        <v>858</v>
      </c>
      <c r="E859" s="4"/>
      <c r="F859" s="2">
        <f t="shared" si="69"/>
        <v>3565741.2150881994</v>
      </c>
      <c r="G859" s="3">
        <f t="shared" si="65"/>
        <v>0.06</v>
      </c>
      <c r="H859" s="2">
        <f t="shared" si="66"/>
        <v>200</v>
      </c>
      <c r="I859" s="2">
        <f t="shared" si="67"/>
        <v>17829.706075440998</v>
      </c>
      <c r="J859" s="1">
        <f t="shared" si="68"/>
        <v>3583770.9211636405</v>
      </c>
    </row>
    <row r="860" spans="4:10" x14ac:dyDescent="0.25">
      <c r="D860" s="4">
        <v>859</v>
      </c>
      <c r="E860" s="4"/>
      <c r="F860" s="2">
        <f t="shared" si="69"/>
        <v>3583770.9211636405</v>
      </c>
      <c r="G860" s="3">
        <f t="shared" si="65"/>
        <v>0.06</v>
      </c>
      <c r="H860" s="2">
        <f t="shared" si="66"/>
        <v>200</v>
      </c>
      <c r="I860" s="2">
        <f t="shared" si="67"/>
        <v>17919.854605818204</v>
      </c>
      <c r="J860" s="1">
        <f t="shared" si="68"/>
        <v>3601890.7757694586</v>
      </c>
    </row>
    <row r="861" spans="4:10" x14ac:dyDescent="0.25">
      <c r="D861" s="4">
        <v>860</v>
      </c>
      <c r="E861" s="4"/>
      <c r="F861" s="2">
        <f t="shared" si="69"/>
        <v>3601890.7757694586</v>
      </c>
      <c r="G861" s="3">
        <f t="shared" si="65"/>
        <v>0.06</v>
      </c>
      <c r="H861" s="2">
        <f t="shared" si="66"/>
        <v>200</v>
      </c>
      <c r="I861" s="2">
        <f t="shared" si="67"/>
        <v>18010.453878847293</v>
      </c>
      <c r="J861" s="1">
        <f t="shared" si="68"/>
        <v>3620101.229648306</v>
      </c>
    </row>
    <row r="862" spans="4:10" x14ac:dyDescent="0.25">
      <c r="D862" s="4">
        <v>861</v>
      </c>
      <c r="E862" s="4"/>
      <c r="F862" s="2">
        <f t="shared" si="69"/>
        <v>3620101.229648306</v>
      </c>
      <c r="G862" s="3">
        <f t="shared" si="65"/>
        <v>0.06</v>
      </c>
      <c r="H862" s="2">
        <f t="shared" si="66"/>
        <v>200</v>
      </c>
      <c r="I862" s="2">
        <f t="shared" si="67"/>
        <v>18101.506148241529</v>
      </c>
      <c r="J862" s="1">
        <f t="shared" si="68"/>
        <v>3638402.7357965475</v>
      </c>
    </row>
    <row r="863" spans="4:10" x14ac:dyDescent="0.25">
      <c r="D863" s="4">
        <v>862</v>
      </c>
      <c r="E863" s="4"/>
      <c r="F863" s="2">
        <f t="shared" si="69"/>
        <v>3638402.7357965475</v>
      </c>
      <c r="G863" s="3">
        <f t="shared" si="65"/>
        <v>0.06</v>
      </c>
      <c r="H863" s="2">
        <f t="shared" si="66"/>
        <v>200</v>
      </c>
      <c r="I863" s="2">
        <f t="shared" si="67"/>
        <v>18193.013678982737</v>
      </c>
      <c r="J863" s="1">
        <f t="shared" si="68"/>
        <v>3656795.7494755303</v>
      </c>
    </row>
    <row r="864" spans="4:10" x14ac:dyDescent="0.25">
      <c r="D864" s="4">
        <v>863</v>
      </c>
      <c r="E864" s="4"/>
      <c r="F864" s="2">
        <f t="shared" si="69"/>
        <v>3656795.7494755303</v>
      </c>
      <c r="G864" s="3">
        <f t="shared" si="65"/>
        <v>0.06</v>
      </c>
      <c r="H864" s="2">
        <f t="shared" si="66"/>
        <v>200</v>
      </c>
      <c r="I864" s="2">
        <f t="shared" si="67"/>
        <v>18284.978747377652</v>
      </c>
      <c r="J864" s="1">
        <f t="shared" si="68"/>
        <v>3675280.728222908</v>
      </c>
    </row>
    <row r="865" spans="4:10" x14ac:dyDescent="0.25">
      <c r="D865" s="4">
        <v>864</v>
      </c>
      <c r="E865" s="4">
        <v>72</v>
      </c>
      <c r="F865" s="2">
        <f t="shared" si="69"/>
        <v>3675280.728222908</v>
      </c>
      <c r="G865" s="3">
        <f t="shared" si="65"/>
        <v>0.06</v>
      </c>
      <c r="H865" s="2">
        <f t="shared" si="66"/>
        <v>200</v>
      </c>
      <c r="I865" s="2">
        <f t="shared" si="67"/>
        <v>18377.403641114539</v>
      </c>
      <c r="J865" s="1">
        <f t="shared" si="68"/>
        <v>3693858.1318640225</v>
      </c>
    </row>
    <row r="866" spans="4:10" x14ac:dyDescent="0.25">
      <c r="D866" s="4">
        <v>865</v>
      </c>
      <c r="E866" s="4"/>
      <c r="F866" s="2">
        <f t="shared" si="69"/>
        <v>3693858.1318640225</v>
      </c>
      <c r="G866" s="3">
        <f t="shared" si="65"/>
        <v>0.06</v>
      </c>
      <c r="H866" s="2">
        <f t="shared" si="66"/>
        <v>200</v>
      </c>
      <c r="I866" s="2">
        <f t="shared" si="67"/>
        <v>18470.290659320111</v>
      </c>
      <c r="J866" s="1">
        <f t="shared" si="68"/>
        <v>3712528.4225233425</v>
      </c>
    </row>
    <row r="867" spans="4:10" x14ac:dyDescent="0.25">
      <c r="D867" s="4">
        <v>866</v>
      </c>
      <c r="E867" s="4"/>
      <c r="F867" s="2">
        <f t="shared" si="69"/>
        <v>3712528.4225233425</v>
      </c>
      <c r="G867" s="3">
        <f t="shared" si="65"/>
        <v>0.06</v>
      </c>
      <c r="H867" s="2">
        <f t="shared" si="66"/>
        <v>200</v>
      </c>
      <c r="I867" s="2">
        <f t="shared" si="67"/>
        <v>18563.642112616712</v>
      </c>
      <c r="J867" s="1">
        <f t="shared" si="68"/>
        <v>3731292.0646359595</v>
      </c>
    </row>
    <row r="868" spans="4:10" x14ac:dyDescent="0.25">
      <c r="D868" s="4">
        <v>867</v>
      </c>
      <c r="E868" s="4"/>
      <c r="F868" s="2">
        <f t="shared" si="69"/>
        <v>3731292.0646359595</v>
      </c>
      <c r="G868" s="3">
        <f t="shared" si="65"/>
        <v>0.06</v>
      </c>
      <c r="H868" s="2">
        <f t="shared" si="66"/>
        <v>200</v>
      </c>
      <c r="I868" s="2">
        <f t="shared" si="67"/>
        <v>18657.460323179799</v>
      </c>
      <c r="J868" s="1">
        <f t="shared" si="68"/>
        <v>3750149.5249591391</v>
      </c>
    </row>
    <row r="869" spans="4:10" x14ac:dyDescent="0.25">
      <c r="D869" s="4">
        <v>868</v>
      </c>
      <c r="E869" s="4"/>
      <c r="F869" s="2">
        <f t="shared" si="69"/>
        <v>3750149.5249591391</v>
      </c>
      <c r="G869" s="3">
        <f t="shared" si="65"/>
        <v>0.06</v>
      </c>
      <c r="H869" s="2">
        <f t="shared" si="66"/>
        <v>200</v>
      </c>
      <c r="I869" s="2">
        <f t="shared" si="67"/>
        <v>18751.747624795695</v>
      </c>
      <c r="J869" s="1">
        <f t="shared" si="68"/>
        <v>3769101.2725839349</v>
      </c>
    </row>
    <row r="870" spans="4:10" x14ac:dyDescent="0.25">
      <c r="D870" s="4">
        <v>869</v>
      </c>
      <c r="E870" s="4"/>
      <c r="F870" s="2">
        <f t="shared" si="69"/>
        <v>3769101.2725839349</v>
      </c>
      <c r="G870" s="3">
        <f t="shared" si="65"/>
        <v>0.06</v>
      </c>
      <c r="H870" s="2">
        <f t="shared" si="66"/>
        <v>200</v>
      </c>
      <c r="I870" s="2">
        <f t="shared" si="67"/>
        <v>18846.506362919674</v>
      </c>
      <c r="J870" s="1">
        <f t="shared" si="68"/>
        <v>3788147.7789468546</v>
      </c>
    </row>
    <row r="871" spans="4:10" x14ac:dyDescent="0.25">
      <c r="D871" s="4">
        <v>870</v>
      </c>
      <c r="E871" s="4"/>
      <c r="F871" s="2">
        <f t="shared" si="69"/>
        <v>3788147.7789468546</v>
      </c>
      <c r="G871" s="3">
        <f t="shared" si="65"/>
        <v>0.06</v>
      </c>
      <c r="H871" s="2">
        <f t="shared" si="66"/>
        <v>200</v>
      </c>
      <c r="I871" s="2">
        <f t="shared" si="67"/>
        <v>18941.738894734273</v>
      </c>
      <c r="J871" s="1">
        <f t="shared" si="68"/>
        <v>3807289.5178415887</v>
      </c>
    </row>
    <row r="872" spans="4:10" x14ac:dyDescent="0.25">
      <c r="D872" s="4">
        <v>871</v>
      </c>
      <c r="E872" s="4"/>
      <c r="F872" s="2">
        <f t="shared" si="69"/>
        <v>3807289.5178415887</v>
      </c>
      <c r="G872" s="3">
        <f t="shared" si="65"/>
        <v>0.06</v>
      </c>
      <c r="H872" s="2">
        <f t="shared" si="66"/>
        <v>200</v>
      </c>
      <c r="I872" s="2">
        <f t="shared" si="67"/>
        <v>19037.447589207943</v>
      </c>
      <c r="J872" s="1">
        <f t="shared" si="68"/>
        <v>3826526.9654307966</v>
      </c>
    </row>
    <row r="873" spans="4:10" x14ac:dyDescent="0.25">
      <c r="D873" s="4">
        <v>872</v>
      </c>
      <c r="E873" s="4"/>
      <c r="F873" s="2">
        <f t="shared" si="69"/>
        <v>3826526.9654307966</v>
      </c>
      <c r="G873" s="3">
        <f t="shared" si="65"/>
        <v>0.06</v>
      </c>
      <c r="H873" s="2">
        <f t="shared" si="66"/>
        <v>200</v>
      </c>
      <c r="I873" s="2">
        <f t="shared" si="67"/>
        <v>19133.634827153983</v>
      </c>
      <c r="J873" s="1">
        <f t="shared" si="68"/>
        <v>3845860.6002579504</v>
      </c>
    </row>
    <row r="874" spans="4:10" x14ac:dyDescent="0.25">
      <c r="D874" s="4">
        <v>873</v>
      </c>
      <c r="E874" s="4"/>
      <c r="F874" s="2">
        <f t="shared" si="69"/>
        <v>3845860.6002579504</v>
      </c>
      <c r="G874" s="3">
        <f t="shared" si="65"/>
        <v>0.06</v>
      </c>
      <c r="H874" s="2">
        <f t="shared" si="66"/>
        <v>200</v>
      </c>
      <c r="I874" s="2">
        <f t="shared" si="67"/>
        <v>19230.303001289751</v>
      </c>
      <c r="J874" s="1">
        <f t="shared" si="68"/>
        <v>3865290.9032592401</v>
      </c>
    </row>
    <row r="875" spans="4:10" x14ac:dyDescent="0.25">
      <c r="D875" s="4">
        <v>874</v>
      </c>
      <c r="E875" s="4"/>
      <c r="F875" s="2">
        <f t="shared" si="69"/>
        <v>3865290.9032592401</v>
      </c>
      <c r="G875" s="3">
        <f t="shared" si="65"/>
        <v>0.06</v>
      </c>
      <c r="H875" s="2">
        <f t="shared" si="66"/>
        <v>200</v>
      </c>
      <c r="I875" s="2">
        <f t="shared" si="67"/>
        <v>19327.454516296202</v>
      </c>
      <c r="J875" s="1">
        <f t="shared" si="68"/>
        <v>3884818.3577755364</v>
      </c>
    </row>
    <row r="876" spans="4:10" x14ac:dyDescent="0.25">
      <c r="D876" s="4">
        <v>875</v>
      </c>
      <c r="E876" s="4"/>
      <c r="F876" s="2">
        <f t="shared" si="69"/>
        <v>3884818.3577755364</v>
      </c>
      <c r="G876" s="3">
        <f t="shared" si="65"/>
        <v>0.06</v>
      </c>
      <c r="H876" s="2">
        <f t="shared" si="66"/>
        <v>200</v>
      </c>
      <c r="I876" s="2">
        <f t="shared" si="67"/>
        <v>19425.091788877682</v>
      </c>
      <c r="J876" s="1">
        <f t="shared" si="68"/>
        <v>3904443.4495644141</v>
      </c>
    </row>
    <row r="877" spans="4:10" x14ac:dyDescent="0.25">
      <c r="D877" s="4">
        <v>876</v>
      </c>
      <c r="E877" s="4">
        <v>73</v>
      </c>
      <c r="F877" s="2">
        <f t="shared" si="69"/>
        <v>3904443.4495644141</v>
      </c>
      <c r="G877" s="3">
        <f t="shared" si="65"/>
        <v>0.06</v>
      </c>
      <c r="H877" s="2">
        <f t="shared" si="66"/>
        <v>200</v>
      </c>
      <c r="I877" s="2">
        <f t="shared" si="67"/>
        <v>19523.217247822071</v>
      </c>
      <c r="J877" s="1">
        <f t="shared" si="68"/>
        <v>3924166.666812236</v>
      </c>
    </row>
    <row r="878" spans="4:10" x14ac:dyDescent="0.25">
      <c r="D878" s="4">
        <v>877</v>
      </c>
      <c r="E878" s="4"/>
      <c r="F878" s="2">
        <f t="shared" si="69"/>
        <v>3924166.666812236</v>
      </c>
      <c r="G878" s="3">
        <f t="shared" si="65"/>
        <v>0.06</v>
      </c>
      <c r="H878" s="2">
        <f t="shared" si="66"/>
        <v>200</v>
      </c>
      <c r="I878" s="2">
        <f t="shared" si="67"/>
        <v>19621.833334061179</v>
      </c>
      <c r="J878" s="1">
        <f t="shared" si="68"/>
        <v>3943988.5001462973</v>
      </c>
    </row>
    <row r="879" spans="4:10" x14ac:dyDescent="0.25">
      <c r="D879" s="4">
        <v>878</v>
      </c>
      <c r="E879" s="4"/>
      <c r="F879" s="2">
        <f t="shared" si="69"/>
        <v>3943988.5001462973</v>
      </c>
      <c r="G879" s="3">
        <f t="shared" si="65"/>
        <v>0.06</v>
      </c>
      <c r="H879" s="2">
        <f t="shared" si="66"/>
        <v>200</v>
      </c>
      <c r="I879" s="2">
        <f t="shared" si="67"/>
        <v>19720.942500731486</v>
      </c>
      <c r="J879" s="1">
        <f t="shared" si="68"/>
        <v>3963909.4426470287</v>
      </c>
    </row>
    <row r="880" spans="4:10" x14ac:dyDescent="0.25">
      <c r="D880" s="4">
        <v>879</v>
      </c>
      <c r="E880" s="4"/>
      <c r="F880" s="2">
        <f t="shared" si="69"/>
        <v>3963909.4426470287</v>
      </c>
      <c r="G880" s="3">
        <f t="shared" si="65"/>
        <v>0.06</v>
      </c>
      <c r="H880" s="2">
        <f t="shared" si="66"/>
        <v>200</v>
      </c>
      <c r="I880" s="2">
        <f t="shared" si="67"/>
        <v>19820.547213235142</v>
      </c>
      <c r="J880" s="1">
        <f t="shared" si="68"/>
        <v>3983929.9898602637</v>
      </c>
    </row>
    <row r="881" spans="4:10" x14ac:dyDescent="0.25">
      <c r="D881" s="4">
        <v>880</v>
      </c>
      <c r="E881" s="4"/>
      <c r="F881" s="2">
        <f t="shared" si="69"/>
        <v>3983929.9898602637</v>
      </c>
      <c r="G881" s="3">
        <f t="shared" si="65"/>
        <v>0.06</v>
      </c>
      <c r="H881" s="2">
        <f t="shared" si="66"/>
        <v>200</v>
      </c>
      <c r="I881" s="2">
        <f t="shared" si="67"/>
        <v>19920.649949301318</v>
      </c>
      <c r="J881" s="1">
        <f t="shared" si="68"/>
        <v>4004050.6398095652</v>
      </c>
    </row>
    <row r="882" spans="4:10" x14ac:dyDescent="0.25">
      <c r="D882" s="4">
        <v>881</v>
      </c>
      <c r="E882" s="4"/>
      <c r="F882" s="2">
        <f t="shared" si="69"/>
        <v>4004050.6398095652</v>
      </c>
      <c r="G882" s="3">
        <f t="shared" si="65"/>
        <v>0.06</v>
      </c>
      <c r="H882" s="2">
        <f t="shared" si="66"/>
        <v>200</v>
      </c>
      <c r="I882" s="2">
        <f t="shared" si="67"/>
        <v>20021.253199047827</v>
      </c>
      <c r="J882" s="1">
        <f t="shared" si="68"/>
        <v>4024271.893008613</v>
      </c>
    </row>
    <row r="883" spans="4:10" x14ac:dyDescent="0.25">
      <c r="D883" s="4">
        <v>882</v>
      </c>
      <c r="E883" s="4"/>
      <c r="F883" s="2">
        <f t="shared" si="69"/>
        <v>4024271.893008613</v>
      </c>
      <c r="G883" s="3">
        <f t="shared" si="65"/>
        <v>0.06</v>
      </c>
      <c r="H883" s="2">
        <f t="shared" si="66"/>
        <v>200</v>
      </c>
      <c r="I883" s="2">
        <f t="shared" si="67"/>
        <v>20122.359465043064</v>
      </c>
      <c r="J883" s="1">
        <f t="shared" si="68"/>
        <v>4044594.2524736561</v>
      </c>
    </row>
    <row r="884" spans="4:10" x14ac:dyDescent="0.25">
      <c r="D884" s="4">
        <v>883</v>
      </c>
      <c r="E884" s="4"/>
      <c r="F884" s="2">
        <f t="shared" si="69"/>
        <v>4044594.2524736561</v>
      </c>
      <c r="G884" s="3">
        <f t="shared" si="65"/>
        <v>0.06</v>
      </c>
      <c r="H884" s="2">
        <f t="shared" si="66"/>
        <v>200</v>
      </c>
      <c r="I884" s="2">
        <f t="shared" si="67"/>
        <v>20223.971262368283</v>
      </c>
      <c r="J884" s="1">
        <f t="shared" si="68"/>
        <v>4065018.2237360245</v>
      </c>
    </row>
    <row r="885" spans="4:10" x14ac:dyDescent="0.25">
      <c r="D885" s="4">
        <v>884</v>
      </c>
      <c r="E885" s="4"/>
      <c r="F885" s="2">
        <f t="shared" si="69"/>
        <v>4065018.2237360245</v>
      </c>
      <c r="G885" s="3">
        <f t="shared" si="65"/>
        <v>0.06</v>
      </c>
      <c r="H885" s="2">
        <f t="shared" si="66"/>
        <v>200</v>
      </c>
      <c r="I885" s="2">
        <f t="shared" si="67"/>
        <v>20326.091118680124</v>
      </c>
      <c r="J885" s="1">
        <f t="shared" si="68"/>
        <v>4085544.3148547048</v>
      </c>
    </row>
    <row r="886" spans="4:10" x14ac:dyDescent="0.25">
      <c r="D886" s="4">
        <v>885</v>
      </c>
      <c r="E886" s="4"/>
      <c r="F886" s="2">
        <f t="shared" si="69"/>
        <v>4085544.3148547048</v>
      </c>
      <c r="G886" s="3">
        <f t="shared" si="65"/>
        <v>0.06</v>
      </c>
      <c r="H886" s="2">
        <f t="shared" si="66"/>
        <v>200</v>
      </c>
      <c r="I886" s="2">
        <f t="shared" si="67"/>
        <v>20428.721574273524</v>
      </c>
      <c r="J886" s="1">
        <f t="shared" si="68"/>
        <v>4106173.0364289782</v>
      </c>
    </row>
    <row r="887" spans="4:10" x14ac:dyDescent="0.25">
      <c r="D887" s="4">
        <v>886</v>
      </c>
      <c r="E887" s="4"/>
      <c r="F887" s="2">
        <f t="shared" si="69"/>
        <v>4106173.0364289782</v>
      </c>
      <c r="G887" s="3">
        <f t="shared" si="65"/>
        <v>0.06</v>
      </c>
      <c r="H887" s="2">
        <f t="shared" si="66"/>
        <v>200</v>
      </c>
      <c r="I887" s="2">
        <f t="shared" si="67"/>
        <v>20531.865182144891</v>
      </c>
      <c r="J887" s="1">
        <f t="shared" si="68"/>
        <v>4126904.9016111232</v>
      </c>
    </row>
    <row r="888" spans="4:10" x14ac:dyDescent="0.25">
      <c r="D888" s="4">
        <v>887</v>
      </c>
      <c r="E888" s="4"/>
      <c r="F888" s="2">
        <f t="shared" si="69"/>
        <v>4126904.9016111232</v>
      </c>
      <c r="G888" s="3">
        <f t="shared" si="65"/>
        <v>0.06</v>
      </c>
      <c r="H888" s="2">
        <f t="shared" si="66"/>
        <v>200</v>
      </c>
      <c r="I888" s="2">
        <f t="shared" si="67"/>
        <v>20635.524508055616</v>
      </c>
      <c r="J888" s="1">
        <f t="shared" si="68"/>
        <v>4147740.426119179</v>
      </c>
    </row>
    <row r="889" spans="4:10" x14ac:dyDescent="0.25">
      <c r="D889" s="4">
        <v>888</v>
      </c>
      <c r="E889" s="4">
        <v>74</v>
      </c>
      <c r="F889" s="2">
        <f t="shared" si="69"/>
        <v>4147740.426119179</v>
      </c>
      <c r="G889" s="3">
        <f t="shared" si="65"/>
        <v>0.06</v>
      </c>
      <c r="H889" s="2">
        <f t="shared" si="66"/>
        <v>200</v>
      </c>
      <c r="I889" s="2">
        <f t="shared" si="67"/>
        <v>20739.702130595895</v>
      </c>
      <c r="J889" s="1">
        <f t="shared" si="68"/>
        <v>4168680.1282497747</v>
      </c>
    </row>
    <row r="890" spans="4:10" x14ac:dyDescent="0.25">
      <c r="D890" s="4">
        <v>889</v>
      </c>
      <c r="E890" s="4"/>
      <c r="F890" s="2">
        <f t="shared" si="69"/>
        <v>4168680.1282497747</v>
      </c>
      <c r="G890" s="3">
        <f t="shared" si="65"/>
        <v>0.06</v>
      </c>
      <c r="H890" s="2">
        <f t="shared" si="66"/>
        <v>200</v>
      </c>
      <c r="I890" s="2">
        <f t="shared" si="67"/>
        <v>20844.400641248874</v>
      </c>
      <c r="J890" s="1">
        <f t="shared" si="68"/>
        <v>4189724.5288910237</v>
      </c>
    </row>
    <row r="891" spans="4:10" x14ac:dyDescent="0.25">
      <c r="D891" s="4">
        <v>890</v>
      </c>
      <c r="E891" s="4"/>
      <c r="F891" s="2">
        <f t="shared" si="69"/>
        <v>4189724.5288910237</v>
      </c>
      <c r="G891" s="3">
        <f t="shared" si="65"/>
        <v>0.06</v>
      </c>
      <c r="H891" s="2">
        <f t="shared" si="66"/>
        <v>200</v>
      </c>
      <c r="I891" s="2">
        <f t="shared" si="67"/>
        <v>20949.622644455118</v>
      </c>
      <c r="J891" s="1">
        <f t="shared" si="68"/>
        <v>4210874.1515354784</v>
      </c>
    </row>
    <row r="892" spans="4:10" x14ac:dyDescent="0.25">
      <c r="D892" s="4">
        <v>891</v>
      </c>
      <c r="E892" s="4"/>
      <c r="F892" s="2">
        <f t="shared" si="69"/>
        <v>4210874.1515354784</v>
      </c>
      <c r="G892" s="3">
        <f t="shared" si="65"/>
        <v>0.06</v>
      </c>
      <c r="H892" s="2">
        <f t="shared" si="66"/>
        <v>200</v>
      </c>
      <c r="I892" s="2">
        <f t="shared" si="67"/>
        <v>21055.370757677392</v>
      </c>
      <c r="J892" s="1">
        <f t="shared" si="68"/>
        <v>4232129.522293156</v>
      </c>
    </row>
    <row r="893" spans="4:10" x14ac:dyDescent="0.25">
      <c r="D893" s="4">
        <v>892</v>
      </c>
      <c r="E893" s="4"/>
      <c r="F893" s="2">
        <f t="shared" si="69"/>
        <v>4232129.522293156</v>
      </c>
      <c r="G893" s="3">
        <f t="shared" si="65"/>
        <v>0.06</v>
      </c>
      <c r="H893" s="2">
        <f t="shared" si="66"/>
        <v>200</v>
      </c>
      <c r="I893" s="2">
        <f t="shared" si="67"/>
        <v>21161.647611465782</v>
      </c>
      <c r="J893" s="1">
        <f t="shared" si="68"/>
        <v>4253491.1699046222</v>
      </c>
    </row>
    <row r="894" spans="4:10" x14ac:dyDescent="0.25">
      <c r="D894" s="4">
        <v>893</v>
      </c>
      <c r="E894" s="4"/>
      <c r="F894" s="2">
        <f t="shared" si="69"/>
        <v>4253491.1699046222</v>
      </c>
      <c r="G894" s="3">
        <f t="shared" si="65"/>
        <v>0.06</v>
      </c>
      <c r="H894" s="2">
        <f t="shared" si="66"/>
        <v>200</v>
      </c>
      <c r="I894" s="2">
        <f t="shared" si="67"/>
        <v>21268.45584952311</v>
      </c>
      <c r="J894" s="1">
        <f t="shared" si="68"/>
        <v>4274959.625754145</v>
      </c>
    </row>
    <row r="895" spans="4:10" x14ac:dyDescent="0.25">
      <c r="D895" s="4">
        <v>894</v>
      </c>
      <c r="E895" s="4"/>
      <c r="F895" s="2">
        <f t="shared" si="69"/>
        <v>4274959.625754145</v>
      </c>
      <c r="G895" s="3">
        <f t="shared" si="65"/>
        <v>0.06</v>
      </c>
      <c r="H895" s="2">
        <f t="shared" si="66"/>
        <v>200</v>
      </c>
      <c r="I895" s="2">
        <f t="shared" si="67"/>
        <v>21375.798128770726</v>
      </c>
      <c r="J895" s="1">
        <f t="shared" si="68"/>
        <v>4296535.4238829156</v>
      </c>
    </row>
    <row r="896" spans="4:10" x14ac:dyDescent="0.25">
      <c r="D896" s="4">
        <v>895</v>
      </c>
      <c r="E896" s="4"/>
      <c r="F896" s="2">
        <f t="shared" si="69"/>
        <v>4296535.4238829156</v>
      </c>
      <c r="G896" s="3">
        <f t="shared" si="65"/>
        <v>0.06</v>
      </c>
      <c r="H896" s="2">
        <f t="shared" si="66"/>
        <v>200</v>
      </c>
      <c r="I896" s="2">
        <f t="shared" si="67"/>
        <v>21483.67711941458</v>
      </c>
      <c r="J896" s="1">
        <f t="shared" si="68"/>
        <v>4318219.10100233</v>
      </c>
    </row>
    <row r="897" spans="4:10" x14ac:dyDescent="0.25">
      <c r="D897" s="4">
        <v>896</v>
      </c>
      <c r="E897" s="4"/>
      <c r="F897" s="2">
        <f t="shared" si="69"/>
        <v>4318219.10100233</v>
      </c>
      <c r="G897" s="3">
        <f t="shared" si="65"/>
        <v>0.06</v>
      </c>
      <c r="H897" s="2">
        <f t="shared" si="66"/>
        <v>200</v>
      </c>
      <c r="I897" s="2">
        <f t="shared" si="67"/>
        <v>21592.09550501165</v>
      </c>
      <c r="J897" s="1">
        <f t="shared" si="68"/>
        <v>4340011.1965073412</v>
      </c>
    </row>
    <row r="898" spans="4:10" x14ac:dyDescent="0.25">
      <c r="D898" s="4">
        <v>897</v>
      </c>
      <c r="E898" s="4"/>
      <c r="F898" s="2">
        <f t="shared" si="69"/>
        <v>4340011.1965073412</v>
      </c>
      <c r="G898" s="3">
        <f t="shared" ref="G898:G961" si="70">$B$4</f>
        <v>0.06</v>
      </c>
      <c r="H898" s="2">
        <f t="shared" ref="H898:H961" si="71">$B$3</f>
        <v>200</v>
      </c>
      <c r="I898" s="2">
        <f t="shared" ref="I898:I961" si="72">(F898+H898)*(G898/12)</f>
        <v>21701.055982536705</v>
      </c>
      <c r="J898" s="1">
        <f t="shared" ref="J898:J961" si="73">(F898+H898+I898)</f>
        <v>4361912.2524898779</v>
      </c>
    </row>
    <row r="899" spans="4:10" x14ac:dyDescent="0.25">
      <c r="D899" s="4">
        <v>898</v>
      </c>
      <c r="E899" s="4"/>
      <c r="F899" s="2">
        <f t="shared" ref="F899:F961" si="74">J898</f>
        <v>4361912.2524898779</v>
      </c>
      <c r="G899" s="3">
        <f t="shared" si="70"/>
        <v>0.06</v>
      </c>
      <c r="H899" s="2">
        <f t="shared" si="71"/>
        <v>200</v>
      </c>
      <c r="I899" s="2">
        <f t="shared" si="72"/>
        <v>21810.561262449392</v>
      </c>
      <c r="J899" s="1">
        <f t="shared" si="73"/>
        <v>4383922.8137523271</v>
      </c>
    </row>
    <row r="900" spans="4:10" x14ac:dyDescent="0.25">
      <c r="D900" s="4">
        <v>899</v>
      </c>
      <c r="E900" s="4"/>
      <c r="F900" s="2">
        <f t="shared" si="74"/>
        <v>4383922.8137523271</v>
      </c>
      <c r="G900" s="3">
        <f t="shared" si="70"/>
        <v>0.06</v>
      </c>
      <c r="H900" s="2">
        <f t="shared" si="71"/>
        <v>200</v>
      </c>
      <c r="I900" s="2">
        <f t="shared" si="72"/>
        <v>21920.614068761635</v>
      </c>
      <c r="J900" s="1">
        <f t="shared" si="73"/>
        <v>4406043.4278210886</v>
      </c>
    </row>
    <row r="901" spans="4:10" x14ac:dyDescent="0.25">
      <c r="D901" s="4">
        <v>900</v>
      </c>
      <c r="E901" s="4">
        <v>75</v>
      </c>
      <c r="F901" s="2">
        <f t="shared" si="74"/>
        <v>4406043.4278210886</v>
      </c>
      <c r="G901" s="3">
        <f t="shared" si="70"/>
        <v>0.06</v>
      </c>
      <c r="H901" s="2">
        <f t="shared" si="71"/>
        <v>200</v>
      </c>
      <c r="I901" s="2">
        <f t="shared" si="72"/>
        <v>22031.217139105443</v>
      </c>
      <c r="J901" s="1">
        <f t="shared" si="73"/>
        <v>4428274.6449601939</v>
      </c>
    </row>
    <row r="902" spans="4:10" x14ac:dyDescent="0.25">
      <c r="D902" s="4">
        <v>901</v>
      </c>
      <c r="E902" s="4"/>
      <c r="F902" s="2">
        <f t="shared" si="74"/>
        <v>4428274.6449601939</v>
      </c>
      <c r="G902" s="3">
        <f t="shared" si="70"/>
        <v>0.06</v>
      </c>
      <c r="H902" s="2">
        <f t="shared" si="71"/>
        <v>200</v>
      </c>
      <c r="I902" s="2">
        <f t="shared" si="72"/>
        <v>22142.373224800969</v>
      </c>
      <c r="J902" s="1">
        <f t="shared" si="73"/>
        <v>4450617.0181849953</v>
      </c>
    </row>
    <row r="903" spans="4:10" x14ac:dyDescent="0.25">
      <c r="D903" s="4">
        <v>902</v>
      </c>
      <c r="E903" s="4"/>
      <c r="F903" s="2">
        <f t="shared" si="74"/>
        <v>4450617.0181849953</v>
      </c>
      <c r="G903" s="3">
        <f t="shared" si="70"/>
        <v>0.06</v>
      </c>
      <c r="H903" s="2">
        <f t="shared" si="71"/>
        <v>200</v>
      </c>
      <c r="I903" s="2">
        <f t="shared" si="72"/>
        <v>22254.085090924978</v>
      </c>
      <c r="J903" s="1">
        <f t="shared" si="73"/>
        <v>4473071.1032759203</v>
      </c>
    </row>
    <row r="904" spans="4:10" x14ac:dyDescent="0.25">
      <c r="D904" s="4">
        <v>903</v>
      </c>
      <c r="E904" s="4"/>
      <c r="F904" s="2">
        <f t="shared" si="74"/>
        <v>4473071.1032759203</v>
      </c>
      <c r="G904" s="3">
        <f t="shared" si="70"/>
        <v>0.06</v>
      </c>
      <c r="H904" s="2">
        <f t="shared" si="71"/>
        <v>200</v>
      </c>
      <c r="I904" s="2">
        <f t="shared" si="72"/>
        <v>22366.355516379601</v>
      </c>
      <c r="J904" s="1">
        <f t="shared" si="73"/>
        <v>4495637.4587923</v>
      </c>
    </row>
    <row r="905" spans="4:10" x14ac:dyDescent="0.25">
      <c r="D905" s="4">
        <v>904</v>
      </c>
      <c r="E905" s="4"/>
      <c r="F905" s="2">
        <f t="shared" si="74"/>
        <v>4495637.4587923</v>
      </c>
      <c r="G905" s="3">
        <f t="shared" si="70"/>
        <v>0.06</v>
      </c>
      <c r="H905" s="2">
        <f t="shared" si="71"/>
        <v>200</v>
      </c>
      <c r="I905" s="2">
        <f t="shared" si="72"/>
        <v>22479.187293961499</v>
      </c>
      <c r="J905" s="1">
        <f t="shared" si="73"/>
        <v>4518316.6460862616</v>
      </c>
    </row>
    <row r="906" spans="4:10" x14ac:dyDescent="0.25">
      <c r="D906" s="4">
        <v>905</v>
      </c>
      <c r="E906" s="4"/>
      <c r="F906" s="2">
        <f t="shared" si="74"/>
        <v>4518316.6460862616</v>
      </c>
      <c r="G906" s="3">
        <f t="shared" si="70"/>
        <v>0.06</v>
      </c>
      <c r="H906" s="2">
        <f t="shared" si="71"/>
        <v>200</v>
      </c>
      <c r="I906" s="2">
        <f t="shared" si="72"/>
        <v>22592.583230431308</v>
      </c>
      <c r="J906" s="1">
        <f t="shared" si="73"/>
        <v>4541109.2293166928</v>
      </c>
    </row>
    <row r="907" spans="4:10" x14ac:dyDescent="0.25">
      <c r="D907" s="4">
        <v>906</v>
      </c>
      <c r="E907" s="4"/>
      <c r="F907" s="2">
        <f t="shared" si="74"/>
        <v>4541109.2293166928</v>
      </c>
      <c r="G907" s="3">
        <f t="shared" si="70"/>
        <v>0.06</v>
      </c>
      <c r="H907" s="2">
        <f t="shared" si="71"/>
        <v>200</v>
      </c>
      <c r="I907" s="2">
        <f t="shared" si="72"/>
        <v>22706.546146583463</v>
      </c>
      <c r="J907" s="1">
        <f t="shared" si="73"/>
        <v>4564015.7754632765</v>
      </c>
    </row>
    <row r="908" spans="4:10" x14ac:dyDescent="0.25">
      <c r="D908" s="4">
        <v>907</v>
      </c>
      <c r="E908" s="4"/>
      <c r="F908" s="2">
        <f t="shared" si="74"/>
        <v>4564015.7754632765</v>
      </c>
      <c r="G908" s="3">
        <f t="shared" si="70"/>
        <v>0.06</v>
      </c>
      <c r="H908" s="2">
        <f t="shared" si="71"/>
        <v>200</v>
      </c>
      <c r="I908" s="2">
        <f t="shared" si="72"/>
        <v>22821.078877316384</v>
      </c>
      <c r="J908" s="1">
        <f t="shared" si="73"/>
        <v>4587036.8543405933</v>
      </c>
    </row>
    <row r="909" spans="4:10" x14ac:dyDescent="0.25">
      <c r="D909" s="4">
        <v>908</v>
      </c>
      <c r="E909" s="4"/>
      <c r="F909" s="2">
        <f t="shared" si="74"/>
        <v>4587036.8543405933</v>
      </c>
      <c r="G909" s="3">
        <f t="shared" si="70"/>
        <v>0.06</v>
      </c>
      <c r="H909" s="2">
        <f t="shared" si="71"/>
        <v>200</v>
      </c>
      <c r="I909" s="2">
        <f t="shared" si="72"/>
        <v>22936.184271702969</v>
      </c>
      <c r="J909" s="1">
        <f t="shared" si="73"/>
        <v>4610173.0386122959</v>
      </c>
    </row>
    <row r="910" spans="4:10" x14ac:dyDescent="0.25">
      <c r="D910" s="4">
        <v>909</v>
      </c>
      <c r="E910" s="4"/>
      <c r="F910" s="2">
        <f t="shared" si="74"/>
        <v>4610173.0386122959</v>
      </c>
      <c r="G910" s="3">
        <f t="shared" si="70"/>
        <v>0.06</v>
      </c>
      <c r="H910" s="2">
        <f t="shared" si="71"/>
        <v>200</v>
      </c>
      <c r="I910" s="2">
        <f t="shared" si="72"/>
        <v>23051.86519306148</v>
      </c>
      <c r="J910" s="1">
        <f t="shared" si="73"/>
        <v>4633424.9038053574</v>
      </c>
    </row>
    <row r="911" spans="4:10" x14ac:dyDescent="0.25">
      <c r="D911" s="4">
        <v>910</v>
      </c>
      <c r="E911" s="4"/>
      <c r="F911" s="2">
        <f t="shared" si="74"/>
        <v>4633424.9038053574</v>
      </c>
      <c r="G911" s="3">
        <f t="shared" si="70"/>
        <v>0.06</v>
      </c>
      <c r="H911" s="2">
        <f t="shared" si="71"/>
        <v>200</v>
      </c>
      <c r="I911" s="2">
        <f t="shared" si="72"/>
        <v>23168.124519026787</v>
      </c>
      <c r="J911" s="1">
        <f t="shared" si="73"/>
        <v>4656793.0283243842</v>
      </c>
    </row>
    <row r="912" spans="4:10" x14ac:dyDescent="0.25">
      <c r="D912" s="4">
        <v>911</v>
      </c>
      <c r="E912" s="4"/>
      <c r="F912" s="2">
        <f t="shared" si="74"/>
        <v>4656793.0283243842</v>
      </c>
      <c r="G912" s="3">
        <f t="shared" si="70"/>
        <v>0.06</v>
      </c>
      <c r="H912" s="2">
        <f t="shared" si="71"/>
        <v>200</v>
      </c>
      <c r="I912" s="2">
        <f t="shared" si="72"/>
        <v>23284.96514162192</v>
      </c>
      <c r="J912" s="1">
        <f t="shared" si="73"/>
        <v>4680277.9934660066</v>
      </c>
    </row>
    <row r="913" spans="4:10" x14ac:dyDescent="0.25">
      <c r="D913" s="4">
        <v>912</v>
      </c>
      <c r="E913" s="4">
        <v>76</v>
      </c>
      <c r="F913" s="2">
        <f t="shared" si="74"/>
        <v>4680277.9934660066</v>
      </c>
      <c r="G913" s="3">
        <f t="shared" si="70"/>
        <v>0.06</v>
      </c>
      <c r="H913" s="2">
        <f t="shared" si="71"/>
        <v>200</v>
      </c>
      <c r="I913" s="2">
        <f t="shared" si="72"/>
        <v>23402.389967330033</v>
      </c>
      <c r="J913" s="1">
        <f t="shared" si="73"/>
        <v>4703880.3834333364</v>
      </c>
    </row>
    <row r="914" spans="4:10" x14ac:dyDescent="0.25">
      <c r="D914" s="4">
        <v>913</v>
      </c>
      <c r="E914" s="4"/>
      <c r="F914" s="2">
        <f t="shared" si="74"/>
        <v>4703880.3834333364</v>
      </c>
      <c r="G914" s="3">
        <f t="shared" si="70"/>
        <v>0.06</v>
      </c>
      <c r="H914" s="2">
        <f t="shared" si="71"/>
        <v>200</v>
      </c>
      <c r="I914" s="2">
        <f t="shared" si="72"/>
        <v>23520.401917166684</v>
      </c>
      <c r="J914" s="1">
        <f t="shared" si="73"/>
        <v>4727600.7853505034</v>
      </c>
    </row>
    <row r="915" spans="4:10" x14ac:dyDescent="0.25">
      <c r="D915" s="4">
        <v>914</v>
      </c>
      <c r="E915" s="4"/>
      <c r="F915" s="2">
        <f t="shared" si="74"/>
        <v>4727600.7853505034</v>
      </c>
      <c r="G915" s="3">
        <f t="shared" si="70"/>
        <v>0.06</v>
      </c>
      <c r="H915" s="2">
        <f t="shared" si="71"/>
        <v>200</v>
      </c>
      <c r="I915" s="2">
        <f t="shared" si="72"/>
        <v>23639.003926752517</v>
      </c>
      <c r="J915" s="1">
        <f t="shared" si="73"/>
        <v>4751439.7892772555</v>
      </c>
    </row>
    <row r="916" spans="4:10" x14ac:dyDescent="0.25">
      <c r="D916" s="4">
        <v>915</v>
      </c>
      <c r="E916" s="4"/>
      <c r="F916" s="2">
        <f t="shared" si="74"/>
        <v>4751439.7892772555</v>
      </c>
      <c r="G916" s="3">
        <f t="shared" si="70"/>
        <v>0.06</v>
      </c>
      <c r="H916" s="2">
        <f t="shared" si="71"/>
        <v>200</v>
      </c>
      <c r="I916" s="2">
        <f t="shared" si="72"/>
        <v>23758.198946386277</v>
      </c>
      <c r="J916" s="1">
        <f t="shared" si="73"/>
        <v>4775397.9882236421</v>
      </c>
    </row>
    <row r="917" spans="4:10" x14ac:dyDescent="0.25">
      <c r="D917" s="4">
        <v>916</v>
      </c>
      <c r="E917" s="4"/>
      <c r="F917" s="2">
        <f t="shared" si="74"/>
        <v>4775397.9882236421</v>
      </c>
      <c r="G917" s="3">
        <f t="shared" si="70"/>
        <v>0.06</v>
      </c>
      <c r="H917" s="2">
        <f t="shared" si="71"/>
        <v>200</v>
      </c>
      <c r="I917" s="2">
        <f t="shared" si="72"/>
        <v>23877.989941118212</v>
      </c>
      <c r="J917" s="1">
        <f t="shared" si="73"/>
        <v>4799475.9781647604</v>
      </c>
    </row>
    <row r="918" spans="4:10" x14ac:dyDescent="0.25">
      <c r="D918" s="4">
        <v>917</v>
      </c>
      <c r="E918" s="4"/>
      <c r="F918" s="2">
        <f t="shared" si="74"/>
        <v>4799475.9781647604</v>
      </c>
      <c r="G918" s="3">
        <f t="shared" si="70"/>
        <v>0.06</v>
      </c>
      <c r="H918" s="2">
        <f t="shared" si="71"/>
        <v>200</v>
      </c>
      <c r="I918" s="2">
        <f t="shared" si="72"/>
        <v>23998.379890823802</v>
      </c>
      <c r="J918" s="1">
        <f t="shared" si="73"/>
        <v>4823674.3580555841</v>
      </c>
    </row>
    <row r="919" spans="4:10" x14ac:dyDescent="0.25">
      <c r="D919" s="4">
        <v>918</v>
      </c>
      <c r="E919" s="4"/>
      <c r="F919" s="2">
        <f t="shared" si="74"/>
        <v>4823674.3580555841</v>
      </c>
      <c r="G919" s="3">
        <f t="shared" si="70"/>
        <v>0.06</v>
      </c>
      <c r="H919" s="2">
        <f t="shared" si="71"/>
        <v>200</v>
      </c>
      <c r="I919" s="2">
        <f t="shared" si="72"/>
        <v>24119.371790277921</v>
      </c>
      <c r="J919" s="1">
        <f t="shared" si="73"/>
        <v>4847993.7298458619</v>
      </c>
    </row>
    <row r="920" spans="4:10" x14ac:dyDescent="0.25">
      <c r="D920" s="4">
        <v>919</v>
      </c>
      <c r="E920" s="4"/>
      <c r="F920" s="2">
        <f t="shared" si="74"/>
        <v>4847993.7298458619</v>
      </c>
      <c r="G920" s="3">
        <f t="shared" si="70"/>
        <v>0.06</v>
      </c>
      <c r="H920" s="2">
        <f t="shared" si="71"/>
        <v>200</v>
      </c>
      <c r="I920" s="2">
        <f t="shared" si="72"/>
        <v>24240.968649229311</v>
      </c>
      <c r="J920" s="1">
        <f t="shared" si="73"/>
        <v>4872434.6984950909</v>
      </c>
    </row>
    <row r="921" spans="4:10" x14ac:dyDescent="0.25">
      <c r="D921" s="4">
        <v>920</v>
      </c>
      <c r="E921" s="4"/>
      <c r="F921" s="2">
        <f t="shared" si="74"/>
        <v>4872434.6984950909</v>
      </c>
      <c r="G921" s="3">
        <f t="shared" si="70"/>
        <v>0.06</v>
      </c>
      <c r="H921" s="2">
        <f t="shared" si="71"/>
        <v>200</v>
      </c>
      <c r="I921" s="2">
        <f t="shared" si="72"/>
        <v>24363.173492475456</v>
      </c>
      <c r="J921" s="1">
        <f t="shared" si="73"/>
        <v>4896997.8719875664</v>
      </c>
    </row>
    <row r="922" spans="4:10" x14ac:dyDescent="0.25">
      <c r="D922" s="4">
        <v>921</v>
      </c>
      <c r="E922" s="4"/>
      <c r="F922" s="2">
        <f t="shared" si="74"/>
        <v>4896997.8719875664</v>
      </c>
      <c r="G922" s="3">
        <f t="shared" si="70"/>
        <v>0.06</v>
      </c>
      <c r="H922" s="2">
        <f t="shared" si="71"/>
        <v>200</v>
      </c>
      <c r="I922" s="2">
        <f t="shared" si="72"/>
        <v>24485.989359937834</v>
      </c>
      <c r="J922" s="1">
        <f t="shared" si="73"/>
        <v>4921683.861347504</v>
      </c>
    </row>
    <row r="923" spans="4:10" x14ac:dyDescent="0.25">
      <c r="D923" s="4">
        <v>922</v>
      </c>
      <c r="E923" s="4"/>
      <c r="F923" s="2">
        <f t="shared" si="74"/>
        <v>4921683.861347504</v>
      </c>
      <c r="G923" s="3">
        <f t="shared" si="70"/>
        <v>0.06</v>
      </c>
      <c r="H923" s="2">
        <f t="shared" si="71"/>
        <v>200</v>
      </c>
      <c r="I923" s="2">
        <f t="shared" si="72"/>
        <v>24609.41930673752</v>
      </c>
      <c r="J923" s="1">
        <f t="shared" si="73"/>
        <v>4946493.2806542413</v>
      </c>
    </row>
    <row r="924" spans="4:10" x14ac:dyDescent="0.25">
      <c r="D924" s="4">
        <v>923</v>
      </c>
      <c r="E924" s="4"/>
      <c r="F924" s="2">
        <f t="shared" si="74"/>
        <v>4946493.2806542413</v>
      </c>
      <c r="G924" s="3">
        <f t="shared" si="70"/>
        <v>0.06</v>
      </c>
      <c r="H924" s="2">
        <f t="shared" si="71"/>
        <v>200</v>
      </c>
      <c r="I924" s="2">
        <f t="shared" si="72"/>
        <v>24733.466403271206</v>
      </c>
      <c r="J924" s="1">
        <f t="shared" si="73"/>
        <v>4971426.7470575124</v>
      </c>
    </row>
    <row r="925" spans="4:10" x14ac:dyDescent="0.25">
      <c r="D925" s="4">
        <v>924</v>
      </c>
      <c r="E925" s="4">
        <v>77</v>
      </c>
      <c r="F925" s="2">
        <f t="shared" si="74"/>
        <v>4971426.7470575124</v>
      </c>
      <c r="G925" s="3">
        <f t="shared" si="70"/>
        <v>0.06</v>
      </c>
      <c r="H925" s="2">
        <f t="shared" si="71"/>
        <v>200</v>
      </c>
      <c r="I925" s="2">
        <f t="shared" si="72"/>
        <v>24858.133735287563</v>
      </c>
      <c r="J925" s="1">
        <f t="shared" si="73"/>
        <v>4996484.8807928003</v>
      </c>
    </row>
    <row r="926" spans="4:10" x14ac:dyDescent="0.25">
      <c r="D926" s="4">
        <v>925</v>
      </c>
      <c r="E926" s="4"/>
      <c r="F926" s="2">
        <f t="shared" si="74"/>
        <v>4996484.8807928003</v>
      </c>
      <c r="G926" s="3">
        <f t="shared" si="70"/>
        <v>0.06</v>
      </c>
      <c r="H926" s="2">
        <f t="shared" si="71"/>
        <v>200</v>
      </c>
      <c r="I926" s="2">
        <f t="shared" si="72"/>
        <v>24983.424403964003</v>
      </c>
      <c r="J926" s="1">
        <f t="shared" si="73"/>
        <v>5021668.3051967639</v>
      </c>
    </row>
    <row r="927" spans="4:10" x14ac:dyDescent="0.25">
      <c r="D927" s="4">
        <v>926</v>
      </c>
      <c r="E927" s="4"/>
      <c r="F927" s="2">
        <f t="shared" si="74"/>
        <v>5021668.3051967639</v>
      </c>
      <c r="G927" s="3">
        <f t="shared" si="70"/>
        <v>0.06</v>
      </c>
      <c r="H927" s="2">
        <f t="shared" si="71"/>
        <v>200</v>
      </c>
      <c r="I927" s="2">
        <f t="shared" si="72"/>
        <v>25109.341525983822</v>
      </c>
      <c r="J927" s="1">
        <f t="shared" si="73"/>
        <v>5046977.6467227479</v>
      </c>
    </row>
    <row r="928" spans="4:10" x14ac:dyDescent="0.25">
      <c r="D928" s="4">
        <v>927</v>
      </c>
      <c r="E928" s="4"/>
      <c r="F928" s="2">
        <f t="shared" si="74"/>
        <v>5046977.6467227479</v>
      </c>
      <c r="G928" s="3">
        <f t="shared" si="70"/>
        <v>0.06</v>
      </c>
      <c r="H928" s="2">
        <f t="shared" si="71"/>
        <v>200</v>
      </c>
      <c r="I928" s="2">
        <f t="shared" si="72"/>
        <v>25235.888233613739</v>
      </c>
      <c r="J928" s="1">
        <f t="shared" si="73"/>
        <v>5072413.5349563621</v>
      </c>
    </row>
    <row r="929" spans="4:10" x14ac:dyDescent="0.25">
      <c r="D929" s="4">
        <v>928</v>
      </c>
      <c r="E929" s="4"/>
      <c r="F929" s="2">
        <f t="shared" si="74"/>
        <v>5072413.5349563621</v>
      </c>
      <c r="G929" s="3">
        <f t="shared" si="70"/>
        <v>0.06</v>
      </c>
      <c r="H929" s="2">
        <f t="shared" si="71"/>
        <v>200</v>
      </c>
      <c r="I929" s="2">
        <f t="shared" si="72"/>
        <v>25363.067674781811</v>
      </c>
      <c r="J929" s="1">
        <f t="shared" si="73"/>
        <v>5097976.6026311442</v>
      </c>
    </row>
    <row r="930" spans="4:10" x14ac:dyDescent="0.25">
      <c r="D930" s="4">
        <v>929</v>
      </c>
      <c r="E930" s="4"/>
      <c r="F930" s="2">
        <f t="shared" si="74"/>
        <v>5097976.6026311442</v>
      </c>
      <c r="G930" s="3">
        <f t="shared" si="70"/>
        <v>0.06</v>
      </c>
      <c r="H930" s="2">
        <f t="shared" si="71"/>
        <v>200</v>
      </c>
      <c r="I930" s="2">
        <f t="shared" si="72"/>
        <v>25490.883013155722</v>
      </c>
      <c r="J930" s="1">
        <f t="shared" si="73"/>
        <v>5123667.4856442995</v>
      </c>
    </row>
    <row r="931" spans="4:10" x14ac:dyDescent="0.25">
      <c r="D931" s="4">
        <v>930</v>
      </c>
      <c r="E931" s="4"/>
      <c r="F931" s="2">
        <f t="shared" si="74"/>
        <v>5123667.4856442995</v>
      </c>
      <c r="G931" s="3">
        <f t="shared" si="70"/>
        <v>0.06</v>
      </c>
      <c r="H931" s="2">
        <f t="shared" si="71"/>
        <v>200</v>
      </c>
      <c r="I931" s="2">
        <f t="shared" si="72"/>
        <v>25619.337428221497</v>
      </c>
      <c r="J931" s="1">
        <f t="shared" si="73"/>
        <v>5149486.823072521</v>
      </c>
    </row>
    <row r="932" spans="4:10" x14ac:dyDescent="0.25">
      <c r="D932" s="4">
        <v>931</v>
      </c>
      <c r="E932" s="4"/>
      <c r="F932" s="2">
        <f t="shared" si="74"/>
        <v>5149486.823072521</v>
      </c>
      <c r="G932" s="3">
        <f t="shared" si="70"/>
        <v>0.06</v>
      </c>
      <c r="H932" s="2">
        <f t="shared" si="71"/>
        <v>200</v>
      </c>
      <c r="I932" s="2">
        <f t="shared" si="72"/>
        <v>25748.434115362605</v>
      </c>
      <c r="J932" s="1">
        <f t="shared" si="73"/>
        <v>5175435.2571878834</v>
      </c>
    </row>
    <row r="933" spans="4:10" x14ac:dyDescent="0.25">
      <c r="D933" s="4">
        <v>932</v>
      </c>
      <c r="E933" s="4"/>
      <c r="F933" s="2">
        <f t="shared" si="74"/>
        <v>5175435.2571878834</v>
      </c>
      <c r="G933" s="3">
        <f t="shared" si="70"/>
        <v>0.06</v>
      </c>
      <c r="H933" s="2">
        <f t="shared" si="71"/>
        <v>200</v>
      </c>
      <c r="I933" s="2">
        <f t="shared" si="72"/>
        <v>25878.176285939418</v>
      </c>
      <c r="J933" s="1">
        <f t="shared" si="73"/>
        <v>5201513.4334738227</v>
      </c>
    </row>
    <row r="934" spans="4:10" x14ac:dyDescent="0.25">
      <c r="D934" s="4">
        <v>933</v>
      </c>
      <c r="E934" s="4"/>
      <c r="F934" s="2">
        <f t="shared" si="74"/>
        <v>5201513.4334738227</v>
      </c>
      <c r="G934" s="3">
        <f t="shared" si="70"/>
        <v>0.06</v>
      </c>
      <c r="H934" s="2">
        <f t="shared" si="71"/>
        <v>200</v>
      </c>
      <c r="I934" s="2">
        <f t="shared" si="72"/>
        <v>26008.567167369114</v>
      </c>
      <c r="J934" s="1">
        <f t="shared" si="73"/>
        <v>5227722.0006411914</v>
      </c>
    </row>
    <row r="935" spans="4:10" x14ac:dyDescent="0.25">
      <c r="D935" s="4">
        <v>934</v>
      </c>
      <c r="E935" s="4"/>
      <c r="F935" s="2">
        <f t="shared" si="74"/>
        <v>5227722.0006411914</v>
      </c>
      <c r="G935" s="3">
        <f t="shared" si="70"/>
        <v>0.06</v>
      </c>
      <c r="H935" s="2">
        <f t="shared" si="71"/>
        <v>200</v>
      </c>
      <c r="I935" s="2">
        <f t="shared" si="72"/>
        <v>26139.610003205958</v>
      </c>
      <c r="J935" s="1">
        <f t="shared" si="73"/>
        <v>5254061.6106443973</v>
      </c>
    </row>
    <row r="936" spans="4:10" x14ac:dyDescent="0.25">
      <c r="D936" s="4">
        <v>935</v>
      </c>
      <c r="E936" s="4"/>
      <c r="F936" s="2">
        <f t="shared" si="74"/>
        <v>5254061.6106443973</v>
      </c>
      <c r="G936" s="3">
        <f t="shared" si="70"/>
        <v>0.06</v>
      </c>
      <c r="H936" s="2">
        <f t="shared" si="71"/>
        <v>200</v>
      </c>
      <c r="I936" s="2">
        <f t="shared" si="72"/>
        <v>26271.308053221986</v>
      </c>
      <c r="J936" s="1">
        <f t="shared" si="73"/>
        <v>5280532.9186976189</v>
      </c>
    </row>
    <row r="937" spans="4:10" x14ac:dyDescent="0.25">
      <c r="D937" s="4">
        <v>936</v>
      </c>
      <c r="E937" s="4">
        <v>78</v>
      </c>
      <c r="F937" s="2">
        <f t="shared" si="74"/>
        <v>5280532.9186976189</v>
      </c>
      <c r="G937" s="3">
        <f t="shared" si="70"/>
        <v>0.06</v>
      </c>
      <c r="H937" s="2">
        <f t="shared" si="71"/>
        <v>200</v>
      </c>
      <c r="I937" s="2">
        <f t="shared" si="72"/>
        <v>26403.664593488094</v>
      </c>
      <c r="J937" s="1">
        <f t="shared" si="73"/>
        <v>5307136.5832911069</v>
      </c>
    </row>
    <row r="938" spans="4:10" x14ac:dyDescent="0.25">
      <c r="D938" s="4">
        <v>937</v>
      </c>
      <c r="E938" s="4"/>
      <c r="F938" s="2">
        <f t="shared" si="74"/>
        <v>5307136.5832911069</v>
      </c>
      <c r="G938" s="3">
        <f t="shared" si="70"/>
        <v>0.06</v>
      </c>
      <c r="H938" s="2">
        <f t="shared" si="71"/>
        <v>200</v>
      </c>
      <c r="I938" s="2">
        <f t="shared" si="72"/>
        <v>26536.682916455535</v>
      </c>
      <c r="J938" s="1">
        <f t="shared" si="73"/>
        <v>5333873.2662075628</v>
      </c>
    </row>
    <row r="939" spans="4:10" x14ac:dyDescent="0.25">
      <c r="D939" s="4">
        <v>938</v>
      </c>
      <c r="E939" s="4"/>
      <c r="F939" s="2">
        <f t="shared" si="74"/>
        <v>5333873.2662075628</v>
      </c>
      <c r="G939" s="3">
        <f t="shared" si="70"/>
        <v>0.06</v>
      </c>
      <c r="H939" s="2">
        <f t="shared" si="71"/>
        <v>200</v>
      </c>
      <c r="I939" s="2">
        <f t="shared" si="72"/>
        <v>26670.366331037814</v>
      </c>
      <c r="J939" s="1">
        <f t="shared" si="73"/>
        <v>5360743.6325386008</v>
      </c>
    </row>
    <row r="940" spans="4:10" x14ac:dyDescent="0.25">
      <c r="D940" s="4">
        <v>939</v>
      </c>
      <c r="E940" s="4"/>
      <c r="F940" s="2">
        <f t="shared" si="74"/>
        <v>5360743.6325386008</v>
      </c>
      <c r="G940" s="3">
        <f t="shared" si="70"/>
        <v>0.06</v>
      </c>
      <c r="H940" s="2">
        <f t="shared" si="71"/>
        <v>200</v>
      </c>
      <c r="I940" s="2">
        <f t="shared" si="72"/>
        <v>26804.718162693003</v>
      </c>
      <c r="J940" s="1">
        <f t="shared" si="73"/>
        <v>5387748.3507012939</v>
      </c>
    </row>
    <row r="941" spans="4:10" x14ac:dyDescent="0.25">
      <c r="D941" s="4">
        <v>940</v>
      </c>
      <c r="E941" s="4"/>
      <c r="F941" s="2">
        <f t="shared" si="74"/>
        <v>5387748.3507012939</v>
      </c>
      <c r="G941" s="3">
        <f t="shared" si="70"/>
        <v>0.06</v>
      </c>
      <c r="H941" s="2">
        <f t="shared" si="71"/>
        <v>200</v>
      </c>
      <c r="I941" s="2">
        <f t="shared" si="72"/>
        <v>26939.741753506471</v>
      </c>
      <c r="J941" s="1">
        <f t="shared" si="73"/>
        <v>5414888.0924548004</v>
      </c>
    </row>
    <row r="942" spans="4:10" x14ac:dyDescent="0.25">
      <c r="D942" s="4">
        <v>941</v>
      </c>
      <c r="E942" s="4"/>
      <c r="F942" s="2">
        <f t="shared" si="74"/>
        <v>5414888.0924548004</v>
      </c>
      <c r="G942" s="3">
        <f t="shared" si="70"/>
        <v>0.06</v>
      </c>
      <c r="H942" s="2">
        <f t="shared" si="71"/>
        <v>200</v>
      </c>
      <c r="I942" s="2">
        <f t="shared" si="72"/>
        <v>27075.440462274004</v>
      </c>
      <c r="J942" s="1">
        <f t="shared" si="73"/>
        <v>5442163.5329170739</v>
      </c>
    </row>
    <row r="943" spans="4:10" x14ac:dyDescent="0.25">
      <c r="D943" s="4">
        <v>942</v>
      </c>
      <c r="E943" s="4"/>
      <c r="F943" s="2">
        <f t="shared" si="74"/>
        <v>5442163.5329170739</v>
      </c>
      <c r="G943" s="3">
        <f t="shared" si="70"/>
        <v>0.06</v>
      </c>
      <c r="H943" s="2">
        <f t="shared" si="71"/>
        <v>200</v>
      </c>
      <c r="I943" s="2">
        <f t="shared" si="72"/>
        <v>27211.817664585371</v>
      </c>
      <c r="J943" s="1">
        <f t="shared" si="73"/>
        <v>5469575.350581659</v>
      </c>
    </row>
    <row r="944" spans="4:10" x14ac:dyDescent="0.25">
      <c r="D944" s="4">
        <v>943</v>
      </c>
      <c r="E944" s="4"/>
      <c r="F944" s="2">
        <f t="shared" si="74"/>
        <v>5469575.350581659</v>
      </c>
      <c r="G944" s="3">
        <f t="shared" si="70"/>
        <v>0.06</v>
      </c>
      <c r="H944" s="2">
        <f t="shared" si="71"/>
        <v>200</v>
      </c>
      <c r="I944" s="2">
        <f t="shared" si="72"/>
        <v>27348.876752908294</v>
      </c>
      <c r="J944" s="1">
        <f t="shared" si="73"/>
        <v>5497124.2273345673</v>
      </c>
    </row>
    <row r="945" spans="4:10" x14ac:dyDescent="0.25">
      <c r="D945" s="4">
        <v>944</v>
      </c>
      <c r="E945" s="4"/>
      <c r="F945" s="2">
        <f t="shared" si="74"/>
        <v>5497124.2273345673</v>
      </c>
      <c r="G945" s="3">
        <f t="shared" si="70"/>
        <v>0.06</v>
      </c>
      <c r="H945" s="2">
        <f t="shared" si="71"/>
        <v>200</v>
      </c>
      <c r="I945" s="2">
        <f t="shared" si="72"/>
        <v>27486.621136672838</v>
      </c>
      <c r="J945" s="1">
        <f t="shared" si="73"/>
        <v>5524810.8484712401</v>
      </c>
    </row>
    <row r="946" spans="4:10" x14ac:dyDescent="0.25">
      <c r="D946" s="4">
        <v>945</v>
      </c>
      <c r="E946" s="4"/>
      <c r="F946" s="2">
        <f t="shared" si="74"/>
        <v>5524810.8484712401</v>
      </c>
      <c r="G946" s="3">
        <f t="shared" si="70"/>
        <v>0.06</v>
      </c>
      <c r="H946" s="2">
        <f t="shared" si="71"/>
        <v>200</v>
      </c>
      <c r="I946" s="2">
        <f t="shared" si="72"/>
        <v>27625.0542423562</v>
      </c>
      <c r="J946" s="1">
        <f t="shared" si="73"/>
        <v>5552635.9027135959</v>
      </c>
    </row>
    <row r="947" spans="4:10" x14ac:dyDescent="0.25">
      <c r="D947" s="4">
        <v>946</v>
      </c>
      <c r="E947" s="4"/>
      <c r="F947" s="2">
        <f t="shared" si="74"/>
        <v>5552635.9027135959</v>
      </c>
      <c r="G947" s="3">
        <f t="shared" si="70"/>
        <v>0.06</v>
      </c>
      <c r="H947" s="2">
        <f t="shared" si="71"/>
        <v>200</v>
      </c>
      <c r="I947" s="2">
        <f t="shared" si="72"/>
        <v>27764.179513567979</v>
      </c>
      <c r="J947" s="1">
        <f t="shared" si="73"/>
        <v>5580600.0822271639</v>
      </c>
    </row>
    <row r="948" spans="4:10" x14ac:dyDescent="0.25">
      <c r="D948" s="4">
        <v>947</v>
      </c>
      <c r="E948" s="4"/>
      <c r="F948" s="2">
        <f t="shared" si="74"/>
        <v>5580600.0822271639</v>
      </c>
      <c r="G948" s="3">
        <f t="shared" si="70"/>
        <v>0.06</v>
      </c>
      <c r="H948" s="2">
        <f t="shared" si="71"/>
        <v>200</v>
      </c>
      <c r="I948" s="2">
        <f t="shared" si="72"/>
        <v>27904.000411135821</v>
      </c>
      <c r="J948" s="1">
        <f t="shared" si="73"/>
        <v>5608704.0826383</v>
      </c>
    </row>
    <row r="949" spans="4:10" x14ac:dyDescent="0.25">
      <c r="D949" s="4">
        <v>948</v>
      </c>
      <c r="E949" s="4">
        <v>79</v>
      </c>
      <c r="F949" s="2">
        <f t="shared" si="74"/>
        <v>5608704.0826383</v>
      </c>
      <c r="G949" s="3">
        <f t="shared" si="70"/>
        <v>0.06</v>
      </c>
      <c r="H949" s="2">
        <f t="shared" si="71"/>
        <v>200</v>
      </c>
      <c r="I949" s="2">
        <f t="shared" si="72"/>
        <v>28044.520413191502</v>
      </c>
      <c r="J949" s="1">
        <f t="shared" si="73"/>
        <v>5636948.6030514911</v>
      </c>
    </row>
    <row r="950" spans="4:10" x14ac:dyDescent="0.25">
      <c r="D950" s="4">
        <v>949</v>
      </c>
      <c r="E950" s="4"/>
      <c r="F950" s="2">
        <f t="shared" si="74"/>
        <v>5636948.6030514911</v>
      </c>
      <c r="G950" s="3">
        <f t="shared" si="70"/>
        <v>0.06</v>
      </c>
      <c r="H950" s="2">
        <f t="shared" si="71"/>
        <v>200</v>
      </c>
      <c r="I950" s="2">
        <f t="shared" si="72"/>
        <v>28185.743015257456</v>
      </c>
      <c r="J950" s="1">
        <f t="shared" si="73"/>
        <v>5665334.3460667487</v>
      </c>
    </row>
    <row r="951" spans="4:10" x14ac:dyDescent="0.25">
      <c r="D951" s="4">
        <v>950</v>
      </c>
      <c r="E951" s="4"/>
      <c r="F951" s="2">
        <f t="shared" si="74"/>
        <v>5665334.3460667487</v>
      </c>
      <c r="G951" s="3">
        <f t="shared" si="70"/>
        <v>0.06</v>
      </c>
      <c r="H951" s="2">
        <f t="shared" si="71"/>
        <v>200</v>
      </c>
      <c r="I951" s="2">
        <f t="shared" si="72"/>
        <v>28327.671730333743</v>
      </c>
      <c r="J951" s="1">
        <f t="shared" si="73"/>
        <v>5693862.0177970827</v>
      </c>
    </row>
    <row r="952" spans="4:10" x14ac:dyDescent="0.25">
      <c r="D952" s="4">
        <v>951</v>
      </c>
      <c r="E952" s="4"/>
      <c r="F952" s="2">
        <f t="shared" si="74"/>
        <v>5693862.0177970827</v>
      </c>
      <c r="G952" s="3">
        <f t="shared" si="70"/>
        <v>0.06</v>
      </c>
      <c r="H952" s="2">
        <f t="shared" si="71"/>
        <v>200</v>
      </c>
      <c r="I952" s="2">
        <f t="shared" si="72"/>
        <v>28470.310088985414</v>
      </c>
      <c r="J952" s="1">
        <f t="shared" si="73"/>
        <v>5722532.3278860683</v>
      </c>
    </row>
    <row r="953" spans="4:10" x14ac:dyDescent="0.25">
      <c r="D953" s="4">
        <v>952</v>
      </c>
      <c r="E953" s="4"/>
      <c r="F953" s="2">
        <f t="shared" si="74"/>
        <v>5722532.3278860683</v>
      </c>
      <c r="G953" s="3">
        <f t="shared" si="70"/>
        <v>0.06</v>
      </c>
      <c r="H953" s="2">
        <f t="shared" si="71"/>
        <v>200</v>
      </c>
      <c r="I953" s="2">
        <f t="shared" si="72"/>
        <v>28613.661639430342</v>
      </c>
      <c r="J953" s="1">
        <f t="shared" si="73"/>
        <v>5751345.9895254988</v>
      </c>
    </row>
    <row r="954" spans="4:10" x14ac:dyDescent="0.25">
      <c r="D954" s="4">
        <v>953</v>
      </c>
      <c r="E954" s="4"/>
      <c r="F954" s="2">
        <f t="shared" si="74"/>
        <v>5751345.9895254988</v>
      </c>
      <c r="G954" s="3">
        <f t="shared" si="70"/>
        <v>0.06</v>
      </c>
      <c r="H954" s="2">
        <f t="shared" si="71"/>
        <v>200</v>
      </c>
      <c r="I954" s="2">
        <f t="shared" si="72"/>
        <v>28757.729947627493</v>
      </c>
      <c r="J954" s="1">
        <f t="shared" si="73"/>
        <v>5780303.7194731263</v>
      </c>
    </row>
    <row r="955" spans="4:10" x14ac:dyDescent="0.25">
      <c r="D955" s="4">
        <v>954</v>
      </c>
      <c r="E955" s="4"/>
      <c r="F955" s="2">
        <f t="shared" si="74"/>
        <v>5780303.7194731263</v>
      </c>
      <c r="G955" s="3">
        <f t="shared" si="70"/>
        <v>0.06</v>
      </c>
      <c r="H955" s="2">
        <f t="shared" si="71"/>
        <v>200</v>
      </c>
      <c r="I955" s="2">
        <f t="shared" si="72"/>
        <v>28902.518597365633</v>
      </c>
      <c r="J955" s="1">
        <f t="shared" si="73"/>
        <v>5809406.2380704917</v>
      </c>
    </row>
    <row r="956" spans="4:10" x14ac:dyDescent="0.25">
      <c r="D956" s="4">
        <v>955</v>
      </c>
      <c r="E956" s="4"/>
      <c r="F956" s="2">
        <f t="shared" si="74"/>
        <v>5809406.2380704917</v>
      </c>
      <c r="G956" s="3">
        <f t="shared" si="70"/>
        <v>0.06</v>
      </c>
      <c r="H956" s="2">
        <f t="shared" si="71"/>
        <v>200</v>
      </c>
      <c r="I956" s="2">
        <f t="shared" si="72"/>
        <v>29048.03119035246</v>
      </c>
      <c r="J956" s="1">
        <f t="shared" si="73"/>
        <v>5838654.2692608442</v>
      </c>
    </row>
    <row r="957" spans="4:10" x14ac:dyDescent="0.25">
      <c r="D957" s="4">
        <v>956</v>
      </c>
      <c r="E957" s="4"/>
      <c r="F957" s="2">
        <f t="shared" si="74"/>
        <v>5838654.2692608442</v>
      </c>
      <c r="G957" s="3">
        <f t="shared" si="70"/>
        <v>0.06</v>
      </c>
      <c r="H957" s="2">
        <f t="shared" si="71"/>
        <v>200</v>
      </c>
      <c r="I957" s="2">
        <f t="shared" si="72"/>
        <v>29194.27134630422</v>
      </c>
      <c r="J957" s="1">
        <f t="shared" si="73"/>
        <v>5868048.5406071488</v>
      </c>
    </row>
    <row r="958" spans="4:10" x14ac:dyDescent="0.25">
      <c r="D958" s="4">
        <v>957</v>
      </c>
      <c r="E958" s="4"/>
      <c r="F958" s="2">
        <f t="shared" si="74"/>
        <v>5868048.5406071488</v>
      </c>
      <c r="G958" s="3">
        <f t="shared" si="70"/>
        <v>0.06</v>
      </c>
      <c r="H958" s="2">
        <f t="shared" si="71"/>
        <v>200</v>
      </c>
      <c r="I958" s="2">
        <f t="shared" si="72"/>
        <v>29341.242703035743</v>
      </c>
      <c r="J958" s="1">
        <f t="shared" si="73"/>
        <v>5897589.7833101843</v>
      </c>
    </row>
    <row r="959" spans="4:10" x14ac:dyDescent="0.25">
      <c r="D959" s="4">
        <v>958</v>
      </c>
      <c r="E959" s="4"/>
      <c r="F959" s="2">
        <f t="shared" si="74"/>
        <v>5897589.7833101843</v>
      </c>
      <c r="G959" s="3">
        <f t="shared" si="70"/>
        <v>0.06</v>
      </c>
      <c r="H959" s="2">
        <f t="shared" si="71"/>
        <v>200</v>
      </c>
      <c r="I959" s="2">
        <f t="shared" si="72"/>
        <v>29488.948916550922</v>
      </c>
      <c r="J959" s="1">
        <f t="shared" si="73"/>
        <v>5927278.732226735</v>
      </c>
    </row>
    <row r="960" spans="4:10" x14ac:dyDescent="0.25">
      <c r="D960" s="4">
        <v>959</v>
      </c>
      <c r="E960" s="4"/>
      <c r="F960" s="2">
        <f t="shared" si="74"/>
        <v>5927278.732226735</v>
      </c>
      <c r="G960" s="3">
        <f t="shared" si="70"/>
        <v>0.06</v>
      </c>
      <c r="H960" s="2">
        <f t="shared" si="71"/>
        <v>200</v>
      </c>
      <c r="I960" s="2">
        <f t="shared" si="72"/>
        <v>29637.393661133676</v>
      </c>
      <c r="J960" s="1">
        <f t="shared" si="73"/>
        <v>5957116.1258878689</v>
      </c>
    </row>
    <row r="961" spans="4:10" x14ac:dyDescent="0.25">
      <c r="D961" s="4">
        <v>960</v>
      </c>
      <c r="E961" s="4">
        <v>80</v>
      </c>
      <c r="F961" s="2">
        <f t="shared" si="74"/>
        <v>5957116.1258878689</v>
      </c>
      <c r="G961" s="3">
        <f t="shared" si="70"/>
        <v>0.06</v>
      </c>
      <c r="H961" s="2">
        <f t="shared" si="71"/>
        <v>200</v>
      </c>
      <c r="I961" s="2">
        <f t="shared" si="72"/>
        <v>29786.580629439344</v>
      </c>
      <c r="J961" s="1">
        <f t="shared" si="73"/>
        <v>5987102.706517308</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61"/>
  <sheetViews>
    <sheetView workbookViewId="0">
      <pane xSplit="3" ySplit="1" topLeftCell="D2" activePane="bottomRight" state="frozen"/>
      <selection pane="topRight" activeCell="D1" sqref="D1"/>
      <selection pane="bottomLeft" activeCell="A2" sqref="A2"/>
      <selection pane="bottomRight" activeCell="A8" sqref="A8"/>
    </sheetView>
  </sheetViews>
  <sheetFormatPr defaultRowHeight="15" x14ac:dyDescent="0.25"/>
  <cols>
    <col min="1" max="1" width="26.85546875" customWidth="1"/>
    <col min="2" max="2" width="19.42578125" customWidth="1"/>
    <col min="3" max="3" width="3" customWidth="1"/>
    <col min="5" max="5" width="9.140625" customWidth="1"/>
    <col min="6" max="6" width="23.7109375" customWidth="1"/>
    <col min="7" max="7" width="22" customWidth="1"/>
    <col min="8" max="8" width="17.85546875" customWidth="1"/>
    <col min="9" max="9" width="16" customWidth="1"/>
    <col min="10" max="10" width="25.42578125" customWidth="1"/>
    <col min="11" max="11" width="21.85546875" customWidth="1"/>
    <col min="12" max="12" width="26.28515625" customWidth="1"/>
    <col min="13" max="13" width="14.28515625" customWidth="1"/>
    <col min="14" max="14" width="18" customWidth="1"/>
  </cols>
  <sheetData>
    <row r="1" spans="1:11" x14ac:dyDescent="0.25">
      <c r="D1" s="9" t="s">
        <v>12</v>
      </c>
      <c r="E1" s="9" t="s">
        <v>11</v>
      </c>
      <c r="F1" s="9" t="s">
        <v>10</v>
      </c>
      <c r="G1" s="9" t="s">
        <v>85</v>
      </c>
      <c r="H1" s="9" t="s">
        <v>48</v>
      </c>
      <c r="I1" s="9" t="s">
        <v>49</v>
      </c>
      <c r="J1" s="9" t="s">
        <v>9</v>
      </c>
      <c r="K1" s="9" t="s">
        <v>8</v>
      </c>
    </row>
    <row r="2" spans="1:11" x14ac:dyDescent="0.25">
      <c r="A2" s="6" t="s">
        <v>7</v>
      </c>
      <c r="B2" s="10">
        <v>300000</v>
      </c>
      <c r="D2" s="4">
        <v>1</v>
      </c>
      <c r="E2" s="4"/>
      <c r="F2" s="2">
        <f>B2</f>
        <v>300000</v>
      </c>
      <c r="G2" s="3">
        <f t="shared" ref="G2:G65" si="0">$B$5</f>
        <v>0.06</v>
      </c>
      <c r="H2" s="3">
        <f t="shared" ref="H2:H65" si="1">$B$6</f>
        <v>0.02</v>
      </c>
      <c r="I2" s="2">
        <f t="shared" ref="I2:I65" si="2">($B$3*(($D2-1)/12*$B$6))+$B$3</f>
        <v>1700</v>
      </c>
      <c r="J2" s="2">
        <f>(F2-I2)*(G2/12)</f>
        <v>1491.5</v>
      </c>
      <c r="K2" s="1">
        <f>(F2-I2+J2)</f>
        <v>299791.5</v>
      </c>
    </row>
    <row r="3" spans="1:11" x14ac:dyDescent="0.25">
      <c r="A3" s="6" t="s">
        <v>46</v>
      </c>
      <c r="B3" s="10">
        <v>1700</v>
      </c>
      <c r="C3" s="8"/>
      <c r="D3" s="4">
        <v>2</v>
      </c>
      <c r="E3" s="4"/>
      <c r="F3" s="2">
        <f t="shared" ref="F3:F66" si="3">K2</f>
        <v>299791.5</v>
      </c>
      <c r="G3" s="3">
        <f t="shared" si="0"/>
        <v>0.06</v>
      </c>
      <c r="H3" s="3">
        <f t="shared" si="1"/>
        <v>0.02</v>
      </c>
      <c r="I3" s="2">
        <f t="shared" si="2"/>
        <v>1702.8333333333333</v>
      </c>
      <c r="J3" s="2">
        <f t="shared" ref="J3:J8" si="4">(F3-I3)*(G3/12)</f>
        <v>1490.4433333333334</v>
      </c>
      <c r="K3" s="1">
        <f t="shared" ref="K3:K8" si="5">(F3-I3+J3)</f>
        <v>299579.11000000004</v>
      </c>
    </row>
    <row r="4" spans="1:11" x14ac:dyDescent="0.25">
      <c r="A4" s="6" t="s">
        <v>45</v>
      </c>
      <c r="B4" s="5">
        <f>B3*12</f>
        <v>20400</v>
      </c>
      <c r="C4" s="8"/>
      <c r="D4" s="4">
        <v>3</v>
      </c>
      <c r="E4" s="4"/>
      <c r="F4" s="2">
        <f t="shared" si="3"/>
        <v>299579.11000000004</v>
      </c>
      <c r="G4" s="3">
        <f t="shared" si="0"/>
        <v>0.06</v>
      </c>
      <c r="H4" s="3">
        <f t="shared" si="1"/>
        <v>0.02</v>
      </c>
      <c r="I4" s="2">
        <f t="shared" si="2"/>
        <v>1705.6666666666667</v>
      </c>
      <c r="J4" s="2">
        <f t="shared" si="4"/>
        <v>1489.3672166666668</v>
      </c>
      <c r="K4" s="1">
        <f t="shared" si="5"/>
        <v>299362.81055000005</v>
      </c>
    </row>
    <row r="5" spans="1:11" x14ac:dyDescent="0.25">
      <c r="A5" s="6" t="s">
        <v>85</v>
      </c>
      <c r="B5" s="11">
        <v>0.06</v>
      </c>
      <c r="C5" s="7"/>
      <c r="D5" s="4">
        <v>4</v>
      </c>
      <c r="E5" s="4"/>
      <c r="F5" s="2">
        <f t="shared" si="3"/>
        <v>299362.81055000005</v>
      </c>
      <c r="G5" s="3">
        <f t="shared" si="0"/>
        <v>0.06</v>
      </c>
      <c r="H5" s="3">
        <f t="shared" si="1"/>
        <v>0.02</v>
      </c>
      <c r="I5" s="2">
        <f t="shared" si="2"/>
        <v>1708.5</v>
      </c>
      <c r="J5" s="2">
        <f t="shared" si="4"/>
        <v>1488.2715527500002</v>
      </c>
      <c r="K5" s="1">
        <f t="shared" si="5"/>
        <v>299142.58210275008</v>
      </c>
    </row>
    <row r="6" spans="1:11" x14ac:dyDescent="0.25">
      <c r="A6" s="6" t="s">
        <v>47</v>
      </c>
      <c r="B6" s="11">
        <v>0.02</v>
      </c>
      <c r="D6" s="4">
        <v>5</v>
      </c>
      <c r="E6" s="4"/>
      <c r="F6" s="2">
        <f t="shared" si="3"/>
        <v>299142.58210275008</v>
      </c>
      <c r="G6" s="3">
        <f t="shared" si="0"/>
        <v>0.06</v>
      </c>
      <c r="H6" s="3">
        <f t="shared" si="1"/>
        <v>0.02</v>
      </c>
      <c r="I6" s="2">
        <f t="shared" si="2"/>
        <v>1711.3333333333333</v>
      </c>
      <c r="J6" s="2">
        <f t="shared" si="4"/>
        <v>1487.1562438470839</v>
      </c>
      <c r="K6" s="1">
        <f t="shared" si="5"/>
        <v>298918.40501326387</v>
      </c>
    </row>
    <row r="7" spans="1:11" x14ac:dyDescent="0.25">
      <c r="C7" s="5"/>
      <c r="D7" s="4">
        <v>6</v>
      </c>
      <c r="E7" s="4"/>
      <c r="F7" s="2">
        <f t="shared" si="3"/>
        <v>298918.40501326387</v>
      </c>
      <c r="G7" s="3">
        <f t="shared" si="0"/>
        <v>0.06</v>
      </c>
      <c r="H7" s="3">
        <f t="shared" si="1"/>
        <v>0.02</v>
      </c>
      <c r="I7" s="2">
        <f t="shared" si="2"/>
        <v>1714.1666666666667</v>
      </c>
      <c r="J7" s="2">
        <f t="shared" si="4"/>
        <v>1486.0211917329859</v>
      </c>
      <c r="K7" s="1">
        <f t="shared" si="5"/>
        <v>298690.25953833014</v>
      </c>
    </row>
    <row r="8" spans="1:11" ht="17.25" x14ac:dyDescent="0.4">
      <c r="A8" s="6" t="s">
        <v>5</v>
      </c>
      <c r="B8" s="12">
        <f>$K62</f>
        <v>279409.01084464323</v>
      </c>
      <c r="C8" s="5"/>
      <c r="D8" s="4">
        <v>7</v>
      </c>
      <c r="E8" s="4"/>
      <c r="F8" s="2">
        <f t="shared" si="3"/>
        <v>298690.25953833014</v>
      </c>
      <c r="G8" s="3">
        <f t="shared" si="0"/>
        <v>0.06</v>
      </c>
      <c r="H8" s="3">
        <f t="shared" si="1"/>
        <v>0.02</v>
      </c>
      <c r="I8" s="2">
        <f t="shared" si="2"/>
        <v>1717</v>
      </c>
      <c r="J8" s="2">
        <f t="shared" si="4"/>
        <v>1484.8662976916507</v>
      </c>
      <c r="K8" s="1">
        <f t="shared" si="5"/>
        <v>298458.12583602179</v>
      </c>
    </row>
    <row r="9" spans="1:11" x14ac:dyDescent="0.25">
      <c r="A9" s="6" t="s">
        <v>34</v>
      </c>
      <c r="B9" s="5">
        <f>SUM($I$2:$I62)</f>
        <v>108885</v>
      </c>
      <c r="C9" s="5"/>
      <c r="D9" s="4">
        <v>8</v>
      </c>
      <c r="E9" s="4"/>
      <c r="F9" s="2">
        <f t="shared" si="3"/>
        <v>298458.12583602179</v>
      </c>
      <c r="G9" s="3">
        <f t="shared" si="0"/>
        <v>0.06</v>
      </c>
      <c r="H9" s="3">
        <f t="shared" si="1"/>
        <v>0.02</v>
      </c>
      <c r="I9" s="2">
        <f t="shared" si="2"/>
        <v>1719.8333333333333</v>
      </c>
      <c r="J9" s="2">
        <f t="shared" ref="J9:J72" si="6">(F9-I9)*(G9/12)</f>
        <v>1483.6914625134425</v>
      </c>
      <c r="K9" s="1">
        <f t="shared" ref="K9:K72" si="7">(F9-I9+J9)</f>
        <v>298221.98396520194</v>
      </c>
    </row>
    <row r="10" spans="1:11" x14ac:dyDescent="0.25">
      <c r="A10" s="6" t="s">
        <v>3</v>
      </c>
      <c r="B10" s="5">
        <f>SUM($J$2:$J62)</f>
        <v>88294.010844643053</v>
      </c>
      <c r="D10" s="4">
        <v>9</v>
      </c>
      <c r="E10" s="4"/>
      <c r="F10" s="2">
        <f t="shared" si="3"/>
        <v>298221.98396520194</v>
      </c>
      <c r="G10" s="3">
        <f t="shared" si="0"/>
        <v>0.06</v>
      </c>
      <c r="H10" s="3">
        <f t="shared" si="1"/>
        <v>0.02</v>
      </c>
      <c r="I10" s="2">
        <f t="shared" si="2"/>
        <v>1722.6666666666667</v>
      </c>
      <c r="J10" s="2">
        <f t="shared" si="6"/>
        <v>1482.4965864926762</v>
      </c>
      <c r="K10" s="1">
        <f t="shared" si="7"/>
        <v>297981.81388502795</v>
      </c>
    </row>
    <row r="11" spans="1:11" x14ac:dyDescent="0.25">
      <c r="C11" s="5"/>
      <c r="D11" s="4">
        <v>10</v>
      </c>
      <c r="E11" s="4"/>
      <c r="F11" s="2">
        <f t="shared" si="3"/>
        <v>297981.81388502795</v>
      </c>
      <c r="G11" s="3">
        <f t="shared" si="0"/>
        <v>0.06</v>
      </c>
      <c r="H11" s="3">
        <f t="shared" si="1"/>
        <v>0.02</v>
      </c>
      <c r="I11" s="2">
        <f t="shared" si="2"/>
        <v>1725.5</v>
      </c>
      <c r="J11" s="2">
        <f t="shared" si="6"/>
        <v>1481.2815694251399</v>
      </c>
      <c r="K11" s="1">
        <f t="shared" si="7"/>
        <v>297737.59545445308</v>
      </c>
    </row>
    <row r="12" spans="1:11" ht="17.25" x14ac:dyDescent="0.4">
      <c r="A12" s="6" t="s">
        <v>2</v>
      </c>
      <c r="B12" s="12">
        <f>$K121</f>
        <v>240841.86818457252</v>
      </c>
      <c r="C12" s="5"/>
      <c r="D12" s="4">
        <v>11</v>
      </c>
      <c r="E12" s="4"/>
      <c r="F12" s="2">
        <f t="shared" si="3"/>
        <v>297737.59545445308</v>
      </c>
      <c r="G12" s="3">
        <f t="shared" si="0"/>
        <v>0.06</v>
      </c>
      <c r="H12" s="3">
        <f t="shared" si="1"/>
        <v>0.02</v>
      </c>
      <c r="I12" s="2">
        <f t="shared" si="2"/>
        <v>1728.3333333333333</v>
      </c>
      <c r="J12" s="2">
        <f t="shared" si="6"/>
        <v>1480.0463106055988</v>
      </c>
      <c r="K12" s="1">
        <f t="shared" si="7"/>
        <v>297489.30843172537</v>
      </c>
    </row>
    <row r="13" spans="1:11" x14ac:dyDescent="0.25">
      <c r="A13" s="6" t="s">
        <v>35</v>
      </c>
      <c r="B13" s="5">
        <f>SUM($I$2:$I121)</f>
        <v>224230</v>
      </c>
      <c r="C13" s="5"/>
      <c r="D13" s="4">
        <v>12</v>
      </c>
      <c r="E13" s="4">
        <v>1</v>
      </c>
      <c r="F13" s="2">
        <f t="shared" si="3"/>
        <v>297489.30843172537</v>
      </c>
      <c r="G13" s="3">
        <f t="shared" si="0"/>
        <v>0.06</v>
      </c>
      <c r="H13" s="3">
        <f t="shared" si="1"/>
        <v>0.02</v>
      </c>
      <c r="I13" s="2">
        <f t="shared" si="2"/>
        <v>1731.1666666666667</v>
      </c>
      <c r="J13" s="2">
        <f t="shared" si="6"/>
        <v>1478.7907088252934</v>
      </c>
      <c r="K13" s="1">
        <f t="shared" si="7"/>
        <v>297236.93247388396</v>
      </c>
    </row>
    <row r="14" spans="1:11" x14ac:dyDescent="0.25">
      <c r="A14" s="6" t="s">
        <v>0</v>
      </c>
      <c r="B14" s="5">
        <f>SUM($J$2:$J121)</f>
        <v>165071.86818457214</v>
      </c>
      <c r="D14" s="4">
        <v>13</v>
      </c>
      <c r="E14" s="4"/>
      <c r="F14" s="2">
        <f t="shared" si="3"/>
        <v>297236.93247388396</v>
      </c>
      <c r="G14" s="3">
        <f t="shared" si="0"/>
        <v>0.06</v>
      </c>
      <c r="H14" s="3">
        <f t="shared" si="1"/>
        <v>0.02</v>
      </c>
      <c r="I14" s="2">
        <f t="shared" si="2"/>
        <v>1734</v>
      </c>
      <c r="J14" s="2">
        <f t="shared" si="6"/>
        <v>1477.5146623694197</v>
      </c>
      <c r="K14" s="1">
        <f t="shared" si="7"/>
        <v>296980.44713625341</v>
      </c>
    </row>
    <row r="15" spans="1:11" x14ac:dyDescent="0.25">
      <c r="D15" s="4">
        <v>14</v>
      </c>
      <c r="E15" s="4"/>
      <c r="F15" s="2">
        <f t="shared" si="3"/>
        <v>296980.44713625341</v>
      </c>
      <c r="G15" s="3">
        <f t="shared" si="0"/>
        <v>0.06</v>
      </c>
      <c r="H15" s="3">
        <f t="shared" si="1"/>
        <v>0.02</v>
      </c>
      <c r="I15" s="2">
        <f t="shared" si="2"/>
        <v>1736.8333333333333</v>
      </c>
      <c r="J15" s="2">
        <f t="shared" si="6"/>
        <v>1476.2180690146006</v>
      </c>
      <c r="K15" s="1">
        <f t="shared" si="7"/>
        <v>296719.8318719347</v>
      </c>
    </row>
    <row r="16" spans="1:11" ht="17.25" x14ac:dyDescent="0.4">
      <c r="A16" s="6" t="s">
        <v>13</v>
      </c>
      <c r="B16" s="12">
        <f>$K181</f>
        <v>176253.04171433428</v>
      </c>
      <c r="D16" s="4">
        <v>15</v>
      </c>
      <c r="E16" s="4"/>
      <c r="F16" s="2">
        <f t="shared" si="3"/>
        <v>296719.8318719347</v>
      </c>
      <c r="G16" s="3">
        <f t="shared" si="0"/>
        <v>0.06</v>
      </c>
      <c r="H16" s="3">
        <f t="shared" si="1"/>
        <v>0.02</v>
      </c>
      <c r="I16" s="2">
        <f t="shared" si="2"/>
        <v>1739.6666666666667</v>
      </c>
      <c r="J16" s="2">
        <f t="shared" si="6"/>
        <v>1474.9008260263402</v>
      </c>
      <c r="K16" s="1">
        <f t="shared" si="7"/>
        <v>296455.06603129435</v>
      </c>
    </row>
    <row r="17" spans="1:11" x14ac:dyDescent="0.25">
      <c r="A17" s="6" t="s">
        <v>36</v>
      </c>
      <c r="B17" s="5">
        <f>SUM($I$2:$I181)</f>
        <v>351645</v>
      </c>
      <c r="D17" s="4">
        <v>16</v>
      </c>
      <c r="E17" s="4"/>
      <c r="F17" s="2">
        <f t="shared" si="3"/>
        <v>296455.06603129435</v>
      </c>
      <c r="G17" s="3">
        <f t="shared" si="0"/>
        <v>0.06</v>
      </c>
      <c r="H17" s="3">
        <f t="shared" si="1"/>
        <v>0.02</v>
      </c>
      <c r="I17" s="2">
        <f t="shared" si="2"/>
        <v>1742.5</v>
      </c>
      <c r="J17" s="2">
        <f t="shared" si="6"/>
        <v>1473.5628301564718</v>
      </c>
      <c r="K17" s="1">
        <f t="shared" si="7"/>
        <v>296186.12886145082</v>
      </c>
    </row>
    <row r="18" spans="1:11" x14ac:dyDescent="0.25">
      <c r="A18" s="6" t="s">
        <v>15</v>
      </c>
      <c r="B18" s="5">
        <f>SUM($J$2:$J181)</f>
        <v>227898.0417143339</v>
      </c>
      <c r="D18" s="4">
        <v>17</v>
      </c>
      <c r="E18" s="4"/>
      <c r="F18" s="2">
        <f t="shared" si="3"/>
        <v>296186.12886145082</v>
      </c>
      <c r="G18" s="3">
        <f t="shared" si="0"/>
        <v>0.06</v>
      </c>
      <c r="H18" s="3">
        <f t="shared" si="1"/>
        <v>0.02</v>
      </c>
      <c r="I18" s="2">
        <f t="shared" si="2"/>
        <v>1745.3333333333333</v>
      </c>
      <c r="J18" s="2">
        <f t="shared" si="6"/>
        <v>1472.2039776405875</v>
      </c>
      <c r="K18" s="1">
        <f t="shared" si="7"/>
        <v>295912.99950575811</v>
      </c>
    </row>
    <row r="19" spans="1:11" x14ac:dyDescent="0.25">
      <c r="D19" s="4">
        <v>18</v>
      </c>
      <c r="E19" s="4"/>
      <c r="F19" s="2">
        <f t="shared" si="3"/>
        <v>295912.99950575811</v>
      </c>
      <c r="G19" s="3">
        <f t="shared" si="0"/>
        <v>0.06</v>
      </c>
      <c r="H19" s="3">
        <f t="shared" si="1"/>
        <v>0.02</v>
      </c>
      <c r="I19" s="2">
        <f t="shared" si="2"/>
        <v>1748.1666666666667</v>
      </c>
      <c r="J19" s="2">
        <f t="shared" si="6"/>
        <v>1470.8241641954571</v>
      </c>
      <c r="K19" s="1">
        <f t="shared" si="7"/>
        <v>295635.65700328688</v>
      </c>
    </row>
    <row r="20" spans="1:11" ht="17.25" x14ac:dyDescent="0.4">
      <c r="A20" s="6" t="s">
        <v>16</v>
      </c>
      <c r="B20" s="12">
        <f>$K241</f>
        <v>77212.183564361883</v>
      </c>
      <c r="D20" s="4">
        <v>19</v>
      </c>
      <c r="E20" s="4"/>
      <c r="F20" s="2">
        <f t="shared" si="3"/>
        <v>295635.65700328688</v>
      </c>
      <c r="G20" s="3">
        <f t="shared" si="0"/>
        <v>0.06</v>
      </c>
      <c r="H20" s="3">
        <f t="shared" si="1"/>
        <v>0.02</v>
      </c>
      <c r="I20" s="2">
        <f t="shared" si="2"/>
        <v>1751</v>
      </c>
      <c r="J20" s="2">
        <f t="shared" si="6"/>
        <v>1469.4232850164344</v>
      </c>
      <c r="K20" s="1">
        <f t="shared" si="7"/>
        <v>295354.08028830332</v>
      </c>
    </row>
    <row r="21" spans="1:11" x14ac:dyDescent="0.25">
      <c r="A21" s="6" t="s">
        <v>37</v>
      </c>
      <c r="B21" s="5">
        <f>SUM($I$2:$I241)</f>
        <v>489260</v>
      </c>
      <c r="D21" s="4">
        <v>20</v>
      </c>
      <c r="E21" s="4"/>
      <c r="F21" s="2">
        <f t="shared" si="3"/>
        <v>295354.08028830332</v>
      </c>
      <c r="G21" s="3">
        <f t="shared" si="0"/>
        <v>0.06</v>
      </c>
      <c r="H21" s="3">
        <f t="shared" si="1"/>
        <v>0.02</v>
      </c>
      <c r="I21" s="2">
        <f t="shared" si="2"/>
        <v>1753.8333333333333</v>
      </c>
      <c r="J21" s="2">
        <f t="shared" si="6"/>
        <v>1468.00123477485</v>
      </c>
      <c r="K21" s="1">
        <f t="shared" si="7"/>
        <v>295068.24818974483</v>
      </c>
    </row>
    <row r="22" spans="1:11" x14ac:dyDescent="0.25">
      <c r="A22" s="6" t="s">
        <v>18</v>
      </c>
      <c r="B22" s="5">
        <f>SUM($J$2:$J241)</f>
        <v>266472.18356436153</v>
      </c>
      <c r="D22" s="4">
        <v>21</v>
      </c>
      <c r="E22" s="4"/>
      <c r="F22" s="2">
        <f t="shared" si="3"/>
        <v>295068.24818974483</v>
      </c>
      <c r="G22" s="3">
        <f t="shared" si="0"/>
        <v>0.06</v>
      </c>
      <c r="H22" s="3">
        <f t="shared" si="1"/>
        <v>0.02</v>
      </c>
      <c r="I22" s="2">
        <f t="shared" si="2"/>
        <v>1756.6666666666667</v>
      </c>
      <c r="J22" s="2">
        <f t="shared" si="6"/>
        <v>1466.5579076153908</v>
      </c>
      <c r="K22" s="1">
        <f t="shared" si="7"/>
        <v>294778.13943069353</v>
      </c>
    </row>
    <row r="23" spans="1:11" x14ac:dyDescent="0.25">
      <c r="D23" s="4">
        <v>22</v>
      </c>
      <c r="E23" s="4"/>
      <c r="F23" s="2">
        <f t="shared" si="3"/>
        <v>294778.13943069353</v>
      </c>
      <c r="G23" s="3">
        <f t="shared" si="0"/>
        <v>0.06</v>
      </c>
      <c r="H23" s="3">
        <f t="shared" si="1"/>
        <v>0.02</v>
      </c>
      <c r="I23" s="2">
        <f t="shared" si="2"/>
        <v>1759.5</v>
      </c>
      <c r="J23" s="2">
        <f t="shared" si="6"/>
        <v>1465.0931971534676</v>
      </c>
      <c r="K23" s="1">
        <f t="shared" si="7"/>
        <v>294483.732627847</v>
      </c>
    </row>
    <row r="24" spans="1:11" ht="17.25" x14ac:dyDescent="0.4">
      <c r="A24" s="6" t="s">
        <v>19</v>
      </c>
      <c r="B24" s="12">
        <f>$K301</f>
        <v>-68299.302772453622</v>
      </c>
      <c r="D24" s="4">
        <v>23</v>
      </c>
      <c r="E24" s="4"/>
      <c r="F24" s="2">
        <f t="shared" si="3"/>
        <v>294483.732627847</v>
      </c>
      <c r="G24" s="3">
        <f t="shared" si="0"/>
        <v>0.06</v>
      </c>
      <c r="H24" s="3">
        <f t="shared" si="1"/>
        <v>0.02</v>
      </c>
      <c r="I24" s="2">
        <f t="shared" si="2"/>
        <v>1762.3333333333333</v>
      </c>
      <c r="J24" s="2">
        <f t="shared" si="6"/>
        <v>1463.6069964725684</v>
      </c>
      <c r="K24" s="1">
        <f t="shared" si="7"/>
        <v>294185.00629098626</v>
      </c>
    </row>
    <row r="25" spans="1:11" x14ac:dyDescent="0.25">
      <c r="A25" s="6" t="s">
        <v>38</v>
      </c>
      <c r="B25" s="5">
        <f>SUM($I$2:$I301)</f>
        <v>637075</v>
      </c>
      <c r="D25" s="4">
        <v>24</v>
      </c>
      <c r="E25" s="4">
        <v>2</v>
      </c>
      <c r="F25" s="2">
        <f t="shared" si="3"/>
        <v>294185.00629098626</v>
      </c>
      <c r="G25" s="3">
        <f t="shared" si="0"/>
        <v>0.06</v>
      </c>
      <c r="H25" s="3">
        <f t="shared" si="1"/>
        <v>0.02</v>
      </c>
      <c r="I25" s="2">
        <f t="shared" si="2"/>
        <v>1765.1666666666667</v>
      </c>
      <c r="J25" s="2">
        <f t="shared" si="6"/>
        <v>1462.099198121598</v>
      </c>
      <c r="K25" s="1">
        <f t="shared" si="7"/>
        <v>293881.93882244115</v>
      </c>
    </row>
    <row r="26" spans="1:11" x14ac:dyDescent="0.25">
      <c r="A26" s="6" t="s">
        <v>21</v>
      </c>
      <c r="B26" s="5">
        <f>SUM($J$2:$J301)</f>
        <v>268775.69722754584</v>
      </c>
      <c r="D26" s="4">
        <v>25</v>
      </c>
      <c r="E26" s="4"/>
      <c r="F26" s="2">
        <f t="shared" si="3"/>
        <v>293881.93882244115</v>
      </c>
      <c r="G26" s="3">
        <f t="shared" si="0"/>
        <v>0.06</v>
      </c>
      <c r="H26" s="3">
        <f t="shared" si="1"/>
        <v>0.02</v>
      </c>
      <c r="I26" s="2">
        <f t="shared" si="2"/>
        <v>1768</v>
      </c>
      <c r="J26" s="2">
        <f t="shared" si="6"/>
        <v>1460.5696941122058</v>
      </c>
      <c r="K26" s="1">
        <f t="shared" si="7"/>
        <v>293574.50851655338</v>
      </c>
    </row>
    <row r="27" spans="1:11" x14ac:dyDescent="0.25">
      <c r="D27" s="4">
        <v>26</v>
      </c>
      <c r="E27" s="4"/>
      <c r="F27" s="2">
        <f t="shared" si="3"/>
        <v>293574.50851655338</v>
      </c>
      <c r="G27" s="3">
        <f t="shared" si="0"/>
        <v>0.06</v>
      </c>
      <c r="H27" s="3">
        <f t="shared" si="1"/>
        <v>0.02</v>
      </c>
      <c r="I27" s="2">
        <f t="shared" si="2"/>
        <v>1770.8333333333333</v>
      </c>
      <c r="J27" s="2">
        <f t="shared" si="6"/>
        <v>1459.0183759161005</v>
      </c>
      <c r="K27" s="1">
        <f t="shared" si="7"/>
        <v>293262.69355913618</v>
      </c>
    </row>
    <row r="28" spans="1:11" ht="17.25" x14ac:dyDescent="0.4">
      <c r="A28" s="6" t="s">
        <v>22</v>
      </c>
      <c r="B28" s="12">
        <f>$K361</f>
        <v>-276492.70302815497</v>
      </c>
      <c r="D28" s="4">
        <v>27</v>
      </c>
      <c r="E28" s="4"/>
      <c r="F28" s="2">
        <f t="shared" si="3"/>
        <v>293262.69355913618</v>
      </c>
      <c r="G28" s="3">
        <f t="shared" si="0"/>
        <v>0.06</v>
      </c>
      <c r="H28" s="3">
        <f t="shared" si="1"/>
        <v>0.02</v>
      </c>
      <c r="I28" s="2">
        <f t="shared" si="2"/>
        <v>1773.6666666666667</v>
      </c>
      <c r="J28" s="2">
        <f t="shared" si="6"/>
        <v>1457.4451344623476</v>
      </c>
      <c r="K28" s="1">
        <f t="shared" si="7"/>
        <v>292946.47202693182</v>
      </c>
    </row>
    <row r="29" spans="1:11" x14ac:dyDescent="0.25">
      <c r="A29" s="6" t="s">
        <v>39</v>
      </c>
      <c r="B29" s="5">
        <f>SUM($I$2:$I361)</f>
        <v>795090</v>
      </c>
      <c r="D29" s="4">
        <v>28</v>
      </c>
      <c r="E29" s="4"/>
      <c r="F29" s="2">
        <f t="shared" si="3"/>
        <v>292946.47202693182</v>
      </c>
      <c r="G29" s="3">
        <f t="shared" si="0"/>
        <v>0.06</v>
      </c>
      <c r="H29" s="3">
        <f t="shared" si="1"/>
        <v>0.02</v>
      </c>
      <c r="I29" s="2">
        <f t="shared" si="2"/>
        <v>1776.5</v>
      </c>
      <c r="J29" s="2">
        <f t="shared" si="6"/>
        <v>1455.8498601346591</v>
      </c>
      <c r="K29" s="1">
        <f t="shared" si="7"/>
        <v>292625.82188706647</v>
      </c>
    </row>
    <row r="30" spans="1:11" x14ac:dyDescent="0.25">
      <c r="A30" s="6" t="s">
        <v>24</v>
      </c>
      <c r="B30" s="5">
        <f>SUM($J$2:$J361)</f>
        <v>218597.29697184451</v>
      </c>
      <c r="D30" s="4">
        <v>29</v>
      </c>
      <c r="E30" s="4"/>
      <c r="F30" s="2">
        <f t="shared" si="3"/>
        <v>292625.82188706647</v>
      </c>
      <c r="G30" s="3">
        <f t="shared" si="0"/>
        <v>0.06</v>
      </c>
      <c r="H30" s="3">
        <f t="shared" si="1"/>
        <v>0.02</v>
      </c>
      <c r="I30" s="2">
        <f t="shared" si="2"/>
        <v>1779.3333333333333</v>
      </c>
      <c r="J30" s="2">
        <f t="shared" si="6"/>
        <v>1454.2324427686658</v>
      </c>
      <c r="K30" s="1">
        <f t="shared" si="7"/>
        <v>292300.7209965018</v>
      </c>
    </row>
    <row r="31" spans="1:11" x14ac:dyDescent="0.25">
      <c r="D31" s="4">
        <v>30</v>
      </c>
      <c r="E31" s="4"/>
      <c r="F31" s="2">
        <f t="shared" si="3"/>
        <v>292300.7209965018</v>
      </c>
      <c r="G31" s="3">
        <f t="shared" si="0"/>
        <v>0.06</v>
      </c>
      <c r="H31" s="3">
        <f t="shared" si="1"/>
        <v>0.02</v>
      </c>
      <c r="I31" s="2">
        <f t="shared" si="2"/>
        <v>1782.1666666666667</v>
      </c>
      <c r="J31" s="2">
        <f t="shared" si="6"/>
        <v>1452.5927716491756</v>
      </c>
      <c r="K31" s="1">
        <f t="shared" si="7"/>
        <v>291971.1471014843</v>
      </c>
    </row>
    <row r="32" spans="1:11" ht="17.25" x14ac:dyDescent="0.4">
      <c r="A32" s="6" t="s">
        <v>25</v>
      </c>
      <c r="B32" s="12">
        <f>$K421</f>
        <v>-569234.61243542889</v>
      </c>
      <c r="D32" s="4">
        <v>31</v>
      </c>
      <c r="E32" s="4"/>
      <c r="F32" s="2">
        <f t="shared" si="3"/>
        <v>291971.1471014843</v>
      </c>
      <c r="G32" s="3">
        <f t="shared" si="0"/>
        <v>0.06</v>
      </c>
      <c r="H32" s="3">
        <f t="shared" si="1"/>
        <v>0.02</v>
      </c>
      <c r="I32" s="2">
        <f t="shared" si="2"/>
        <v>1785</v>
      </c>
      <c r="J32" s="2">
        <f t="shared" si="6"/>
        <v>1450.9307355074216</v>
      </c>
      <c r="K32" s="1">
        <f t="shared" si="7"/>
        <v>291637.0778369917</v>
      </c>
    </row>
    <row r="33" spans="1:11" x14ac:dyDescent="0.25">
      <c r="A33" s="6" t="s">
        <v>40</v>
      </c>
      <c r="B33" s="5">
        <f>SUM($I$2:$I421)</f>
        <v>963305</v>
      </c>
      <c r="D33" s="4">
        <v>32</v>
      </c>
      <c r="E33" s="4"/>
      <c r="F33" s="2">
        <f t="shared" si="3"/>
        <v>291637.0778369917</v>
      </c>
      <c r="G33" s="3">
        <f t="shared" si="0"/>
        <v>0.06</v>
      </c>
      <c r="H33" s="3">
        <f t="shared" si="1"/>
        <v>0.02</v>
      </c>
      <c r="I33" s="2">
        <f t="shared" si="2"/>
        <v>1787.8333333333333</v>
      </c>
      <c r="J33" s="2">
        <f t="shared" si="6"/>
        <v>1449.2462225182919</v>
      </c>
      <c r="K33" s="1">
        <f t="shared" si="7"/>
        <v>291298.49072617665</v>
      </c>
    </row>
    <row r="34" spans="1:11" x14ac:dyDescent="0.25">
      <c r="A34" s="6" t="s">
        <v>27</v>
      </c>
      <c r="B34" s="5">
        <f>SUM($J$2:$J421)</f>
        <v>94070.38756457073</v>
      </c>
      <c r="D34" s="4">
        <v>33</v>
      </c>
      <c r="E34" s="4"/>
      <c r="F34" s="2">
        <f t="shared" si="3"/>
        <v>291298.49072617665</v>
      </c>
      <c r="G34" s="3">
        <f t="shared" si="0"/>
        <v>0.06</v>
      </c>
      <c r="H34" s="3">
        <f t="shared" si="1"/>
        <v>0.02</v>
      </c>
      <c r="I34" s="2">
        <f t="shared" si="2"/>
        <v>1790.6666666666667</v>
      </c>
      <c r="J34" s="2">
        <f t="shared" si="6"/>
        <v>1447.5391202975497</v>
      </c>
      <c r="K34" s="1">
        <f t="shared" si="7"/>
        <v>290955.36317980749</v>
      </c>
    </row>
    <row r="35" spans="1:11" x14ac:dyDescent="0.25">
      <c r="D35" s="4">
        <v>34</v>
      </c>
      <c r="E35" s="4"/>
      <c r="F35" s="2">
        <f t="shared" si="3"/>
        <v>290955.36317980749</v>
      </c>
      <c r="G35" s="3">
        <f t="shared" si="0"/>
        <v>0.06</v>
      </c>
      <c r="H35" s="3">
        <f t="shared" si="1"/>
        <v>0.02</v>
      </c>
      <c r="I35" s="2">
        <f t="shared" si="2"/>
        <v>1793.5</v>
      </c>
      <c r="J35" s="2">
        <f t="shared" si="6"/>
        <v>1445.8093158990375</v>
      </c>
      <c r="K35" s="1">
        <f t="shared" si="7"/>
        <v>290607.67249570653</v>
      </c>
    </row>
    <row r="36" spans="1:11" ht="17.25" x14ac:dyDescent="0.4">
      <c r="A36" s="6" t="s">
        <v>28</v>
      </c>
      <c r="B36" s="12">
        <f>$K481</f>
        <v>-976019.79130961874</v>
      </c>
      <c r="D36" s="4">
        <v>35</v>
      </c>
      <c r="E36" s="4"/>
      <c r="F36" s="2">
        <f t="shared" si="3"/>
        <v>290607.67249570653</v>
      </c>
      <c r="G36" s="3">
        <f t="shared" si="0"/>
        <v>0.06</v>
      </c>
      <c r="H36" s="3">
        <f t="shared" si="1"/>
        <v>0.02</v>
      </c>
      <c r="I36" s="2">
        <f t="shared" si="2"/>
        <v>1796.3333333333333</v>
      </c>
      <c r="J36" s="2">
        <f t="shared" si="6"/>
        <v>1444.0566958118661</v>
      </c>
      <c r="K36" s="1">
        <f t="shared" si="7"/>
        <v>290255.39585818507</v>
      </c>
    </row>
    <row r="37" spans="1:11" x14ac:dyDescent="0.25">
      <c r="A37" s="6" t="s">
        <v>41</v>
      </c>
      <c r="B37" s="5">
        <f>SUM($I$2:$I481)</f>
        <v>1141720</v>
      </c>
      <c r="D37" s="4">
        <v>36</v>
      </c>
      <c r="E37" s="4">
        <v>3</v>
      </c>
      <c r="F37" s="2">
        <f t="shared" si="3"/>
        <v>290255.39585818507</v>
      </c>
      <c r="G37" s="3">
        <f t="shared" si="0"/>
        <v>0.06</v>
      </c>
      <c r="H37" s="3">
        <f t="shared" si="1"/>
        <v>0.02</v>
      </c>
      <c r="I37" s="2">
        <f t="shared" si="2"/>
        <v>1799.1666666666667</v>
      </c>
      <c r="J37" s="2">
        <f t="shared" si="6"/>
        <v>1442.2811459575919</v>
      </c>
      <c r="K37" s="1">
        <f t="shared" si="7"/>
        <v>289898.51033747598</v>
      </c>
    </row>
    <row r="38" spans="1:11" x14ac:dyDescent="0.25">
      <c r="A38" s="6" t="s">
        <v>30</v>
      </c>
      <c r="B38" s="5">
        <f>SUM($J$2:$J481)</f>
        <v>-134299.7913096188</v>
      </c>
      <c r="D38" s="4">
        <v>37</v>
      </c>
      <c r="E38" s="4"/>
      <c r="F38" s="2">
        <f t="shared" si="3"/>
        <v>289898.51033747598</v>
      </c>
      <c r="G38" s="3">
        <f t="shared" si="0"/>
        <v>0.06</v>
      </c>
      <c r="H38" s="3">
        <f t="shared" si="1"/>
        <v>0.02</v>
      </c>
      <c r="I38" s="2">
        <f t="shared" si="2"/>
        <v>1802</v>
      </c>
      <c r="J38" s="2">
        <f t="shared" si="6"/>
        <v>1440.48255168738</v>
      </c>
      <c r="K38" s="1">
        <f t="shared" si="7"/>
        <v>289536.99288916338</v>
      </c>
    </row>
    <row r="39" spans="1:11" ht="17.25" x14ac:dyDescent="0.4">
      <c r="A39" s="6" t="s">
        <v>31</v>
      </c>
      <c r="B39" s="12">
        <f>$K601</f>
        <v>-2304734.6638998138</v>
      </c>
      <c r="D39" s="4">
        <v>38</v>
      </c>
      <c r="E39" s="4"/>
      <c r="F39" s="2">
        <f t="shared" si="3"/>
        <v>289536.99288916338</v>
      </c>
      <c r="G39" s="3">
        <f t="shared" si="0"/>
        <v>0.06</v>
      </c>
      <c r="H39" s="3">
        <f t="shared" si="1"/>
        <v>0.02</v>
      </c>
      <c r="I39" s="2">
        <f t="shared" si="2"/>
        <v>1804.8333333333333</v>
      </c>
      <c r="J39" s="2">
        <f t="shared" si="6"/>
        <v>1438.6607977791502</v>
      </c>
      <c r="K39" s="1">
        <f t="shared" si="7"/>
        <v>289170.82035360922</v>
      </c>
    </row>
    <row r="40" spans="1:11" x14ac:dyDescent="0.25">
      <c r="A40" s="6" t="s">
        <v>42</v>
      </c>
      <c r="B40" s="5">
        <f>SUM($I$2:$I601)</f>
        <v>1529150</v>
      </c>
      <c r="D40" s="4">
        <v>39</v>
      </c>
      <c r="E40" s="4"/>
      <c r="F40" s="2">
        <f t="shared" si="3"/>
        <v>289170.82035360922</v>
      </c>
      <c r="G40" s="3">
        <f t="shared" si="0"/>
        <v>0.06</v>
      </c>
      <c r="H40" s="3">
        <f t="shared" si="1"/>
        <v>0.02</v>
      </c>
      <c r="I40" s="2">
        <f t="shared" si="2"/>
        <v>1807.6666666666667</v>
      </c>
      <c r="J40" s="2">
        <f t="shared" si="6"/>
        <v>1436.8157684347127</v>
      </c>
      <c r="K40" s="1">
        <f t="shared" si="7"/>
        <v>288799.96945537726</v>
      </c>
    </row>
    <row r="41" spans="1:11" x14ac:dyDescent="0.25">
      <c r="A41" s="6" t="s">
        <v>33</v>
      </c>
      <c r="B41" s="5">
        <f>SUM($J$2:$J601)</f>
        <v>-1075584.6638998149</v>
      </c>
      <c r="D41" s="4">
        <v>40</v>
      </c>
      <c r="E41" s="4"/>
      <c r="F41" s="2">
        <f t="shared" si="3"/>
        <v>288799.96945537726</v>
      </c>
      <c r="G41" s="3">
        <f t="shared" si="0"/>
        <v>0.06</v>
      </c>
      <c r="H41" s="3">
        <f t="shared" si="1"/>
        <v>0.02</v>
      </c>
      <c r="I41" s="2">
        <f t="shared" si="2"/>
        <v>1810.5</v>
      </c>
      <c r="J41" s="2">
        <f t="shared" si="6"/>
        <v>1434.9473472768864</v>
      </c>
      <c r="K41" s="1">
        <f t="shared" si="7"/>
        <v>288424.41680265416</v>
      </c>
    </row>
    <row r="42" spans="1:11" x14ac:dyDescent="0.25">
      <c r="D42" s="4">
        <v>41</v>
      </c>
      <c r="E42" s="4"/>
      <c r="F42" s="2">
        <f t="shared" si="3"/>
        <v>288424.41680265416</v>
      </c>
      <c r="G42" s="3">
        <f t="shared" si="0"/>
        <v>0.06</v>
      </c>
      <c r="H42" s="3">
        <f t="shared" si="1"/>
        <v>0.02</v>
      </c>
      <c r="I42" s="2">
        <f t="shared" si="2"/>
        <v>1813.3333333333333</v>
      </c>
      <c r="J42" s="2">
        <f t="shared" si="6"/>
        <v>1433.0554173466041</v>
      </c>
      <c r="K42" s="1">
        <f t="shared" si="7"/>
        <v>288044.13888666744</v>
      </c>
    </row>
    <row r="43" spans="1:11" x14ac:dyDescent="0.25">
      <c r="D43" s="4">
        <v>42</v>
      </c>
      <c r="E43" s="4"/>
      <c r="F43" s="2">
        <f t="shared" si="3"/>
        <v>288044.13888666744</v>
      </c>
      <c r="G43" s="3">
        <f t="shared" si="0"/>
        <v>0.06</v>
      </c>
      <c r="H43" s="3">
        <f t="shared" si="1"/>
        <v>0.02</v>
      </c>
      <c r="I43" s="2">
        <f t="shared" si="2"/>
        <v>1816.1666666666667</v>
      </c>
      <c r="J43" s="2">
        <f t="shared" si="6"/>
        <v>1431.1398611000038</v>
      </c>
      <c r="K43" s="1">
        <f t="shared" si="7"/>
        <v>287659.11208110076</v>
      </c>
    </row>
    <row r="44" spans="1:11" x14ac:dyDescent="0.25">
      <c r="D44" s="4">
        <v>43</v>
      </c>
      <c r="E44" s="4"/>
      <c r="F44" s="2">
        <f t="shared" si="3"/>
        <v>287659.11208110076</v>
      </c>
      <c r="G44" s="3">
        <f t="shared" si="0"/>
        <v>0.06</v>
      </c>
      <c r="H44" s="3">
        <f t="shared" si="1"/>
        <v>0.02</v>
      </c>
      <c r="I44" s="2">
        <f t="shared" si="2"/>
        <v>1819</v>
      </c>
      <c r="J44" s="2">
        <f t="shared" si="6"/>
        <v>1429.2005604055039</v>
      </c>
      <c r="K44" s="1">
        <f t="shared" si="7"/>
        <v>287269.31264150626</v>
      </c>
    </row>
    <row r="45" spans="1:11" x14ac:dyDescent="0.25">
      <c r="D45" s="4">
        <v>44</v>
      </c>
      <c r="E45" s="4"/>
      <c r="F45" s="2">
        <f t="shared" si="3"/>
        <v>287269.31264150626</v>
      </c>
      <c r="G45" s="3">
        <f t="shared" si="0"/>
        <v>0.06</v>
      </c>
      <c r="H45" s="3">
        <f t="shared" si="1"/>
        <v>0.02</v>
      </c>
      <c r="I45" s="2">
        <f t="shared" si="2"/>
        <v>1821.8333333333333</v>
      </c>
      <c r="J45" s="2">
        <f t="shared" si="6"/>
        <v>1427.2373965408647</v>
      </c>
      <c r="K45" s="1">
        <f t="shared" si="7"/>
        <v>286874.71670471382</v>
      </c>
    </row>
    <row r="46" spans="1:11" x14ac:dyDescent="0.25">
      <c r="D46" s="4">
        <v>45</v>
      </c>
      <c r="E46" s="4"/>
      <c r="F46" s="2">
        <f t="shared" si="3"/>
        <v>286874.71670471382</v>
      </c>
      <c r="G46" s="3">
        <f t="shared" si="0"/>
        <v>0.06</v>
      </c>
      <c r="H46" s="3">
        <f t="shared" si="1"/>
        <v>0.02</v>
      </c>
      <c r="I46" s="2">
        <f t="shared" si="2"/>
        <v>1824.6666666666667</v>
      </c>
      <c r="J46" s="2">
        <f t="shared" si="6"/>
        <v>1425.2502501902356</v>
      </c>
      <c r="K46" s="1">
        <f t="shared" si="7"/>
        <v>286475.3002882374</v>
      </c>
    </row>
    <row r="47" spans="1:11" x14ac:dyDescent="0.25">
      <c r="D47" s="4">
        <v>46</v>
      </c>
      <c r="E47" s="4"/>
      <c r="F47" s="2">
        <f t="shared" si="3"/>
        <v>286475.3002882374</v>
      </c>
      <c r="G47" s="3">
        <f t="shared" si="0"/>
        <v>0.06</v>
      </c>
      <c r="H47" s="3">
        <f t="shared" si="1"/>
        <v>0.02</v>
      </c>
      <c r="I47" s="2">
        <f t="shared" si="2"/>
        <v>1827.5</v>
      </c>
      <c r="J47" s="2">
        <f t="shared" si="6"/>
        <v>1423.2390014411869</v>
      </c>
      <c r="K47" s="1">
        <f t="shared" si="7"/>
        <v>286071.03928967856</v>
      </c>
    </row>
    <row r="48" spans="1:11" x14ac:dyDescent="0.25">
      <c r="D48" s="4">
        <v>47</v>
      </c>
      <c r="E48" s="4"/>
      <c r="F48" s="2">
        <f t="shared" si="3"/>
        <v>286071.03928967856</v>
      </c>
      <c r="G48" s="3">
        <f t="shared" si="0"/>
        <v>0.06</v>
      </c>
      <c r="H48" s="3">
        <f t="shared" si="1"/>
        <v>0.02</v>
      </c>
      <c r="I48" s="2">
        <f t="shared" si="2"/>
        <v>1830.3333333333333</v>
      </c>
      <c r="J48" s="2">
        <f t="shared" si="6"/>
        <v>1421.2035297817263</v>
      </c>
      <c r="K48" s="1">
        <f t="shared" si="7"/>
        <v>285661.90948612697</v>
      </c>
    </row>
    <row r="49" spans="4:11" x14ac:dyDescent="0.25">
      <c r="D49" s="4">
        <v>48</v>
      </c>
      <c r="E49" s="4">
        <v>4</v>
      </c>
      <c r="F49" s="2">
        <f t="shared" si="3"/>
        <v>285661.90948612697</v>
      </c>
      <c r="G49" s="3">
        <f t="shared" si="0"/>
        <v>0.06</v>
      </c>
      <c r="H49" s="3">
        <f t="shared" si="1"/>
        <v>0.02</v>
      </c>
      <c r="I49" s="2">
        <f t="shared" si="2"/>
        <v>1833.1666666666667</v>
      </c>
      <c r="J49" s="2">
        <f t="shared" si="6"/>
        <v>1419.1437140973014</v>
      </c>
      <c r="K49" s="1">
        <f t="shared" si="7"/>
        <v>285247.88653355761</v>
      </c>
    </row>
    <row r="50" spans="4:11" x14ac:dyDescent="0.25">
      <c r="D50" s="4">
        <v>49</v>
      </c>
      <c r="E50" s="4"/>
      <c r="F50" s="2">
        <f t="shared" si="3"/>
        <v>285247.88653355761</v>
      </c>
      <c r="G50" s="3">
        <f t="shared" si="0"/>
        <v>0.06</v>
      </c>
      <c r="H50" s="3">
        <f t="shared" si="1"/>
        <v>0.02</v>
      </c>
      <c r="I50" s="2">
        <f t="shared" si="2"/>
        <v>1836</v>
      </c>
      <c r="J50" s="2">
        <f t="shared" si="6"/>
        <v>1417.0594326677881</v>
      </c>
      <c r="K50" s="1">
        <f t="shared" si="7"/>
        <v>284828.94596622541</v>
      </c>
    </row>
    <row r="51" spans="4:11" x14ac:dyDescent="0.25">
      <c r="D51" s="4">
        <v>50</v>
      </c>
      <c r="E51" s="4"/>
      <c r="F51" s="2">
        <f t="shared" si="3"/>
        <v>284828.94596622541</v>
      </c>
      <c r="G51" s="3">
        <f t="shared" si="0"/>
        <v>0.06</v>
      </c>
      <c r="H51" s="3">
        <f t="shared" si="1"/>
        <v>0.02</v>
      </c>
      <c r="I51" s="2">
        <f t="shared" si="2"/>
        <v>1838.8333333333333</v>
      </c>
      <c r="J51" s="2">
        <f t="shared" si="6"/>
        <v>1414.9505631644604</v>
      </c>
      <c r="K51" s="1">
        <f t="shared" si="7"/>
        <v>284405.06319605658</v>
      </c>
    </row>
    <row r="52" spans="4:11" x14ac:dyDescent="0.25">
      <c r="D52" s="4">
        <v>51</v>
      </c>
      <c r="E52" s="4"/>
      <c r="F52" s="2">
        <f t="shared" si="3"/>
        <v>284405.06319605658</v>
      </c>
      <c r="G52" s="3">
        <f t="shared" si="0"/>
        <v>0.06</v>
      </c>
      <c r="H52" s="3">
        <f t="shared" si="1"/>
        <v>0.02</v>
      </c>
      <c r="I52" s="2">
        <f t="shared" si="2"/>
        <v>1841.6666666666667</v>
      </c>
      <c r="J52" s="2">
        <f t="shared" si="6"/>
        <v>1412.8169826469496</v>
      </c>
      <c r="K52" s="1">
        <f t="shared" si="7"/>
        <v>283976.21351203683</v>
      </c>
    </row>
    <row r="53" spans="4:11" x14ac:dyDescent="0.25">
      <c r="D53" s="4">
        <v>52</v>
      </c>
      <c r="E53" s="4"/>
      <c r="F53" s="2">
        <f t="shared" si="3"/>
        <v>283976.21351203683</v>
      </c>
      <c r="G53" s="3">
        <f t="shared" si="0"/>
        <v>0.06</v>
      </c>
      <c r="H53" s="3">
        <f t="shared" si="1"/>
        <v>0.02</v>
      </c>
      <c r="I53" s="2">
        <f t="shared" si="2"/>
        <v>1844.5</v>
      </c>
      <c r="J53" s="2">
        <f t="shared" si="6"/>
        <v>1410.6585675601841</v>
      </c>
      <c r="K53" s="1">
        <f t="shared" si="7"/>
        <v>283542.37207959703</v>
      </c>
    </row>
    <row r="54" spans="4:11" x14ac:dyDescent="0.25">
      <c r="D54" s="4">
        <v>53</v>
      </c>
      <c r="E54" s="4"/>
      <c r="F54" s="2">
        <f t="shared" si="3"/>
        <v>283542.37207959703</v>
      </c>
      <c r="G54" s="3">
        <f t="shared" si="0"/>
        <v>0.06</v>
      </c>
      <c r="H54" s="3">
        <f t="shared" si="1"/>
        <v>0.02</v>
      </c>
      <c r="I54" s="2">
        <f t="shared" si="2"/>
        <v>1847.3333333333333</v>
      </c>
      <c r="J54" s="2">
        <f t="shared" si="6"/>
        <v>1408.4751937313185</v>
      </c>
      <c r="K54" s="1">
        <f t="shared" si="7"/>
        <v>283103.51393999503</v>
      </c>
    </row>
    <row r="55" spans="4:11" x14ac:dyDescent="0.25">
      <c r="D55" s="4">
        <v>54</v>
      </c>
      <c r="E55" s="4"/>
      <c r="F55" s="2">
        <f t="shared" si="3"/>
        <v>283103.51393999503</v>
      </c>
      <c r="G55" s="3">
        <f t="shared" si="0"/>
        <v>0.06</v>
      </c>
      <c r="H55" s="3">
        <f t="shared" si="1"/>
        <v>0.02</v>
      </c>
      <c r="I55" s="2">
        <f t="shared" si="2"/>
        <v>1850.1666666666667</v>
      </c>
      <c r="J55" s="2">
        <f t="shared" si="6"/>
        <v>1406.2667363666417</v>
      </c>
      <c r="K55" s="1">
        <f t="shared" si="7"/>
        <v>282659.61400969501</v>
      </c>
    </row>
    <row r="56" spans="4:11" x14ac:dyDescent="0.25">
      <c r="D56" s="4">
        <v>55</v>
      </c>
      <c r="E56" s="4"/>
      <c r="F56" s="2">
        <f t="shared" si="3"/>
        <v>282659.61400969501</v>
      </c>
      <c r="G56" s="3">
        <f t="shared" si="0"/>
        <v>0.06</v>
      </c>
      <c r="H56" s="3">
        <f t="shared" si="1"/>
        <v>0.02</v>
      </c>
      <c r="I56" s="2">
        <f t="shared" si="2"/>
        <v>1853</v>
      </c>
      <c r="J56" s="2">
        <f t="shared" si="6"/>
        <v>1404.0330700484751</v>
      </c>
      <c r="K56" s="1">
        <f t="shared" si="7"/>
        <v>282210.6470797435</v>
      </c>
    </row>
    <row r="57" spans="4:11" x14ac:dyDescent="0.25">
      <c r="D57" s="4">
        <v>56</v>
      </c>
      <c r="E57" s="4"/>
      <c r="F57" s="2">
        <f t="shared" si="3"/>
        <v>282210.6470797435</v>
      </c>
      <c r="G57" s="3">
        <f t="shared" si="0"/>
        <v>0.06</v>
      </c>
      <c r="H57" s="3">
        <f t="shared" si="1"/>
        <v>0.02</v>
      </c>
      <c r="I57" s="2">
        <f t="shared" si="2"/>
        <v>1855.8333333333333</v>
      </c>
      <c r="J57" s="2">
        <f t="shared" si="6"/>
        <v>1401.7740687320509</v>
      </c>
      <c r="K57" s="1">
        <f t="shared" si="7"/>
        <v>281756.58781514224</v>
      </c>
    </row>
    <row r="58" spans="4:11" x14ac:dyDescent="0.25">
      <c r="D58" s="4">
        <v>57</v>
      </c>
      <c r="E58" s="4"/>
      <c r="F58" s="2">
        <f t="shared" si="3"/>
        <v>281756.58781514224</v>
      </c>
      <c r="G58" s="3">
        <f t="shared" si="0"/>
        <v>0.06</v>
      </c>
      <c r="H58" s="3">
        <f t="shared" si="1"/>
        <v>0.02</v>
      </c>
      <c r="I58" s="2">
        <f t="shared" si="2"/>
        <v>1858.6666666666667</v>
      </c>
      <c r="J58" s="2">
        <f t="shared" si="6"/>
        <v>1399.4896057423778</v>
      </c>
      <c r="K58" s="1">
        <f t="shared" si="7"/>
        <v>281297.41075421794</v>
      </c>
    </row>
    <row r="59" spans="4:11" x14ac:dyDescent="0.25">
      <c r="D59" s="4">
        <v>58</v>
      </c>
      <c r="E59" s="4"/>
      <c r="F59" s="2">
        <f t="shared" si="3"/>
        <v>281297.41075421794</v>
      </c>
      <c r="G59" s="3">
        <f t="shared" si="0"/>
        <v>0.06</v>
      </c>
      <c r="H59" s="3">
        <f t="shared" si="1"/>
        <v>0.02</v>
      </c>
      <c r="I59" s="2">
        <f t="shared" si="2"/>
        <v>1861.5</v>
      </c>
      <c r="J59" s="2">
        <f t="shared" si="6"/>
        <v>1397.1795537710898</v>
      </c>
      <c r="K59" s="1">
        <f t="shared" si="7"/>
        <v>280833.09030798904</v>
      </c>
    </row>
    <row r="60" spans="4:11" x14ac:dyDescent="0.25">
      <c r="D60" s="4">
        <v>59</v>
      </c>
      <c r="E60" s="4"/>
      <c r="F60" s="2">
        <f t="shared" si="3"/>
        <v>280833.09030798904</v>
      </c>
      <c r="G60" s="3">
        <f t="shared" si="0"/>
        <v>0.06</v>
      </c>
      <c r="H60" s="3">
        <f t="shared" si="1"/>
        <v>0.02</v>
      </c>
      <c r="I60" s="2">
        <f t="shared" si="2"/>
        <v>1864.3333333333333</v>
      </c>
      <c r="J60" s="2">
        <f t="shared" si="6"/>
        <v>1394.8437848732788</v>
      </c>
      <c r="K60" s="1">
        <f t="shared" si="7"/>
        <v>280363.60075952898</v>
      </c>
    </row>
    <row r="61" spans="4:11" x14ac:dyDescent="0.25">
      <c r="D61" s="4">
        <v>60</v>
      </c>
      <c r="E61" s="4">
        <v>5</v>
      </c>
      <c r="F61" s="2">
        <f t="shared" si="3"/>
        <v>280363.60075952898</v>
      </c>
      <c r="G61" s="3">
        <f t="shared" si="0"/>
        <v>0.06</v>
      </c>
      <c r="H61" s="3">
        <f t="shared" si="1"/>
        <v>0.02</v>
      </c>
      <c r="I61" s="2">
        <f t="shared" si="2"/>
        <v>1867.1666666666667</v>
      </c>
      <c r="J61" s="2">
        <f t="shared" si="6"/>
        <v>1392.4821704643116</v>
      </c>
      <c r="K61" s="1">
        <f t="shared" si="7"/>
        <v>279888.9162633266</v>
      </c>
    </row>
    <row r="62" spans="4:11" x14ac:dyDescent="0.25">
      <c r="D62" s="4">
        <v>61</v>
      </c>
      <c r="E62" s="4"/>
      <c r="F62" s="2">
        <f t="shared" si="3"/>
        <v>279888.9162633266</v>
      </c>
      <c r="G62" s="3">
        <f t="shared" si="0"/>
        <v>0.06</v>
      </c>
      <c r="H62" s="3">
        <f t="shared" si="1"/>
        <v>0.02</v>
      </c>
      <c r="I62" s="2">
        <f t="shared" si="2"/>
        <v>1870</v>
      </c>
      <c r="J62" s="2">
        <f t="shared" si="6"/>
        <v>1390.0945813166329</v>
      </c>
      <c r="K62" s="1">
        <f t="shared" si="7"/>
        <v>279409.01084464323</v>
      </c>
    </row>
    <row r="63" spans="4:11" x14ac:dyDescent="0.25">
      <c r="D63" s="4">
        <v>62</v>
      </c>
      <c r="E63" s="4"/>
      <c r="F63" s="2">
        <f t="shared" si="3"/>
        <v>279409.01084464323</v>
      </c>
      <c r="G63" s="3">
        <f t="shared" si="0"/>
        <v>0.06</v>
      </c>
      <c r="H63" s="3">
        <f t="shared" si="1"/>
        <v>0.02</v>
      </c>
      <c r="I63" s="2">
        <f t="shared" si="2"/>
        <v>1872.8333333333333</v>
      </c>
      <c r="J63" s="2">
        <f t="shared" si="6"/>
        <v>1387.6808875565496</v>
      </c>
      <c r="K63" s="1">
        <f t="shared" si="7"/>
        <v>278923.85839886649</v>
      </c>
    </row>
    <row r="64" spans="4:11" x14ac:dyDescent="0.25">
      <c r="D64" s="4">
        <v>63</v>
      </c>
      <c r="E64" s="4"/>
      <c r="F64" s="2">
        <f t="shared" si="3"/>
        <v>278923.85839886649</v>
      </c>
      <c r="G64" s="3">
        <f t="shared" si="0"/>
        <v>0.06</v>
      </c>
      <c r="H64" s="3">
        <f t="shared" si="1"/>
        <v>0.02</v>
      </c>
      <c r="I64" s="2">
        <f t="shared" si="2"/>
        <v>1875.6666666666667</v>
      </c>
      <c r="J64" s="2">
        <f t="shared" si="6"/>
        <v>1385.240958660999</v>
      </c>
      <c r="K64" s="1">
        <f t="shared" si="7"/>
        <v>278433.43269086082</v>
      </c>
    </row>
    <row r="65" spans="4:11" x14ac:dyDescent="0.25">
      <c r="D65" s="4">
        <v>64</v>
      </c>
      <c r="E65" s="4"/>
      <c r="F65" s="2">
        <f t="shared" si="3"/>
        <v>278433.43269086082</v>
      </c>
      <c r="G65" s="3">
        <f t="shared" si="0"/>
        <v>0.06</v>
      </c>
      <c r="H65" s="3">
        <f t="shared" si="1"/>
        <v>0.02</v>
      </c>
      <c r="I65" s="2">
        <f t="shared" si="2"/>
        <v>1878.5</v>
      </c>
      <c r="J65" s="2">
        <f t="shared" si="6"/>
        <v>1382.7746634543041</v>
      </c>
      <c r="K65" s="1">
        <f t="shared" si="7"/>
        <v>277937.70735431515</v>
      </c>
    </row>
    <row r="66" spans="4:11" x14ac:dyDescent="0.25">
      <c r="D66" s="4">
        <v>65</v>
      </c>
      <c r="E66" s="4"/>
      <c r="F66" s="2">
        <f t="shared" si="3"/>
        <v>277937.70735431515</v>
      </c>
      <c r="G66" s="3">
        <f t="shared" ref="G66:G129" si="8">$B$5</f>
        <v>0.06</v>
      </c>
      <c r="H66" s="3">
        <f t="shared" ref="H66:H129" si="9">$B$6</f>
        <v>0.02</v>
      </c>
      <c r="I66" s="2">
        <f t="shared" ref="I66:I129" si="10">($B$3*(($D66-1)/12*$B$6))+$B$3</f>
        <v>1881.3333333333333</v>
      </c>
      <c r="J66" s="2">
        <f t="shared" si="6"/>
        <v>1380.2818701049091</v>
      </c>
      <c r="K66" s="1">
        <f t="shared" si="7"/>
        <v>277436.65589108673</v>
      </c>
    </row>
    <row r="67" spans="4:11" x14ac:dyDescent="0.25">
      <c r="D67" s="4">
        <v>66</v>
      </c>
      <c r="E67" s="4"/>
      <c r="F67" s="2">
        <f t="shared" ref="F67:F130" si="11">K66</f>
        <v>277436.65589108673</v>
      </c>
      <c r="G67" s="3">
        <f t="shared" si="8"/>
        <v>0.06</v>
      </c>
      <c r="H67" s="3">
        <f t="shared" si="9"/>
        <v>0.02</v>
      </c>
      <c r="I67" s="2">
        <f t="shared" si="10"/>
        <v>1884.1666666666667</v>
      </c>
      <c r="J67" s="2">
        <f t="shared" si="6"/>
        <v>1377.7624461221003</v>
      </c>
      <c r="K67" s="1">
        <f t="shared" si="7"/>
        <v>276930.25167054217</v>
      </c>
    </row>
    <row r="68" spans="4:11" x14ac:dyDescent="0.25">
      <c r="D68" s="4">
        <v>67</v>
      </c>
      <c r="E68" s="4"/>
      <c r="F68" s="2">
        <f t="shared" si="11"/>
        <v>276930.25167054217</v>
      </c>
      <c r="G68" s="3">
        <f t="shared" si="8"/>
        <v>0.06</v>
      </c>
      <c r="H68" s="3">
        <f t="shared" si="9"/>
        <v>0.02</v>
      </c>
      <c r="I68" s="2">
        <f t="shared" si="10"/>
        <v>1887</v>
      </c>
      <c r="J68" s="2">
        <f t="shared" si="6"/>
        <v>1375.2162583527108</v>
      </c>
      <c r="K68" s="1">
        <f t="shared" si="7"/>
        <v>276418.46792889491</v>
      </c>
    </row>
    <row r="69" spans="4:11" x14ac:dyDescent="0.25">
      <c r="D69" s="4">
        <v>68</v>
      </c>
      <c r="E69" s="4"/>
      <c r="F69" s="2">
        <f t="shared" si="11"/>
        <v>276418.46792889491</v>
      </c>
      <c r="G69" s="3">
        <f t="shared" si="8"/>
        <v>0.06</v>
      </c>
      <c r="H69" s="3">
        <f t="shared" si="9"/>
        <v>0.02</v>
      </c>
      <c r="I69" s="2">
        <f t="shared" si="10"/>
        <v>1889.8333333333333</v>
      </c>
      <c r="J69" s="2">
        <f t="shared" si="6"/>
        <v>1372.643172977808</v>
      </c>
      <c r="K69" s="1">
        <f t="shared" si="7"/>
        <v>275901.27776853938</v>
      </c>
    </row>
    <row r="70" spans="4:11" x14ac:dyDescent="0.25">
      <c r="D70" s="4">
        <v>69</v>
      </c>
      <c r="E70" s="4"/>
      <c r="F70" s="2">
        <f t="shared" si="11"/>
        <v>275901.27776853938</v>
      </c>
      <c r="G70" s="3">
        <f t="shared" si="8"/>
        <v>0.06</v>
      </c>
      <c r="H70" s="3">
        <f t="shared" si="9"/>
        <v>0.02</v>
      </c>
      <c r="I70" s="2">
        <f t="shared" si="10"/>
        <v>1892.6666666666667</v>
      </c>
      <c r="J70" s="2">
        <f t="shared" si="6"/>
        <v>1370.0430555093635</v>
      </c>
      <c r="K70" s="1">
        <f t="shared" si="7"/>
        <v>275378.65415738209</v>
      </c>
    </row>
    <row r="71" spans="4:11" x14ac:dyDescent="0.25">
      <c r="D71" s="4">
        <v>70</v>
      </c>
      <c r="E71" s="4"/>
      <c r="F71" s="2">
        <f t="shared" si="11"/>
        <v>275378.65415738209</v>
      </c>
      <c r="G71" s="3">
        <f t="shared" si="8"/>
        <v>0.06</v>
      </c>
      <c r="H71" s="3">
        <f t="shared" si="9"/>
        <v>0.02</v>
      </c>
      <c r="I71" s="2">
        <f t="shared" si="10"/>
        <v>1895.5</v>
      </c>
      <c r="J71" s="2">
        <f t="shared" si="6"/>
        <v>1367.4157707869106</v>
      </c>
      <c r="K71" s="1">
        <f t="shared" si="7"/>
        <v>274850.56992816902</v>
      </c>
    </row>
    <row r="72" spans="4:11" x14ac:dyDescent="0.25">
      <c r="D72" s="4">
        <v>71</v>
      </c>
      <c r="E72" s="4"/>
      <c r="F72" s="2">
        <f t="shared" si="11"/>
        <v>274850.56992816902</v>
      </c>
      <c r="G72" s="3">
        <f t="shared" si="8"/>
        <v>0.06</v>
      </c>
      <c r="H72" s="3">
        <f t="shared" si="9"/>
        <v>0.02</v>
      </c>
      <c r="I72" s="2">
        <f t="shared" si="10"/>
        <v>1898.3333333333333</v>
      </c>
      <c r="J72" s="2">
        <f t="shared" si="6"/>
        <v>1364.7611829741786</v>
      </c>
      <c r="K72" s="1">
        <f t="shared" si="7"/>
        <v>274316.99777780985</v>
      </c>
    </row>
    <row r="73" spans="4:11" x14ac:dyDescent="0.25">
      <c r="D73" s="4">
        <v>72</v>
      </c>
      <c r="E73" s="4">
        <v>6</v>
      </c>
      <c r="F73" s="2">
        <f t="shared" si="11"/>
        <v>274316.99777780985</v>
      </c>
      <c r="G73" s="3">
        <f t="shared" si="8"/>
        <v>0.06</v>
      </c>
      <c r="H73" s="3">
        <f t="shared" si="9"/>
        <v>0.02</v>
      </c>
      <c r="I73" s="2">
        <f t="shared" si="10"/>
        <v>1901.1666666666667</v>
      </c>
      <c r="J73" s="2">
        <f t="shared" ref="J73:J136" si="12">(F73-I73)*(G73/12)</f>
        <v>1362.0791555557159</v>
      </c>
      <c r="K73" s="1">
        <f t="shared" ref="K73:K136" si="13">(F73-I73+J73)</f>
        <v>273777.91026669886</v>
      </c>
    </row>
    <row r="74" spans="4:11" x14ac:dyDescent="0.25">
      <c r="D74" s="4">
        <v>73</v>
      </c>
      <c r="E74" s="4"/>
      <c r="F74" s="2">
        <f t="shared" si="11"/>
        <v>273777.91026669886</v>
      </c>
      <c r="G74" s="3">
        <f t="shared" si="8"/>
        <v>0.06</v>
      </c>
      <c r="H74" s="3">
        <f t="shared" si="9"/>
        <v>0.02</v>
      </c>
      <c r="I74" s="2">
        <f t="shared" si="10"/>
        <v>1904</v>
      </c>
      <c r="J74" s="2">
        <f t="shared" si="12"/>
        <v>1359.3695513334944</v>
      </c>
      <c r="K74" s="1">
        <f t="shared" si="13"/>
        <v>273233.27981803234</v>
      </c>
    </row>
    <row r="75" spans="4:11" x14ac:dyDescent="0.25">
      <c r="D75" s="4">
        <v>74</v>
      </c>
      <c r="E75" s="4"/>
      <c r="F75" s="2">
        <f t="shared" si="11"/>
        <v>273233.27981803234</v>
      </c>
      <c r="G75" s="3">
        <f t="shared" si="8"/>
        <v>0.06</v>
      </c>
      <c r="H75" s="3">
        <f t="shared" si="9"/>
        <v>0.02</v>
      </c>
      <c r="I75" s="2">
        <f t="shared" si="10"/>
        <v>1906.8333333333333</v>
      </c>
      <c r="J75" s="2">
        <f t="shared" si="12"/>
        <v>1356.6322324234952</v>
      </c>
      <c r="K75" s="1">
        <f t="shared" si="13"/>
        <v>272683.07871712255</v>
      </c>
    </row>
    <row r="76" spans="4:11" x14ac:dyDescent="0.25">
      <c r="D76" s="4">
        <v>75</v>
      </c>
      <c r="E76" s="4"/>
      <c r="F76" s="2">
        <f t="shared" si="11"/>
        <v>272683.07871712255</v>
      </c>
      <c r="G76" s="3">
        <f t="shared" si="8"/>
        <v>0.06</v>
      </c>
      <c r="H76" s="3">
        <f t="shared" si="9"/>
        <v>0.02</v>
      </c>
      <c r="I76" s="2">
        <f t="shared" si="10"/>
        <v>1909.6666666666667</v>
      </c>
      <c r="J76" s="2">
        <f t="shared" si="12"/>
        <v>1353.8670602522793</v>
      </c>
      <c r="K76" s="1">
        <f t="shared" si="13"/>
        <v>272127.27911070816</v>
      </c>
    </row>
    <row r="77" spans="4:11" x14ac:dyDescent="0.25">
      <c r="D77" s="4">
        <v>76</v>
      </c>
      <c r="E77" s="4"/>
      <c r="F77" s="2">
        <f t="shared" si="11"/>
        <v>272127.27911070816</v>
      </c>
      <c r="G77" s="3">
        <f t="shared" si="8"/>
        <v>0.06</v>
      </c>
      <c r="H77" s="3">
        <f t="shared" si="9"/>
        <v>0.02</v>
      </c>
      <c r="I77" s="2">
        <f t="shared" si="10"/>
        <v>1912.5</v>
      </c>
      <c r="J77" s="2">
        <f t="shared" si="12"/>
        <v>1351.0738955535408</v>
      </c>
      <c r="K77" s="1">
        <f t="shared" si="13"/>
        <v>271565.85300626169</v>
      </c>
    </row>
    <row r="78" spans="4:11" x14ac:dyDescent="0.25">
      <c r="D78" s="4">
        <v>77</v>
      </c>
      <c r="E78" s="4"/>
      <c r="F78" s="2">
        <f t="shared" si="11"/>
        <v>271565.85300626169</v>
      </c>
      <c r="G78" s="3">
        <f t="shared" si="8"/>
        <v>0.06</v>
      </c>
      <c r="H78" s="3">
        <f t="shared" si="9"/>
        <v>0.02</v>
      </c>
      <c r="I78" s="2">
        <f t="shared" si="10"/>
        <v>1915.3333333333333</v>
      </c>
      <c r="J78" s="2">
        <f t="shared" si="12"/>
        <v>1348.2525983646419</v>
      </c>
      <c r="K78" s="1">
        <f t="shared" si="13"/>
        <v>270998.77227129304</v>
      </c>
    </row>
    <row r="79" spans="4:11" x14ac:dyDescent="0.25">
      <c r="D79" s="4">
        <v>78</v>
      </c>
      <c r="E79" s="4"/>
      <c r="F79" s="2">
        <f t="shared" si="11"/>
        <v>270998.77227129304</v>
      </c>
      <c r="G79" s="3">
        <f t="shared" si="8"/>
        <v>0.06</v>
      </c>
      <c r="H79" s="3">
        <f t="shared" si="9"/>
        <v>0.02</v>
      </c>
      <c r="I79" s="2">
        <f t="shared" si="10"/>
        <v>1918.1666666666667</v>
      </c>
      <c r="J79" s="2">
        <f t="shared" si="12"/>
        <v>1345.4030280231318</v>
      </c>
      <c r="K79" s="1">
        <f t="shared" si="13"/>
        <v>270426.00863264949</v>
      </c>
    </row>
    <row r="80" spans="4:11" x14ac:dyDescent="0.25">
      <c r="D80" s="4">
        <v>79</v>
      </c>
      <c r="E80" s="4"/>
      <c r="F80" s="2">
        <f t="shared" si="11"/>
        <v>270426.00863264949</v>
      </c>
      <c r="G80" s="3">
        <f t="shared" si="8"/>
        <v>0.06</v>
      </c>
      <c r="H80" s="3">
        <f t="shared" si="9"/>
        <v>0.02</v>
      </c>
      <c r="I80" s="2">
        <f t="shared" si="10"/>
        <v>1921</v>
      </c>
      <c r="J80" s="2">
        <f t="shared" si="12"/>
        <v>1342.5250431632476</v>
      </c>
      <c r="K80" s="1">
        <f t="shared" si="13"/>
        <v>269847.53367581277</v>
      </c>
    </row>
    <row r="81" spans="4:11" x14ac:dyDescent="0.25">
      <c r="D81" s="4">
        <v>80</v>
      </c>
      <c r="E81" s="4"/>
      <c r="F81" s="2">
        <f t="shared" si="11"/>
        <v>269847.53367581277</v>
      </c>
      <c r="G81" s="3">
        <f t="shared" si="8"/>
        <v>0.06</v>
      </c>
      <c r="H81" s="3">
        <f t="shared" si="9"/>
        <v>0.02</v>
      </c>
      <c r="I81" s="2">
        <f t="shared" si="10"/>
        <v>1923.8333333333333</v>
      </c>
      <c r="J81" s="2">
        <f t="shared" si="12"/>
        <v>1339.6185017123973</v>
      </c>
      <c r="K81" s="1">
        <f t="shared" si="13"/>
        <v>269263.31884419185</v>
      </c>
    </row>
    <row r="82" spans="4:11" x14ac:dyDescent="0.25">
      <c r="D82" s="4">
        <v>81</v>
      </c>
      <c r="E82" s="4"/>
      <c r="F82" s="2">
        <f t="shared" si="11"/>
        <v>269263.31884419185</v>
      </c>
      <c r="G82" s="3">
        <f t="shared" si="8"/>
        <v>0.06</v>
      </c>
      <c r="H82" s="3">
        <f t="shared" si="9"/>
        <v>0.02</v>
      </c>
      <c r="I82" s="2">
        <f t="shared" si="10"/>
        <v>1926.6666666666667</v>
      </c>
      <c r="J82" s="2">
        <f t="shared" si="12"/>
        <v>1336.6832608876259</v>
      </c>
      <c r="K82" s="1">
        <f t="shared" si="13"/>
        <v>268673.33543841279</v>
      </c>
    </row>
    <row r="83" spans="4:11" x14ac:dyDescent="0.25">
      <c r="D83" s="4">
        <v>82</v>
      </c>
      <c r="E83" s="4"/>
      <c r="F83" s="2">
        <f t="shared" si="11"/>
        <v>268673.33543841279</v>
      </c>
      <c r="G83" s="3">
        <f t="shared" si="8"/>
        <v>0.06</v>
      </c>
      <c r="H83" s="3">
        <f t="shared" si="9"/>
        <v>0.02</v>
      </c>
      <c r="I83" s="2">
        <f t="shared" si="10"/>
        <v>1929.5</v>
      </c>
      <c r="J83" s="2">
        <f t="shared" si="12"/>
        <v>1333.7191771920641</v>
      </c>
      <c r="K83" s="1">
        <f t="shared" si="13"/>
        <v>268077.55461560487</v>
      </c>
    </row>
    <row r="84" spans="4:11" x14ac:dyDescent="0.25">
      <c r="D84" s="4">
        <v>83</v>
      </c>
      <c r="E84" s="4"/>
      <c r="F84" s="2">
        <f t="shared" si="11"/>
        <v>268077.55461560487</v>
      </c>
      <c r="G84" s="3">
        <f t="shared" si="8"/>
        <v>0.06</v>
      </c>
      <c r="H84" s="3">
        <f t="shared" si="9"/>
        <v>0.02</v>
      </c>
      <c r="I84" s="2">
        <f t="shared" si="10"/>
        <v>1932.3333333333333</v>
      </c>
      <c r="J84" s="2">
        <f t="shared" si="12"/>
        <v>1330.7261064113577</v>
      </c>
      <c r="K84" s="1">
        <f t="shared" si="13"/>
        <v>267475.94738868292</v>
      </c>
    </row>
    <row r="85" spans="4:11" x14ac:dyDescent="0.25">
      <c r="D85" s="4">
        <v>84</v>
      </c>
      <c r="E85" s="4">
        <v>7</v>
      </c>
      <c r="F85" s="2">
        <f t="shared" si="11"/>
        <v>267475.94738868292</v>
      </c>
      <c r="G85" s="3">
        <f t="shared" si="8"/>
        <v>0.06</v>
      </c>
      <c r="H85" s="3">
        <f t="shared" si="9"/>
        <v>0.02</v>
      </c>
      <c r="I85" s="2">
        <f t="shared" si="10"/>
        <v>1935.1666666666667</v>
      </c>
      <c r="J85" s="2">
        <f t="shared" si="12"/>
        <v>1327.7039036100812</v>
      </c>
      <c r="K85" s="1">
        <f t="shared" si="13"/>
        <v>266868.4846256263</v>
      </c>
    </row>
    <row r="86" spans="4:11" x14ac:dyDescent="0.25">
      <c r="D86" s="4">
        <v>85</v>
      </c>
      <c r="E86" s="4"/>
      <c r="F86" s="2">
        <f t="shared" si="11"/>
        <v>266868.4846256263</v>
      </c>
      <c r="G86" s="3">
        <f t="shared" si="8"/>
        <v>0.06</v>
      </c>
      <c r="H86" s="3">
        <f t="shared" si="9"/>
        <v>0.02</v>
      </c>
      <c r="I86" s="2">
        <f t="shared" si="10"/>
        <v>1938</v>
      </c>
      <c r="J86" s="2">
        <f t="shared" si="12"/>
        <v>1324.6524231281314</v>
      </c>
      <c r="K86" s="1">
        <f t="shared" si="13"/>
        <v>266255.13704875443</v>
      </c>
    </row>
    <row r="87" spans="4:11" x14ac:dyDescent="0.25">
      <c r="D87" s="4">
        <v>86</v>
      </c>
      <c r="E87" s="4"/>
      <c r="F87" s="2">
        <f t="shared" si="11"/>
        <v>266255.13704875443</v>
      </c>
      <c r="G87" s="3">
        <f t="shared" si="8"/>
        <v>0.06</v>
      </c>
      <c r="H87" s="3">
        <f t="shared" si="9"/>
        <v>0.02</v>
      </c>
      <c r="I87" s="2">
        <f t="shared" si="10"/>
        <v>1940.8333333333333</v>
      </c>
      <c r="J87" s="2">
        <f t="shared" si="12"/>
        <v>1321.5715185771057</v>
      </c>
      <c r="K87" s="1">
        <f t="shared" si="13"/>
        <v>265635.87523399823</v>
      </c>
    </row>
    <row r="88" spans="4:11" x14ac:dyDescent="0.25">
      <c r="D88" s="4">
        <v>87</v>
      </c>
      <c r="E88" s="4"/>
      <c r="F88" s="2">
        <f t="shared" si="11"/>
        <v>265635.87523399823</v>
      </c>
      <c r="G88" s="3">
        <f t="shared" si="8"/>
        <v>0.06</v>
      </c>
      <c r="H88" s="3">
        <f t="shared" si="9"/>
        <v>0.02</v>
      </c>
      <c r="I88" s="2">
        <f t="shared" si="10"/>
        <v>1943.6666666666667</v>
      </c>
      <c r="J88" s="2">
        <f t="shared" si="12"/>
        <v>1318.4610428366577</v>
      </c>
      <c r="K88" s="1">
        <f t="shared" si="13"/>
        <v>265010.6696101682</v>
      </c>
    </row>
    <row r="89" spans="4:11" x14ac:dyDescent="0.25">
      <c r="D89" s="4">
        <v>88</v>
      </c>
      <c r="E89" s="4"/>
      <c r="F89" s="2">
        <f t="shared" si="11"/>
        <v>265010.6696101682</v>
      </c>
      <c r="G89" s="3">
        <f t="shared" si="8"/>
        <v>0.06</v>
      </c>
      <c r="H89" s="3">
        <f t="shared" si="9"/>
        <v>0.02</v>
      </c>
      <c r="I89" s="2">
        <f t="shared" si="10"/>
        <v>1946.5</v>
      </c>
      <c r="J89" s="2">
        <f t="shared" si="12"/>
        <v>1315.3208480508411</v>
      </c>
      <c r="K89" s="1">
        <f t="shared" si="13"/>
        <v>264379.49045821902</v>
      </c>
    </row>
    <row r="90" spans="4:11" x14ac:dyDescent="0.25">
      <c r="D90" s="4">
        <v>89</v>
      </c>
      <c r="E90" s="4"/>
      <c r="F90" s="2">
        <f t="shared" si="11"/>
        <v>264379.49045821902</v>
      </c>
      <c r="G90" s="3">
        <f t="shared" si="8"/>
        <v>0.06</v>
      </c>
      <c r="H90" s="3">
        <f t="shared" si="9"/>
        <v>0.02</v>
      </c>
      <c r="I90" s="2">
        <f t="shared" si="10"/>
        <v>1949.3333333333333</v>
      </c>
      <c r="J90" s="2">
        <f t="shared" si="12"/>
        <v>1312.1507856244286</v>
      </c>
      <c r="K90" s="1">
        <f t="shared" si="13"/>
        <v>263742.30791051016</v>
      </c>
    </row>
    <row r="91" spans="4:11" x14ac:dyDescent="0.25">
      <c r="D91" s="4">
        <v>90</v>
      </c>
      <c r="E91" s="4"/>
      <c r="F91" s="2">
        <f t="shared" si="11"/>
        <v>263742.30791051016</v>
      </c>
      <c r="G91" s="3">
        <f t="shared" si="8"/>
        <v>0.06</v>
      </c>
      <c r="H91" s="3">
        <f t="shared" si="9"/>
        <v>0.02</v>
      </c>
      <c r="I91" s="2">
        <f t="shared" si="10"/>
        <v>1952.1666666666667</v>
      </c>
      <c r="J91" s="2">
        <f t="shared" si="12"/>
        <v>1308.9507062192176</v>
      </c>
      <c r="K91" s="1">
        <f t="shared" si="13"/>
        <v>263099.09195006272</v>
      </c>
    </row>
    <row r="92" spans="4:11" x14ac:dyDescent="0.25">
      <c r="D92" s="4">
        <v>91</v>
      </c>
      <c r="E92" s="4"/>
      <c r="F92" s="2">
        <f t="shared" si="11"/>
        <v>263099.09195006272</v>
      </c>
      <c r="G92" s="3">
        <f t="shared" si="8"/>
        <v>0.06</v>
      </c>
      <c r="H92" s="3">
        <f t="shared" si="9"/>
        <v>0.02</v>
      </c>
      <c r="I92" s="2">
        <f t="shared" si="10"/>
        <v>1955</v>
      </c>
      <c r="J92" s="2">
        <f t="shared" si="12"/>
        <v>1305.7204597503137</v>
      </c>
      <c r="K92" s="1">
        <f t="shared" si="13"/>
        <v>262449.81240981305</v>
      </c>
    </row>
    <row r="93" spans="4:11" x14ac:dyDescent="0.25">
      <c r="D93" s="4">
        <v>92</v>
      </c>
      <c r="E93" s="4"/>
      <c r="F93" s="2">
        <f t="shared" si="11"/>
        <v>262449.81240981305</v>
      </c>
      <c r="G93" s="3">
        <f t="shared" si="8"/>
        <v>0.06</v>
      </c>
      <c r="H93" s="3">
        <f t="shared" si="9"/>
        <v>0.02</v>
      </c>
      <c r="I93" s="2">
        <f t="shared" si="10"/>
        <v>1957.8333333333333</v>
      </c>
      <c r="J93" s="2">
        <f t="shared" si="12"/>
        <v>1302.4598953823986</v>
      </c>
      <c r="K93" s="1">
        <f t="shared" si="13"/>
        <v>261794.43897186211</v>
      </c>
    </row>
    <row r="94" spans="4:11" x14ac:dyDescent="0.25">
      <c r="D94" s="4">
        <v>93</v>
      </c>
      <c r="E94" s="4"/>
      <c r="F94" s="2">
        <f t="shared" si="11"/>
        <v>261794.43897186211</v>
      </c>
      <c r="G94" s="3">
        <f t="shared" si="8"/>
        <v>0.06</v>
      </c>
      <c r="H94" s="3">
        <f t="shared" si="9"/>
        <v>0.02</v>
      </c>
      <c r="I94" s="2">
        <f t="shared" si="10"/>
        <v>1960.6666666666667</v>
      </c>
      <c r="J94" s="2">
        <f t="shared" si="12"/>
        <v>1299.1688615259773</v>
      </c>
      <c r="K94" s="1">
        <f t="shared" si="13"/>
        <v>261132.94116672143</v>
      </c>
    </row>
    <row r="95" spans="4:11" x14ac:dyDescent="0.25">
      <c r="D95" s="4">
        <v>94</v>
      </c>
      <c r="E95" s="4"/>
      <c r="F95" s="2">
        <f t="shared" si="11"/>
        <v>261132.94116672143</v>
      </c>
      <c r="G95" s="3">
        <f t="shared" si="8"/>
        <v>0.06</v>
      </c>
      <c r="H95" s="3">
        <f t="shared" si="9"/>
        <v>0.02</v>
      </c>
      <c r="I95" s="2">
        <f t="shared" si="10"/>
        <v>1963.5</v>
      </c>
      <c r="J95" s="2">
        <f t="shared" si="12"/>
        <v>1295.8472058336072</v>
      </c>
      <c r="K95" s="1">
        <f t="shared" si="13"/>
        <v>260465.28837255505</v>
      </c>
    </row>
    <row r="96" spans="4:11" x14ac:dyDescent="0.25">
      <c r="D96" s="4">
        <v>95</v>
      </c>
      <c r="E96" s="4"/>
      <c r="F96" s="2">
        <f t="shared" si="11"/>
        <v>260465.28837255505</v>
      </c>
      <c r="G96" s="3">
        <f t="shared" si="8"/>
        <v>0.06</v>
      </c>
      <c r="H96" s="3">
        <f t="shared" si="9"/>
        <v>0.02</v>
      </c>
      <c r="I96" s="2">
        <f t="shared" si="10"/>
        <v>1966.3333333333335</v>
      </c>
      <c r="J96" s="2">
        <f t="shared" si="12"/>
        <v>1292.4947751961085</v>
      </c>
      <c r="K96" s="1">
        <f t="shared" si="13"/>
        <v>259791.44981441781</v>
      </c>
    </row>
    <row r="97" spans="4:11" x14ac:dyDescent="0.25">
      <c r="D97" s="4">
        <v>96</v>
      </c>
      <c r="E97" s="4">
        <v>8</v>
      </c>
      <c r="F97" s="2">
        <f t="shared" si="11"/>
        <v>259791.44981441781</v>
      </c>
      <c r="G97" s="3">
        <f t="shared" si="8"/>
        <v>0.06</v>
      </c>
      <c r="H97" s="3">
        <f t="shared" si="9"/>
        <v>0.02</v>
      </c>
      <c r="I97" s="2">
        <f t="shared" si="10"/>
        <v>1969.1666666666667</v>
      </c>
      <c r="J97" s="2">
        <f t="shared" si="12"/>
        <v>1289.1114157387558</v>
      </c>
      <c r="K97" s="1">
        <f t="shared" si="13"/>
        <v>259111.39456348991</v>
      </c>
    </row>
    <row r="98" spans="4:11" x14ac:dyDescent="0.25">
      <c r="D98" s="4">
        <v>97</v>
      </c>
      <c r="E98" s="4"/>
      <c r="F98" s="2">
        <f t="shared" si="11"/>
        <v>259111.39456348991</v>
      </c>
      <c r="G98" s="3">
        <f t="shared" si="8"/>
        <v>0.06</v>
      </c>
      <c r="H98" s="3">
        <f t="shared" si="9"/>
        <v>0.02</v>
      </c>
      <c r="I98" s="2">
        <f t="shared" si="10"/>
        <v>1972</v>
      </c>
      <c r="J98" s="2">
        <f t="shared" si="12"/>
        <v>1285.6969728174497</v>
      </c>
      <c r="K98" s="1">
        <f t="shared" si="13"/>
        <v>258425.09153630736</v>
      </c>
    </row>
    <row r="99" spans="4:11" x14ac:dyDescent="0.25">
      <c r="D99" s="4">
        <v>98</v>
      </c>
      <c r="E99" s="4"/>
      <c r="F99" s="2">
        <f t="shared" si="11"/>
        <v>258425.09153630736</v>
      </c>
      <c r="G99" s="3">
        <f t="shared" si="8"/>
        <v>0.06</v>
      </c>
      <c r="H99" s="3">
        <f t="shared" si="9"/>
        <v>0.02</v>
      </c>
      <c r="I99" s="2">
        <f t="shared" si="10"/>
        <v>1974.8333333333335</v>
      </c>
      <c r="J99" s="2">
        <f t="shared" si="12"/>
        <v>1282.25129101487</v>
      </c>
      <c r="K99" s="1">
        <f t="shared" si="13"/>
        <v>257732.50949398888</v>
      </c>
    </row>
    <row r="100" spans="4:11" x14ac:dyDescent="0.25">
      <c r="D100" s="4">
        <v>99</v>
      </c>
      <c r="E100" s="4"/>
      <c r="F100" s="2">
        <f t="shared" si="11"/>
        <v>257732.50949398888</v>
      </c>
      <c r="G100" s="3">
        <f t="shared" si="8"/>
        <v>0.06</v>
      </c>
      <c r="H100" s="3">
        <f t="shared" si="9"/>
        <v>0.02</v>
      </c>
      <c r="I100" s="2">
        <f t="shared" si="10"/>
        <v>1977.6666666666667</v>
      </c>
      <c r="J100" s="2">
        <f t="shared" si="12"/>
        <v>1278.7742141366111</v>
      </c>
      <c r="K100" s="1">
        <f t="shared" si="13"/>
        <v>257033.61704145884</v>
      </c>
    </row>
    <row r="101" spans="4:11" x14ac:dyDescent="0.25">
      <c r="D101" s="4">
        <v>100</v>
      </c>
      <c r="E101" s="4"/>
      <c r="F101" s="2">
        <f t="shared" si="11"/>
        <v>257033.61704145884</v>
      </c>
      <c r="G101" s="3">
        <f t="shared" si="8"/>
        <v>0.06</v>
      </c>
      <c r="H101" s="3">
        <f t="shared" si="9"/>
        <v>0.02</v>
      </c>
      <c r="I101" s="2">
        <f t="shared" si="10"/>
        <v>1980.5</v>
      </c>
      <c r="J101" s="2">
        <f t="shared" si="12"/>
        <v>1275.2655852072942</v>
      </c>
      <c r="K101" s="1">
        <f t="shared" si="13"/>
        <v>256328.38262666613</v>
      </c>
    </row>
    <row r="102" spans="4:11" x14ac:dyDescent="0.25">
      <c r="D102" s="4">
        <v>101</v>
      </c>
      <c r="E102" s="4"/>
      <c r="F102" s="2">
        <f t="shared" si="11"/>
        <v>256328.38262666613</v>
      </c>
      <c r="G102" s="3">
        <f t="shared" si="8"/>
        <v>0.06</v>
      </c>
      <c r="H102" s="3">
        <f t="shared" si="9"/>
        <v>0.02</v>
      </c>
      <c r="I102" s="2">
        <f t="shared" si="10"/>
        <v>1983.3333333333335</v>
      </c>
      <c r="J102" s="2">
        <f t="shared" si="12"/>
        <v>1271.725246466664</v>
      </c>
      <c r="K102" s="1">
        <f t="shared" si="13"/>
        <v>255616.77453979946</v>
      </c>
    </row>
    <row r="103" spans="4:11" x14ac:dyDescent="0.25">
      <c r="D103" s="4">
        <v>102</v>
      </c>
      <c r="E103" s="4"/>
      <c r="F103" s="2">
        <f t="shared" si="11"/>
        <v>255616.77453979946</v>
      </c>
      <c r="G103" s="3">
        <f t="shared" si="8"/>
        <v>0.06</v>
      </c>
      <c r="H103" s="3">
        <f t="shared" si="9"/>
        <v>0.02</v>
      </c>
      <c r="I103" s="2">
        <f t="shared" si="10"/>
        <v>1986.1666666666667</v>
      </c>
      <c r="J103" s="2">
        <f t="shared" si="12"/>
        <v>1268.153039365664</v>
      </c>
      <c r="K103" s="1">
        <f t="shared" si="13"/>
        <v>254898.76091249846</v>
      </c>
    </row>
    <row r="104" spans="4:11" x14ac:dyDescent="0.25">
      <c r="D104" s="4">
        <v>103</v>
      </c>
      <c r="E104" s="4"/>
      <c r="F104" s="2">
        <f t="shared" si="11"/>
        <v>254898.76091249846</v>
      </c>
      <c r="G104" s="3">
        <f t="shared" si="8"/>
        <v>0.06</v>
      </c>
      <c r="H104" s="3">
        <f t="shared" si="9"/>
        <v>0.02</v>
      </c>
      <c r="I104" s="2">
        <f t="shared" si="10"/>
        <v>1989</v>
      </c>
      <c r="J104" s="2">
        <f t="shared" si="12"/>
        <v>1264.5488045624923</v>
      </c>
      <c r="K104" s="1">
        <f t="shared" si="13"/>
        <v>254174.30971706094</v>
      </c>
    </row>
    <row r="105" spans="4:11" x14ac:dyDescent="0.25">
      <c r="D105" s="4">
        <v>104</v>
      </c>
      <c r="E105" s="4"/>
      <c r="F105" s="2">
        <f t="shared" si="11"/>
        <v>254174.30971706094</v>
      </c>
      <c r="G105" s="3">
        <f t="shared" si="8"/>
        <v>0.06</v>
      </c>
      <c r="H105" s="3">
        <f t="shared" si="9"/>
        <v>0.02</v>
      </c>
      <c r="I105" s="2">
        <f t="shared" si="10"/>
        <v>1991.8333333333335</v>
      </c>
      <c r="J105" s="2">
        <f t="shared" si="12"/>
        <v>1260.9123819186379</v>
      </c>
      <c r="K105" s="1">
        <f t="shared" si="13"/>
        <v>253443.38876564623</v>
      </c>
    </row>
    <row r="106" spans="4:11" x14ac:dyDescent="0.25">
      <c r="D106" s="4">
        <v>105</v>
      </c>
      <c r="E106" s="4"/>
      <c r="F106" s="2">
        <f t="shared" si="11"/>
        <v>253443.38876564623</v>
      </c>
      <c r="G106" s="3">
        <f t="shared" si="8"/>
        <v>0.06</v>
      </c>
      <c r="H106" s="3">
        <f t="shared" si="9"/>
        <v>0.02</v>
      </c>
      <c r="I106" s="2">
        <f t="shared" si="10"/>
        <v>1994.6666666666665</v>
      </c>
      <c r="J106" s="2">
        <f t="shared" si="12"/>
        <v>1257.2436104948979</v>
      </c>
      <c r="K106" s="1">
        <f t="shared" si="13"/>
        <v>252705.96570947446</v>
      </c>
    </row>
    <row r="107" spans="4:11" x14ac:dyDescent="0.25">
      <c r="D107" s="4">
        <v>106</v>
      </c>
      <c r="E107" s="4"/>
      <c r="F107" s="2">
        <f t="shared" si="11"/>
        <v>252705.96570947446</v>
      </c>
      <c r="G107" s="3">
        <f t="shared" si="8"/>
        <v>0.06</v>
      </c>
      <c r="H107" s="3">
        <f t="shared" si="9"/>
        <v>0.02</v>
      </c>
      <c r="I107" s="2">
        <f t="shared" si="10"/>
        <v>1997.5</v>
      </c>
      <c r="J107" s="2">
        <f t="shared" si="12"/>
        <v>1253.5423285473723</v>
      </c>
      <c r="K107" s="1">
        <f t="shared" si="13"/>
        <v>251962.00803802183</v>
      </c>
    </row>
    <row r="108" spans="4:11" x14ac:dyDescent="0.25">
      <c r="D108" s="4">
        <v>107</v>
      </c>
      <c r="E108" s="4"/>
      <c r="F108" s="2">
        <f t="shared" si="11"/>
        <v>251962.00803802183</v>
      </c>
      <c r="G108" s="3">
        <f t="shared" si="8"/>
        <v>0.06</v>
      </c>
      <c r="H108" s="3">
        <f t="shared" si="9"/>
        <v>0.02</v>
      </c>
      <c r="I108" s="2">
        <f t="shared" si="10"/>
        <v>2000.3333333333335</v>
      </c>
      <c r="J108" s="2">
        <f t="shared" si="12"/>
        <v>1249.8083735234425</v>
      </c>
      <c r="K108" s="1">
        <f t="shared" si="13"/>
        <v>251211.48307821192</v>
      </c>
    </row>
    <row r="109" spans="4:11" x14ac:dyDescent="0.25">
      <c r="D109" s="4">
        <v>108</v>
      </c>
      <c r="E109" s="4">
        <v>9</v>
      </c>
      <c r="F109" s="2">
        <f t="shared" si="11"/>
        <v>251211.48307821192</v>
      </c>
      <c r="G109" s="3">
        <f t="shared" si="8"/>
        <v>0.06</v>
      </c>
      <c r="H109" s="3">
        <f t="shared" si="9"/>
        <v>0.02</v>
      </c>
      <c r="I109" s="2">
        <f t="shared" si="10"/>
        <v>2003.1666666666665</v>
      </c>
      <c r="J109" s="2">
        <f t="shared" si="12"/>
        <v>1246.0415820577264</v>
      </c>
      <c r="K109" s="1">
        <f t="shared" si="13"/>
        <v>250454.35799360299</v>
      </c>
    </row>
    <row r="110" spans="4:11" x14ac:dyDescent="0.25">
      <c r="D110" s="4">
        <v>109</v>
      </c>
      <c r="E110" s="4"/>
      <c r="F110" s="2">
        <f t="shared" si="11"/>
        <v>250454.35799360299</v>
      </c>
      <c r="G110" s="3">
        <f t="shared" si="8"/>
        <v>0.06</v>
      </c>
      <c r="H110" s="3">
        <f t="shared" si="9"/>
        <v>0.02</v>
      </c>
      <c r="I110" s="2">
        <f t="shared" si="10"/>
        <v>2006</v>
      </c>
      <c r="J110" s="2">
        <f t="shared" si="12"/>
        <v>1242.2417899680149</v>
      </c>
      <c r="K110" s="1">
        <f t="shared" si="13"/>
        <v>249690.599783571</v>
      </c>
    </row>
    <row r="111" spans="4:11" x14ac:dyDescent="0.25">
      <c r="D111" s="4">
        <v>110</v>
      </c>
      <c r="E111" s="4"/>
      <c r="F111" s="2">
        <f t="shared" si="11"/>
        <v>249690.599783571</v>
      </c>
      <c r="G111" s="3">
        <f t="shared" si="8"/>
        <v>0.06</v>
      </c>
      <c r="H111" s="3">
        <f t="shared" si="9"/>
        <v>0.02</v>
      </c>
      <c r="I111" s="2">
        <f t="shared" si="10"/>
        <v>2008.8333333333333</v>
      </c>
      <c r="J111" s="2">
        <f t="shared" si="12"/>
        <v>1238.4088322511884</v>
      </c>
      <c r="K111" s="1">
        <f t="shared" si="13"/>
        <v>248920.17528248884</v>
      </c>
    </row>
    <row r="112" spans="4:11" x14ac:dyDescent="0.25">
      <c r="D112" s="4">
        <v>111</v>
      </c>
      <c r="E112" s="4"/>
      <c r="F112" s="2">
        <f t="shared" si="11"/>
        <v>248920.17528248884</v>
      </c>
      <c r="G112" s="3">
        <f t="shared" si="8"/>
        <v>0.06</v>
      </c>
      <c r="H112" s="3">
        <f t="shared" si="9"/>
        <v>0.02</v>
      </c>
      <c r="I112" s="2">
        <f t="shared" si="10"/>
        <v>2011.6666666666665</v>
      </c>
      <c r="J112" s="2">
        <f t="shared" si="12"/>
        <v>1234.5425430791108</v>
      </c>
      <c r="K112" s="1">
        <f t="shared" si="13"/>
        <v>248143.0511589013</v>
      </c>
    </row>
    <row r="113" spans="4:11" x14ac:dyDescent="0.25">
      <c r="D113" s="4">
        <v>112</v>
      </c>
      <c r="E113" s="4"/>
      <c r="F113" s="2">
        <f t="shared" si="11"/>
        <v>248143.0511589013</v>
      </c>
      <c r="G113" s="3">
        <f t="shared" si="8"/>
        <v>0.06</v>
      </c>
      <c r="H113" s="3">
        <f t="shared" si="9"/>
        <v>0.02</v>
      </c>
      <c r="I113" s="2">
        <f t="shared" si="10"/>
        <v>2014.5</v>
      </c>
      <c r="J113" s="2">
        <f t="shared" si="12"/>
        <v>1230.6427557945065</v>
      </c>
      <c r="K113" s="1">
        <f t="shared" si="13"/>
        <v>247359.19391469582</v>
      </c>
    </row>
    <row r="114" spans="4:11" x14ac:dyDescent="0.25">
      <c r="D114" s="4">
        <v>113</v>
      </c>
      <c r="E114" s="4"/>
      <c r="F114" s="2">
        <f t="shared" si="11"/>
        <v>247359.19391469582</v>
      </c>
      <c r="G114" s="3">
        <f t="shared" si="8"/>
        <v>0.06</v>
      </c>
      <c r="H114" s="3">
        <f t="shared" si="9"/>
        <v>0.02</v>
      </c>
      <c r="I114" s="2">
        <f t="shared" si="10"/>
        <v>2017.3333333333335</v>
      </c>
      <c r="J114" s="2">
        <f t="shared" si="12"/>
        <v>1226.7093029068124</v>
      </c>
      <c r="K114" s="1">
        <f t="shared" si="13"/>
        <v>246568.56988426929</v>
      </c>
    </row>
    <row r="115" spans="4:11" x14ac:dyDescent="0.25">
      <c r="D115" s="4">
        <v>114</v>
      </c>
      <c r="E115" s="4"/>
      <c r="F115" s="2">
        <f t="shared" si="11"/>
        <v>246568.56988426929</v>
      </c>
      <c r="G115" s="3">
        <f t="shared" si="8"/>
        <v>0.06</v>
      </c>
      <c r="H115" s="3">
        <f t="shared" si="9"/>
        <v>0.02</v>
      </c>
      <c r="I115" s="2">
        <f t="shared" si="10"/>
        <v>2020.1666666666665</v>
      </c>
      <c r="J115" s="2">
        <f t="shared" si="12"/>
        <v>1222.7420160880133</v>
      </c>
      <c r="K115" s="1">
        <f t="shared" si="13"/>
        <v>245771.14523369065</v>
      </c>
    </row>
    <row r="116" spans="4:11" x14ac:dyDescent="0.25">
      <c r="D116" s="4">
        <v>115</v>
      </c>
      <c r="E116" s="4"/>
      <c r="F116" s="2">
        <f t="shared" si="11"/>
        <v>245771.14523369065</v>
      </c>
      <c r="G116" s="3">
        <f t="shared" si="8"/>
        <v>0.06</v>
      </c>
      <c r="H116" s="3">
        <f t="shared" si="9"/>
        <v>0.02</v>
      </c>
      <c r="I116" s="2">
        <f t="shared" si="10"/>
        <v>2023</v>
      </c>
      <c r="J116" s="2">
        <f t="shared" si="12"/>
        <v>1218.7407261684532</v>
      </c>
      <c r="K116" s="1">
        <f t="shared" si="13"/>
        <v>244966.88595985909</v>
      </c>
    </row>
    <row r="117" spans="4:11" x14ac:dyDescent="0.25">
      <c r="D117" s="4">
        <v>116</v>
      </c>
      <c r="E117" s="4"/>
      <c r="F117" s="2">
        <f t="shared" si="11"/>
        <v>244966.88595985909</v>
      </c>
      <c r="G117" s="3">
        <f t="shared" si="8"/>
        <v>0.06</v>
      </c>
      <c r="H117" s="3">
        <f t="shared" si="9"/>
        <v>0.02</v>
      </c>
      <c r="I117" s="2">
        <f t="shared" si="10"/>
        <v>2025.8333333333335</v>
      </c>
      <c r="J117" s="2">
        <f t="shared" si="12"/>
        <v>1214.7052631326287</v>
      </c>
      <c r="K117" s="1">
        <f t="shared" si="13"/>
        <v>244155.75788965839</v>
      </c>
    </row>
    <row r="118" spans="4:11" x14ac:dyDescent="0.25">
      <c r="D118" s="4">
        <v>117</v>
      </c>
      <c r="E118" s="4"/>
      <c r="F118" s="2">
        <f t="shared" si="11"/>
        <v>244155.75788965839</v>
      </c>
      <c r="G118" s="3">
        <f t="shared" si="8"/>
        <v>0.06</v>
      </c>
      <c r="H118" s="3">
        <f t="shared" si="9"/>
        <v>0.02</v>
      </c>
      <c r="I118" s="2">
        <f t="shared" si="10"/>
        <v>2028.6666666666667</v>
      </c>
      <c r="J118" s="2">
        <f t="shared" si="12"/>
        <v>1210.6354561149587</v>
      </c>
      <c r="K118" s="1">
        <f t="shared" si="13"/>
        <v>243337.72667910668</v>
      </c>
    </row>
    <row r="119" spans="4:11" x14ac:dyDescent="0.25">
      <c r="D119" s="4">
        <v>118</v>
      </c>
      <c r="E119" s="4"/>
      <c r="F119" s="2">
        <f t="shared" si="11"/>
        <v>243337.72667910668</v>
      </c>
      <c r="G119" s="3">
        <f t="shared" si="8"/>
        <v>0.06</v>
      </c>
      <c r="H119" s="3">
        <f t="shared" si="9"/>
        <v>0.02</v>
      </c>
      <c r="I119" s="2">
        <f t="shared" si="10"/>
        <v>2031.5</v>
      </c>
      <c r="J119" s="2">
        <f t="shared" si="12"/>
        <v>1206.5311333955335</v>
      </c>
      <c r="K119" s="1">
        <f t="shared" si="13"/>
        <v>242512.75781250221</v>
      </c>
    </row>
    <row r="120" spans="4:11" x14ac:dyDescent="0.25">
      <c r="D120" s="4">
        <v>119</v>
      </c>
      <c r="E120" s="4"/>
      <c r="F120" s="2">
        <f t="shared" si="11"/>
        <v>242512.75781250221</v>
      </c>
      <c r="G120" s="3">
        <f t="shared" si="8"/>
        <v>0.06</v>
      </c>
      <c r="H120" s="3">
        <f t="shared" si="9"/>
        <v>0.02</v>
      </c>
      <c r="I120" s="2">
        <f t="shared" si="10"/>
        <v>2034.3333333333335</v>
      </c>
      <c r="J120" s="2">
        <f t="shared" si="12"/>
        <v>1202.3921223958444</v>
      </c>
      <c r="K120" s="1">
        <f t="shared" si="13"/>
        <v>241680.8166015647</v>
      </c>
    </row>
    <row r="121" spans="4:11" x14ac:dyDescent="0.25">
      <c r="D121" s="4">
        <v>120</v>
      </c>
      <c r="E121" s="4">
        <v>10</v>
      </c>
      <c r="F121" s="2">
        <f t="shared" si="11"/>
        <v>241680.8166015647</v>
      </c>
      <c r="G121" s="3">
        <f t="shared" si="8"/>
        <v>0.06</v>
      </c>
      <c r="H121" s="3">
        <f t="shared" si="9"/>
        <v>0.02</v>
      </c>
      <c r="I121" s="2">
        <f t="shared" si="10"/>
        <v>2037.1666666666667</v>
      </c>
      <c r="J121" s="2">
        <f t="shared" si="12"/>
        <v>1198.2182496744902</v>
      </c>
      <c r="K121" s="1">
        <f t="shared" si="13"/>
        <v>240841.86818457252</v>
      </c>
    </row>
    <row r="122" spans="4:11" x14ac:dyDescent="0.25">
      <c r="D122" s="4">
        <v>121</v>
      </c>
      <c r="E122" s="4"/>
      <c r="F122" s="2">
        <f t="shared" si="11"/>
        <v>240841.86818457252</v>
      </c>
      <c r="G122" s="3">
        <f t="shared" si="8"/>
        <v>0.06</v>
      </c>
      <c r="H122" s="3">
        <f t="shared" si="9"/>
        <v>0.02</v>
      </c>
      <c r="I122" s="2">
        <f t="shared" si="10"/>
        <v>2040</v>
      </c>
      <c r="J122" s="2">
        <f t="shared" si="12"/>
        <v>1194.0093409228627</v>
      </c>
      <c r="K122" s="1">
        <f t="shared" si="13"/>
        <v>239995.87752549539</v>
      </c>
    </row>
    <row r="123" spans="4:11" x14ac:dyDescent="0.25">
      <c r="D123" s="4">
        <v>122</v>
      </c>
      <c r="E123" s="4"/>
      <c r="F123" s="2">
        <f t="shared" si="11"/>
        <v>239995.87752549539</v>
      </c>
      <c r="G123" s="3">
        <f t="shared" si="8"/>
        <v>0.06</v>
      </c>
      <c r="H123" s="3">
        <f t="shared" si="9"/>
        <v>0.02</v>
      </c>
      <c r="I123" s="2">
        <f t="shared" si="10"/>
        <v>2042.8333333333335</v>
      </c>
      <c r="J123" s="2">
        <f t="shared" si="12"/>
        <v>1189.7652209608102</v>
      </c>
      <c r="K123" s="1">
        <f t="shared" si="13"/>
        <v>239142.80941312286</v>
      </c>
    </row>
    <row r="124" spans="4:11" x14ac:dyDescent="0.25">
      <c r="D124" s="4">
        <v>123</v>
      </c>
      <c r="E124" s="4"/>
      <c r="F124" s="2">
        <f t="shared" si="11"/>
        <v>239142.80941312286</v>
      </c>
      <c r="G124" s="3">
        <f t="shared" si="8"/>
        <v>0.06</v>
      </c>
      <c r="H124" s="3">
        <f t="shared" si="9"/>
        <v>0.02</v>
      </c>
      <c r="I124" s="2">
        <f t="shared" si="10"/>
        <v>2045.6666666666667</v>
      </c>
      <c r="J124" s="2">
        <f t="shared" si="12"/>
        <v>1185.4857137322811</v>
      </c>
      <c r="K124" s="1">
        <f t="shared" si="13"/>
        <v>238282.62846018848</v>
      </c>
    </row>
    <row r="125" spans="4:11" x14ac:dyDescent="0.25">
      <c r="D125" s="4">
        <v>124</v>
      </c>
      <c r="E125" s="4"/>
      <c r="F125" s="2">
        <f t="shared" si="11"/>
        <v>238282.62846018848</v>
      </c>
      <c r="G125" s="3">
        <f t="shared" si="8"/>
        <v>0.06</v>
      </c>
      <c r="H125" s="3">
        <f t="shared" si="9"/>
        <v>0.02</v>
      </c>
      <c r="I125" s="2">
        <f t="shared" si="10"/>
        <v>2048.5</v>
      </c>
      <c r="J125" s="2">
        <f t="shared" si="12"/>
        <v>1181.1706423009425</v>
      </c>
      <c r="K125" s="1">
        <f t="shared" si="13"/>
        <v>237415.29910248943</v>
      </c>
    </row>
    <row r="126" spans="4:11" x14ac:dyDescent="0.25">
      <c r="D126" s="4">
        <v>125</v>
      </c>
      <c r="E126" s="4"/>
      <c r="F126" s="2">
        <f t="shared" si="11"/>
        <v>237415.29910248943</v>
      </c>
      <c r="G126" s="3">
        <f t="shared" si="8"/>
        <v>0.06</v>
      </c>
      <c r="H126" s="3">
        <f t="shared" si="9"/>
        <v>0.02</v>
      </c>
      <c r="I126" s="2">
        <f t="shared" si="10"/>
        <v>2051.3333333333335</v>
      </c>
      <c r="J126" s="2">
        <f t="shared" si="12"/>
        <v>1176.8198288457804</v>
      </c>
      <c r="K126" s="1">
        <f t="shared" si="13"/>
        <v>236540.78559800188</v>
      </c>
    </row>
    <row r="127" spans="4:11" x14ac:dyDescent="0.25">
      <c r="D127" s="4">
        <v>126</v>
      </c>
      <c r="E127" s="4"/>
      <c r="F127" s="2">
        <f t="shared" si="11"/>
        <v>236540.78559800188</v>
      </c>
      <c r="G127" s="3">
        <f t="shared" si="8"/>
        <v>0.06</v>
      </c>
      <c r="H127" s="3">
        <f t="shared" si="9"/>
        <v>0.02</v>
      </c>
      <c r="I127" s="2">
        <f t="shared" si="10"/>
        <v>2054.1666666666665</v>
      </c>
      <c r="J127" s="2">
        <f t="shared" si="12"/>
        <v>1172.4330946566761</v>
      </c>
      <c r="K127" s="1">
        <f t="shared" si="13"/>
        <v>235659.0520259919</v>
      </c>
    </row>
    <row r="128" spans="4:11" x14ac:dyDescent="0.25">
      <c r="D128" s="4">
        <v>127</v>
      </c>
      <c r="E128" s="4"/>
      <c r="F128" s="2">
        <f t="shared" si="11"/>
        <v>235659.0520259919</v>
      </c>
      <c r="G128" s="3">
        <f t="shared" si="8"/>
        <v>0.06</v>
      </c>
      <c r="H128" s="3">
        <f t="shared" si="9"/>
        <v>0.02</v>
      </c>
      <c r="I128" s="2">
        <f t="shared" si="10"/>
        <v>2057</v>
      </c>
      <c r="J128" s="2">
        <f t="shared" si="12"/>
        <v>1168.0102601299595</v>
      </c>
      <c r="K128" s="1">
        <f t="shared" si="13"/>
        <v>234770.06228612186</v>
      </c>
    </row>
    <row r="129" spans="4:11" x14ac:dyDescent="0.25">
      <c r="D129" s="4">
        <v>128</v>
      </c>
      <c r="E129" s="4"/>
      <c r="F129" s="2">
        <f t="shared" si="11"/>
        <v>234770.06228612186</v>
      </c>
      <c r="G129" s="3">
        <f t="shared" si="8"/>
        <v>0.06</v>
      </c>
      <c r="H129" s="3">
        <f t="shared" si="9"/>
        <v>0.02</v>
      </c>
      <c r="I129" s="2">
        <f t="shared" si="10"/>
        <v>2059.8333333333335</v>
      </c>
      <c r="J129" s="2">
        <f t="shared" si="12"/>
        <v>1163.5511447639426</v>
      </c>
      <c r="K129" s="1">
        <f t="shared" si="13"/>
        <v>233873.78009755246</v>
      </c>
    </row>
    <row r="130" spans="4:11" x14ac:dyDescent="0.25">
      <c r="D130" s="4">
        <v>129</v>
      </c>
      <c r="E130" s="4"/>
      <c r="F130" s="2">
        <f t="shared" si="11"/>
        <v>233873.78009755246</v>
      </c>
      <c r="G130" s="3">
        <f t="shared" ref="G130:G193" si="14">$B$5</f>
        <v>0.06</v>
      </c>
      <c r="H130" s="3">
        <f t="shared" ref="H130:H193" si="15">$B$6</f>
        <v>0.02</v>
      </c>
      <c r="I130" s="2">
        <f t="shared" ref="I130:I193" si="16">($B$3*(($D130-1)/12*$B$6))+$B$3</f>
        <v>2062.6666666666665</v>
      </c>
      <c r="J130" s="2">
        <f t="shared" si="12"/>
        <v>1159.0555671544291</v>
      </c>
      <c r="K130" s="1">
        <f t="shared" si="13"/>
        <v>232970.16899804023</v>
      </c>
    </row>
    <row r="131" spans="4:11" x14ac:dyDescent="0.25">
      <c r="D131" s="4">
        <v>130</v>
      </c>
      <c r="E131" s="4"/>
      <c r="F131" s="2">
        <f t="shared" ref="F131:F194" si="17">K130</f>
        <v>232970.16899804023</v>
      </c>
      <c r="G131" s="3">
        <f t="shared" si="14"/>
        <v>0.06</v>
      </c>
      <c r="H131" s="3">
        <f t="shared" si="15"/>
        <v>0.02</v>
      </c>
      <c r="I131" s="2">
        <f t="shared" si="16"/>
        <v>2065.5</v>
      </c>
      <c r="J131" s="2">
        <f t="shared" si="12"/>
        <v>1154.5233449902012</v>
      </c>
      <c r="K131" s="1">
        <f t="shared" si="13"/>
        <v>232059.19234303045</v>
      </c>
    </row>
    <row r="132" spans="4:11" x14ac:dyDescent="0.25">
      <c r="D132" s="4">
        <v>131</v>
      </c>
      <c r="E132" s="4"/>
      <c r="F132" s="2">
        <f t="shared" si="17"/>
        <v>232059.19234303045</v>
      </c>
      <c r="G132" s="3">
        <f t="shared" si="14"/>
        <v>0.06</v>
      </c>
      <c r="H132" s="3">
        <f t="shared" si="15"/>
        <v>0.02</v>
      </c>
      <c r="I132" s="2">
        <f t="shared" si="16"/>
        <v>2068.3333333333335</v>
      </c>
      <c r="J132" s="2">
        <f t="shared" si="12"/>
        <v>1149.9542950484856</v>
      </c>
      <c r="K132" s="1">
        <f t="shared" si="13"/>
        <v>231140.81330474559</v>
      </c>
    </row>
    <row r="133" spans="4:11" x14ac:dyDescent="0.25">
      <c r="D133" s="4">
        <v>132</v>
      </c>
      <c r="E133" s="4">
        <v>11</v>
      </c>
      <c r="F133" s="2">
        <f t="shared" si="17"/>
        <v>231140.81330474559</v>
      </c>
      <c r="G133" s="3">
        <f t="shared" si="14"/>
        <v>0.06</v>
      </c>
      <c r="H133" s="3">
        <f t="shared" si="15"/>
        <v>0.02</v>
      </c>
      <c r="I133" s="2">
        <f t="shared" si="16"/>
        <v>2071.1666666666665</v>
      </c>
      <c r="J133" s="2">
        <f t="shared" si="12"/>
        <v>1145.3482331903947</v>
      </c>
      <c r="K133" s="1">
        <f t="shared" si="13"/>
        <v>230214.99487126933</v>
      </c>
    </row>
    <row r="134" spans="4:11" x14ac:dyDescent="0.25">
      <c r="D134" s="4">
        <v>133</v>
      </c>
      <c r="E134" s="4"/>
      <c r="F134" s="2">
        <f t="shared" si="17"/>
        <v>230214.99487126933</v>
      </c>
      <c r="G134" s="3">
        <f t="shared" si="14"/>
        <v>0.06</v>
      </c>
      <c r="H134" s="3">
        <f t="shared" si="15"/>
        <v>0.02</v>
      </c>
      <c r="I134" s="2">
        <f t="shared" si="16"/>
        <v>2074</v>
      </c>
      <c r="J134" s="2">
        <f t="shared" si="12"/>
        <v>1140.7049743563466</v>
      </c>
      <c r="K134" s="1">
        <f t="shared" si="13"/>
        <v>229281.69984562567</v>
      </c>
    </row>
    <row r="135" spans="4:11" x14ac:dyDescent="0.25">
      <c r="D135" s="4">
        <v>134</v>
      </c>
      <c r="E135" s="4"/>
      <c r="F135" s="2">
        <f t="shared" si="17"/>
        <v>229281.69984562567</v>
      </c>
      <c r="G135" s="3">
        <f t="shared" si="14"/>
        <v>0.06</v>
      </c>
      <c r="H135" s="3">
        <f t="shared" si="15"/>
        <v>0.02</v>
      </c>
      <c r="I135" s="2">
        <f t="shared" si="16"/>
        <v>2076.8333333333335</v>
      </c>
      <c r="J135" s="2">
        <f t="shared" si="12"/>
        <v>1136.0243325614617</v>
      </c>
      <c r="K135" s="1">
        <f t="shared" si="13"/>
        <v>228340.8908448538</v>
      </c>
    </row>
    <row r="136" spans="4:11" x14ac:dyDescent="0.25">
      <c r="D136" s="4">
        <v>135</v>
      </c>
      <c r="E136" s="4"/>
      <c r="F136" s="2">
        <f t="shared" si="17"/>
        <v>228340.8908448538</v>
      </c>
      <c r="G136" s="3">
        <f t="shared" si="14"/>
        <v>0.06</v>
      </c>
      <c r="H136" s="3">
        <f t="shared" si="15"/>
        <v>0.02</v>
      </c>
      <c r="I136" s="2">
        <f t="shared" si="16"/>
        <v>2079.6666666666665</v>
      </c>
      <c r="J136" s="2">
        <f t="shared" si="12"/>
        <v>1131.3061208909357</v>
      </c>
      <c r="K136" s="1">
        <f t="shared" si="13"/>
        <v>227392.53029907809</v>
      </c>
    </row>
    <row r="137" spans="4:11" x14ac:dyDescent="0.25">
      <c r="D137" s="4">
        <v>136</v>
      </c>
      <c r="E137" s="4"/>
      <c r="F137" s="2">
        <f t="shared" si="17"/>
        <v>227392.53029907809</v>
      </c>
      <c r="G137" s="3">
        <f t="shared" si="14"/>
        <v>0.06</v>
      </c>
      <c r="H137" s="3">
        <f t="shared" si="15"/>
        <v>0.02</v>
      </c>
      <c r="I137" s="2">
        <f t="shared" si="16"/>
        <v>2082.5</v>
      </c>
      <c r="J137" s="2">
        <f t="shared" ref="J137:J200" si="18">(F137-I137)*(G137/12)</f>
        <v>1126.5501514953905</v>
      </c>
      <c r="K137" s="1">
        <f t="shared" ref="K137:K200" si="19">(F137-I137+J137)</f>
        <v>226436.58045057347</v>
      </c>
    </row>
    <row r="138" spans="4:11" x14ac:dyDescent="0.25">
      <c r="D138" s="4">
        <v>137</v>
      </c>
      <c r="E138" s="4"/>
      <c r="F138" s="2">
        <f t="shared" si="17"/>
        <v>226436.58045057347</v>
      </c>
      <c r="G138" s="3">
        <f t="shared" si="14"/>
        <v>0.06</v>
      </c>
      <c r="H138" s="3">
        <f t="shared" si="15"/>
        <v>0.02</v>
      </c>
      <c r="I138" s="2">
        <f t="shared" si="16"/>
        <v>2085.3333333333335</v>
      </c>
      <c r="J138" s="2">
        <f t="shared" si="18"/>
        <v>1121.7562355862008</v>
      </c>
      <c r="K138" s="1">
        <f t="shared" si="19"/>
        <v>225473.00335282632</v>
      </c>
    </row>
    <row r="139" spans="4:11" x14ac:dyDescent="0.25">
      <c r="D139" s="4">
        <v>138</v>
      </c>
      <c r="E139" s="4"/>
      <c r="F139" s="2">
        <f t="shared" si="17"/>
        <v>225473.00335282632</v>
      </c>
      <c r="G139" s="3">
        <f t="shared" si="14"/>
        <v>0.06</v>
      </c>
      <c r="H139" s="3">
        <f t="shared" si="15"/>
        <v>0.02</v>
      </c>
      <c r="I139" s="2">
        <f t="shared" si="16"/>
        <v>2088.1666666666665</v>
      </c>
      <c r="J139" s="2">
        <f t="shared" si="18"/>
        <v>1116.9241834307984</v>
      </c>
      <c r="K139" s="1">
        <f t="shared" si="19"/>
        <v>224501.76086959045</v>
      </c>
    </row>
    <row r="140" spans="4:11" x14ac:dyDescent="0.25">
      <c r="D140" s="4">
        <v>139</v>
      </c>
      <c r="E140" s="4"/>
      <c r="F140" s="2">
        <f t="shared" si="17"/>
        <v>224501.76086959045</v>
      </c>
      <c r="G140" s="3">
        <f t="shared" si="14"/>
        <v>0.06</v>
      </c>
      <c r="H140" s="3">
        <f t="shared" si="15"/>
        <v>0.02</v>
      </c>
      <c r="I140" s="2">
        <f t="shared" si="16"/>
        <v>2091</v>
      </c>
      <c r="J140" s="2">
        <f t="shared" si="18"/>
        <v>1112.0538043479523</v>
      </c>
      <c r="K140" s="1">
        <f t="shared" si="19"/>
        <v>223522.81467393841</v>
      </c>
    </row>
    <row r="141" spans="4:11" x14ac:dyDescent="0.25">
      <c r="D141" s="4">
        <v>140</v>
      </c>
      <c r="E141" s="4"/>
      <c r="F141" s="2">
        <f t="shared" si="17"/>
        <v>223522.81467393841</v>
      </c>
      <c r="G141" s="3">
        <f t="shared" si="14"/>
        <v>0.06</v>
      </c>
      <c r="H141" s="3">
        <f t="shared" si="15"/>
        <v>0.02</v>
      </c>
      <c r="I141" s="2">
        <f t="shared" si="16"/>
        <v>2093.8333333333335</v>
      </c>
      <c r="J141" s="2">
        <f t="shared" si="18"/>
        <v>1107.1449067030253</v>
      </c>
      <c r="K141" s="1">
        <f t="shared" si="19"/>
        <v>222536.1262473081</v>
      </c>
    </row>
    <row r="142" spans="4:11" x14ac:dyDescent="0.25">
      <c r="D142" s="4">
        <v>141</v>
      </c>
      <c r="E142" s="4"/>
      <c r="F142" s="2">
        <f t="shared" si="17"/>
        <v>222536.1262473081</v>
      </c>
      <c r="G142" s="3">
        <f t="shared" si="14"/>
        <v>0.06</v>
      </c>
      <c r="H142" s="3">
        <f t="shared" si="15"/>
        <v>0.02</v>
      </c>
      <c r="I142" s="2">
        <f t="shared" si="16"/>
        <v>2096.6666666666665</v>
      </c>
      <c r="J142" s="2">
        <f t="shared" si="18"/>
        <v>1102.1972979032073</v>
      </c>
      <c r="K142" s="1">
        <f t="shared" si="19"/>
        <v>221541.65687854466</v>
      </c>
    </row>
    <row r="143" spans="4:11" x14ac:dyDescent="0.25">
      <c r="D143" s="4">
        <v>142</v>
      </c>
      <c r="E143" s="4"/>
      <c r="F143" s="2">
        <f t="shared" si="17"/>
        <v>221541.65687854466</v>
      </c>
      <c r="G143" s="3">
        <f t="shared" si="14"/>
        <v>0.06</v>
      </c>
      <c r="H143" s="3">
        <f t="shared" si="15"/>
        <v>0.02</v>
      </c>
      <c r="I143" s="2">
        <f t="shared" si="16"/>
        <v>2099.5</v>
      </c>
      <c r="J143" s="2">
        <f t="shared" si="18"/>
        <v>1097.2107843927233</v>
      </c>
      <c r="K143" s="1">
        <f t="shared" si="19"/>
        <v>220539.36766293738</v>
      </c>
    </row>
    <row r="144" spans="4:11" x14ac:dyDescent="0.25">
      <c r="D144" s="4">
        <v>143</v>
      </c>
      <c r="E144" s="4"/>
      <c r="F144" s="2">
        <f t="shared" si="17"/>
        <v>220539.36766293738</v>
      </c>
      <c r="G144" s="3">
        <f t="shared" si="14"/>
        <v>0.06</v>
      </c>
      <c r="H144" s="3">
        <f t="shared" si="15"/>
        <v>0.02</v>
      </c>
      <c r="I144" s="2">
        <f t="shared" si="16"/>
        <v>2102.3333333333335</v>
      </c>
      <c r="J144" s="2">
        <f t="shared" si="18"/>
        <v>1092.1851716480203</v>
      </c>
      <c r="K144" s="1">
        <f t="shared" si="19"/>
        <v>219529.21950125205</v>
      </c>
    </row>
    <row r="145" spans="4:11" x14ac:dyDescent="0.25">
      <c r="D145" s="4">
        <v>144</v>
      </c>
      <c r="E145" s="4">
        <v>12</v>
      </c>
      <c r="F145" s="2">
        <f t="shared" si="17"/>
        <v>219529.21950125205</v>
      </c>
      <c r="G145" s="3">
        <f t="shared" si="14"/>
        <v>0.06</v>
      </c>
      <c r="H145" s="3">
        <f t="shared" si="15"/>
        <v>0.02</v>
      </c>
      <c r="I145" s="2">
        <f t="shared" si="16"/>
        <v>2105.1666666666665</v>
      </c>
      <c r="J145" s="2">
        <f t="shared" si="18"/>
        <v>1087.1202641729269</v>
      </c>
      <c r="K145" s="1">
        <f t="shared" si="19"/>
        <v>218511.17309875833</v>
      </c>
    </row>
    <row r="146" spans="4:11" x14ac:dyDescent="0.25">
      <c r="D146" s="4">
        <v>145</v>
      </c>
      <c r="E146" s="4"/>
      <c r="F146" s="2">
        <f t="shared" si="17"/>
        <v>218511.17309875833</v>
      </c>
      <c r="G146" s="3">
        <f t="shared" si="14"/>
        <v>0.06</v>
      </c>
      <c r="H146" s="3">
        <f t="shared" si="15"/>
        <v>0.02</v>
      </c>
      <c r="I146" s="2">
        <f t="shared" si="16"/>
        <v>2108</v>
      </c>
      <c r="J146" s="2">
        <f t="shared" si="18"/>
        <v>1082.0158654937916</v>
      </c>
      <c r="K146" s="1">
        <f t="shared" si="19"/>
        <v>217485.18896425213</v>
      </c>
    </row>
    <row r="147" spans="4:11" x14ac:dyDescent="0.25">
      <c r="D147" s="4">
        <v>146</v>
      </c>
      <c r="E147" s="4"/>
      <c r="F147" s="2">
        <f t="shared" si="17"/>
        <v>217485.18896425213</v>
      </c>
      <c r="G147" s="3">
        <f t="shared" si="14"/>
        <v>0.06</v>
      </c>
      <c r="H147" s="3">
        <f t="shared" si="15"/>
        <v>0.02</v>
      </c>
      <c r="I147" s="2">
        <f t="shared" si="16"/>
        <v>2110.8333333333335</v>
      </c>
      <c r="J147" s="2">
        <f t="shared" si="18"/>
        <v>1076.871778154594</v>
      </c>
      <c r="K147" s="1">
        <f t="shared" si="19"/>
        <v>216451.22740907338</v>
      </c>
    </row>
    <row r="148" spans="4:11" x14ac:dyDescent="0.25">
      <c r="D148" s="4">
        <v>147</v>
      </c>
      <c r="E148" s="4"/>
      <c r="F148" s="2">
        <f t="shared" si="17"/>
        <v>216451.22740907338</v>
      </c>
      <c r="G148" s="3">
        <f t="shared" si="14"/>
        <v>0.06</v>
      </c>
      <c r="H148" s="3">
        <f t="shared" si="15"/>
        <v>0.02</v>
      </c>
      <c r="I148" s="2">
        <f t="shared" si="16"/>
        <v>2113.6666666666665</v>
      </c>
      <c r="J148" s="2">
        <f t="shared" si="18"/>
        <v>1071.6878037120337</v>
      </c>
      <c r="K148" s="1">
        <f t="shared" si="19"/>
        <v>215409.24854611876</v>
      </c>
    </row>
    <row r="149" spans="4:11" x14ac:dyDescent="0.25">
      <c r="D149" s="4">
        <v>148</v>
      </c>
      <c r="E149" s="4"/>
      <c r="F149" s="2">
        <f t="shared" si="17"/>
        <v>215409.24854611876</v>
      </c>
      <c r="G149" s="3">
        <f t="shared" si="14"/>
        <v>0.06</v>
      </c>
      <c r="H149" s="3">
        <f t="shared" si="15"/>
        <v>0.02</v>
      </c>
      <c r="I149" s="2">
        <f t="shared" si="16"/>
        <v>2116.5</v>
      </c>
      <c r="J149" s="2">
        <f t="shared" si="18"/>
        <v>1066.4637427305938</v>
      </c>
      <c r="K149" s="1">
        <f t="shared" si="19"/>
        <v>214359.21228884935</v>
      </c>
    </row>
    <row r="150" spans="4:11" x14ac:dyDescent="0.25">
      <c r="D150" s="4">
        <v>149</v>
      </c>
      <c r="E150" s="4"/>
      <c r="F150" s="2">
        <f t="shared" si="17"/>
        <v>214359.21228884935</v>
      </c>
      <c r="G150" s="3">
        <f t="shared" si="14"/>
        <v>0.06</v>
      </c>
      <c r="H150" s="3">
        <f t="shared" si="15"/>
        <v>0.02</v>
      </c>
      <c r="I150" s="2">
        <f t="shared" si="16"/>
        <v>2119.3333333333335</v>
      </c>
      <c r="J150" s="2">
        <f t="shared" si="18"/>
        <v>1061.19939477758</v>
      </c>
      <c r="K150" s="1">
        <f t="shared" si="19"/>
        <v>213301.0783502936</v>
      </c>
    </row>
    <row r="151" spans="4:11" x14ac:dyDescent="0.25">
      <c r="D151" s="4">
        <v>150</v>
      </c>
      <c r="E151" s="4"/>
      <c r="F151" s="2">
        <f t="shared" si="17"/>
        <v>213301.0783502936</v>
      </c>
      <c r="G151" s="3">
        <f t="shared" si="14"/>
        <v>0.06</v>
      </c>
      <c r="H151" s="3">
        <f t="shared" si="15"/>
        <v>0.02</v>
      </c>
      <c r="I151" s="2">
        <f t="shared" si="16"/>
        <v>2122.1666666666665</v>
      </c>
      <c r="J151" s="2">
        <f t="shared" si="18"/>
        <v>1055.8945584181347</v>
      </c>
      <c r="K151" s="1">
        <f t="shared" si="19"/>
        <v>212234.80624204507</v>
      </c>
    </row>
    <row r="152" spans="4:11" x14ac:dyDescent="0.25">
      <c r="D152" s="4">
        <v>151</v>
      </c>
      <c r="E152" s="4"/>
      <c r="F152" s="2">
        <f t="shared" si="17"/>
        <v>212234.80624204507</v>
      </c>
      <c r="G152" s="3">
        <f t="shared" si="14"/>
        <v>0.06</v>
      </c>
      <c r="H152" s="3">
        <f t="shared" si="15"/>
        <v>0.02</v>
      </c>
      <c r="I152" s="2">
        <f t="shared" si="16"/>
        <v>2125</v>
      </c>
      <c r="J152" s="2">
        <f t="shared" si="18"/>
        <v>1050.5490312102254</v>
      </c>
      <c r="K152" s="1">
        <f t="shared" si="19"/>
        <v>211160.35527325529</v>
      </c>
    </row>
    <row r="153" spans="4:11" x14ac:dyDescent="0.25">
      <c r="D153" s="4">
        <v>152</v>
      </c>
      <c r="E153" s="4"/>
      <c r="F153" s="2">
        <f t="shared" si="17"/>
        <v>211160.35527325529</v>
      </c>
      <c r="G153" s="3">
        <f t="shared" si="14"/>
        <v>0.06</v>
      </c>
      <c r="H153" s="3">
        <f t="shared" si="15"/>
        <v>0.02</v>
      </c>
      <c r="I153" s="2">
        <f t="shared" si="16"/>
        <v>2127.8333333333335</v>
      </c>
      <c r="J153" s="2">
        <f t="shared" si="18"/>
        <v>1045.1626096996097</v>
      </c>
      <c r="K153" s="1">
        <f t="shared" si="19"/>
        <v>210077.68454962157</v>
      </c>
    </row>
    <row r="154" spans="4:11" x14ac:dyDescent="0.25">
      <c r="D154" s="4">
        <v>153</v>
      </c>
      <c r="E154" s="4"/>
      <c r="F154" s="2">
        <f t="shared" si="17"/>
        <v>210077.68454962157</v>
      </c>
      <c r="G154" s="3">
        <f t="shared" si="14"/>
        <v>0.06</v>
      </c>
      <c r="H154" s="3">
        <f t="shared" si="15"/>
        <v>0.02</v>
      </c>
      <c r="I154" s="2">
        <f t="shared" si="16"/>
        <v>2130.6666666666665</v>
      </c>
      <c r="J154" s="2">
        <f t="shared" si="18"/>
        <v>1039.7350894147746</v>
      </c>
      <c r="K154" s="1">
        <f t="shared" si="19"/>
        <v>208986.75297236969</v>
      </c>
    </row>
    <row r="155" spans="4:11" x14ac:dyDescent="0.25">
      <c r="D155" s="4">
        <v>154</v>
      </c>
      <c r="E155" s="4"/>
      <c r="F155" s="2">
        <f t="shared" si="17"/>
        <v>208986.75297236969</v>
      </c>
      <c r="G155" s="3">
        <f t="shared" si="14"/>
        <v>0.06</v>
      </c>
      <c r="H155" s="3">
        <f t="shared" si="15"/>
        <v>0.02</v>
      </c>
      <c r="I155" s="2">
        <f t="shared" si="16"/>
        <v>2133.5</v>
      </c>
      <c r="J155" s="2">
        <f t="shared" si="18"/>
        <v>1034.2662648618484</v>
      </c>
      <c r="K155" s="1">
        <f t="shared" si="19"/>
        <v>207887.51923723155</v>
      </c>
    </row>
    <row r="156" spans="4:11" x14ac:dyDescent="0.25">
      <c r="D156" s="4">
        <v>155</v>
      </c>
      <c r="E156" s="4"/>
      <c r="F156" s="2">
        <f t="shared" si="17"/>
        <v>207887.51923723155</v>
      </c>
      <c r="G156" s="3">
        <f t="shared" si="14"/>
        <v>0.06</v>
      </c>
      <c r="H156" s="3">
        <f t="shared" si="15"/>
        <v>0.02</v>
      </c>
      <c r="I156" s="2">
        <f t="shared" si="16"/>
        <v>2136.3333333333335</v>
      </c>
      <c r="J156" s="2">
        <f t="shared" si="18"/>
        <v>1028.755929519491</v>
      </c>
      <c r="K156" s="1">
        <f t="shared" si="19"/>
        <v>206779.94183341769</v>
      </c>
    </row>
    <row r="157" spans="4:11" x14ac:dyDescent="0.25">
      <c r="D157" s="4">
        <v>156</v>
      </c>
      <c r="E157" s="4">
        <v>13</v>
      </c>
      <c r="F157" s="2">
        <f t="shared" si="17"/>
        <v>206779.94183341769</v>
      </c>
      <c r="G157" s="3">
        <f t="shared" si="14"/>
        <v>0.06</v>
      </c>
      <c r="H157" s="3">
        <f t="shared" si="15"/>
        <v>0.02</v>
      </c>
      <c r="I157" s="2">
        <f t="shared" si="16"/>
        <v>2139.1666666666665</v>
      </c>
      <c r="J157" s="2">
        <f t="shared" si="18"/>
        <v>1023.2038758337552</v>
      </c>
      <c r="K157" s="1">
        <f t="shared" si="19"/>
        <v>205663.97904258478</v>
      </c>
    </row>
    <row r="158" spans="4:11" x14ac:dyDescent="0.25">
      <c r="D158" s="4">
        <v>157</v>
      </c>
      <c r="E158" s="4"/>
      <c r="F158" s="2">
        <f t="shared" si="17"/>
        <v>205663.97904258478</v>
      </c>
      <c r="G158" s="3">
        <f t="shared" si="14"/>
        <v>0.06</v>
      </c>
      <c r="H158" s="3">
        <f t="shared" si="15"/>
        <v>0.02</v>
      </c>
      <c r="I158" s="2">
        <f t="shared" si="16"/>
        <v>2142</v>
      </c>
      <c r="J158" s="2">
        <f t="shared" si="18"/>
        <v>1017.6098952129239</v>
      </c>
      <c r="K158" s="1">
        <f t="shared" si="19"/>
        <v>204539.5889377977</v>
      </c>
    </row>
    <row r="159" spans="4:11" x14ac:dyDescent="0.25">
      <c r="D159" s="4">
        <v>158</v>
      </c>
      <c r="E159" s="4"/>
      <c r="F159" s="2">
        <f t="shared" si="17"/>
        <v>204539.5889377977</v>
      </c>
      <c r="G159" s="3">
        <f t="shared" si="14"/>
        <v>0.06</v>
      </c>
      <c r="H159" s="3">
        <f t="shared" si="15"/>
        <v>0.02</v>
      </c>
      <c r="I159" s="2">
        <f t="shared" si="16"/>
        <v>2144.8333333333335</v>
      </c>
      <c r="J159" s="2">
        <f t="shared" si="18"/>
        <v>1011.9737780223218</v>
      </c>
      <c r="K159" s="1">
        <f t="shared" si="19"/>
        <v>203406.72938248666</v>
      </c>
    </row>
    <row r="160" spans="4:11" x14ac:dyDescent="0.25">
      <c r="D160" s="4">
        <v>159</v>
      </c>
      <c r="E160" s="4"/>
      <c r="F160" s="2">
        <f t="shared" si="17"/>
        <v>203406.72938248666</v>
      </c>
      <c r="G160" s="3">
        <f t="shared" si="14"/>
        <v>0.06</v>
      </c>
      <c r="H160" s="3">
        <f t="shared" si="15"/>
        <v>0.02</v>
      </c>
      <c r="I160" s="2">
        <f t="shared" si="16"/>
        <v>2147.6666666666665</v>
      </c>
      <c r="J160" s="2">
        <f t="shared" si="18"/>
        <v>1006.2953135791</v>
      </c>
      <c r="K160" s="1">
        <f t="shared" si="19"/>
        <v>202265.3580293991</v>
      </c>
    </row>
    <row r="161" spans="4:11" x14ac:dyDescent="0.25">
      <c r="D161" s="4">
        <v>160</v>
      </c>
      <c r="E161" s="4"/>
      <c r="F161" s="2">
        <f t="shared" si="17"/>
        <v>202265.3580293991</v>
      </c>
      <c r="G161" s="3">
        <f t="shared" si="14"/>
        <v>0.06</v>
      </c>
      <c r="H161" s="3">
        <f t="shared" si="15"/>
        <v>0.02</v>
      </c>
      <c r="I161" s="2">
        <f t="shared" si="16"/>
        <v>2150.5</v>
      </c>
      <c r="J161" s="2">
        <f t="shared" si="18"/>
        <v>1000.5742901469955</v>
      </c>
      <c r="K161" s="1">
        <f t="shared" si="19"/>
        <v>201115.43231954609</v>
      </c>
    </row>
    <row r="162" spans="4:11" x14ac:dyDescent="0.25">
      <c r="D162" s="4">
        <v>161</v>
      </c>
      <c r="E162" s="4"/>
      <c r="F162" s="2">
        <f t="shared" si="17"/>
        <v>201115.43231954609</v>
      </c>
      <c r="G162" s="3">
        <f t="shared" si="14"/>
        <v>0.06</v>
      </c>
      <c r="H162" s="3">
        <f t="shared" si="15"/>
        <v>0.02</v>
      </c>
      <c r="I162" s="2">
        <f t="shared" si="16"/>
        <v>2153.3333333333335</v>
      </c>
      <c r="J162" s="2">
        <f t="shared" si="18"/>
        <v>994.81049493106377</v>
      </c>
      <c r="K162" s="1">
        <f t="shared" si="19"/>
        <v>199956.90948114381</v>
      </c>
    </row>
    <row r="163" spans="4:11" x14ac:dyDescent="0.25">
      <c r="D163" s="4">
        <v>162</v>
      </c>
      <c r="E163" s="4"/>
      <c r="F163" s="2">
        <f t="shared" si="17"/>
        <v>199956.90948114381</v>
      </c>
      <c r="G163" s="3">
        <f t="shared" si="14"/>
        <v>0.06</v>
      </c>
      <c r="H163" s="3">
        <f t="shared" si="15"/>
        <v>0.02</v>
      </c>
      <c r="I163" s="2">
        <f t="shared" si="16"/>
        <v>2156.1666666666665</v>
      </c>
      <c r="J163" s="2">
        <f t="shared" si="18"/>
        <v>989.00371407238583</v>
      </c>
      <c r="K163" s="1">
        <f t="shared" si="19"/>
        <v>198789.74652854953</v>
      </c>
    </row>
    <row r="164" spans="4:11" x14ac:dyDescent="0.25">
      <c r="D164" s="4">
        <v>163</v>
      </c>
      <c r="E164" s="4"/>
      <c r="F164" s="2">
        <f t="shared" si="17"/>
        <v>198789.74652854953</v>
      </c>
      <c r="G164" s="3">
        <f t="shared" si="14"/>
        <v>0.06</v>
      </c>
      <c r="H164" s="3">
        <f t="shared" si="15"/>
        <v>0.02</v>
      </c>
      <c r="I164" s="2">
        <f t="shared" si="16"/>
        <v>2159</v>
      </c>
      <c r="J164" s="2">
        <f t="shared" si="18"/>
        <v>983.15373264274763</v>
      </c>
      <c r="K164" s="1">
        <f t="shared" si="19"/>
        <v>197613.90026119226</v>
      </c>
    </row>
    <row r="165" spans="4:11" x14ac:dyDescent="0.25">
      <c r="D165" s="4">
        <v>164</v>
      </c>
      <c r="E165" s="4"/>
      <c r="F165" s="2">
        <f t="shared" si="17"/>
        <v>197613.90026119226</v>
      </c>
      <c r="G165" s="3">
        <f t="shared" si="14"/>
        <v>0.06</v>
      </c>
      <c r="H165" s="3">
        <f t="shared" si="15"/>
        <v>0.02</v>
      </c>
      <c r="I165" s="2">
        <f t="shared" si="16"/>
        <v>2161.8333333333335</v>
      </c>
      <c r="J165" s="2">
        <f t="shared" si="18"/>
        <v>977.26033463929457</v>
      </c>
      <c r="K165" s="1">
        <f t="shared" si="19"/>
        <v>196429.32726249821</v>
      </c>
    </row>
    <row r="166" spans="4:11" x14ac:dyDescent="0.25">
      <c r="D166" s="4">
        <v>165</v>
      </c>
      <c r="E166" s="4"/>
      <c r="F166" s="2">
        <f t="shared" si="17"/>
        <v>196429.32726249821</v>
      </c>
      <c r="G166" s="3">
        <f t="shared" si="14"/>
        <v>0.06</v>
      </c>
      <c r="H166" s="3">
        <f t="shared" si="15"/>
        <v>0.02</v>
      </c>
      <c r="I166" s="2">
        <f t="shared" si="16"/>
        <v>2164.6666666666665</v>
      </c>
      <c r="J166" s="2">
        <f t="shared" si="18"/>
        <v>971.3233029791578</v>
      </c>
      <c r="K166" s="1">
        <f t="shared" si="19"/>
        <v>195235.98389881069</v>
      </c>
    </row>
    <row r="167" spans="4:11" x14ac:dyDescent="0.25">
      <c r="D167" s="4">
        <v>166</v>
      </c>
      <c r="E167" s="4"/>
      <c r="F167" s="2">
        <f t="shared" si="17"/>
        <v>195235.98389881069</v>
      </c>
      <c r="G167" s="3">
        <f t="shared" si="14"/>
        <v>0.06</v>
      </c>
      <c r="H167" s="3">
        <f t="shared" si="15"/>
        <v>0.02</v>
      </c>
      <c r="I167" s="2">
        <f t="shared" si="16"/>
        <v>2167.5</v>
      </c>
      <c r="J167" s="2">
        <f t="shared" si="18"/>
        <v>965.3424194940535</v>
      </c>
      <c r="K167" s="1">
        <f t="shared" si="19"/>
        <v>194033.82631830475</v>
      </c>
    </row>
    <row r="168" spans="4:11" x14ac:dyDescent="0.25">
      <c r="D168" s="4">
        <v>167</v>
      </c>
      <c r="E168" s="4"/>
      <c r="F168" s="2">
        <f t="shared" si="17"/>
        <v>194033.82631830475</v>
      </c>
      <c r="G168" s="3">
        <f t="shared" si="14"/>
        <v>0.06</v>
      </c>
      <c r="H168" s="3">
        <f t="shared" si="15"/>
        <v>0.02</v>
      </c>
      <c r="I168" s="2">
        <f t="shared" si="16"/>
        <v>2170.3333333333335</v>
      </c>
      <c r="J168" s="2">
        <f t="shared" si="18"/>
        <v>959.31746492485706</v>
      </c>
      <c r="K168" s="1">
        <f t="shared" si="19"/>
        <v>192822.81044989626</v>
      </c>
    </row>
    <row r="169" spans="4:11" x14ac:dyDescent="0.25">
      <c r="D169" s="4">
        <v>168</v>
      </c>
      <c r="E169" s="4">
        <v>14</v>
      </c>
      <c r="F169" s="2">
        <f t="shared" si="17"/>
        <v>192822.81044989626</v>
      </c>
      <c r="G169" s="3">
        <f t="shared" si="14"/>
        <v>0.06</v>
      </c>
      <c r="H169" s="3">
        <f t="shared" si="15"/>
        <v>0.02</v>
      </c>
      <c r="I169" s="2">
        <f t="shared" si="16"/>
        <v>2173.1666666666665</v>
      </c>
      <c r="J169" s="2">
        <f t="shared" si="18"/>
        <v>953.24821891614806</v>
      </c>
      <c r="K169" s="1">
        <f t="shared" si="19"/>
        <v>191602.89200214576</v>
      </c>
    </row>
    <row r="170" spans="4:11" x14ac:dyDescent="0.25">
      <c r="D170" s="4">
        <v>169</v>
      </c>
      <c r="E170" s="4"/>
      <c r="F170" s="2">
        <f t="shared" si="17"/>
        <v>191602.89200214576</v>
      </c>
      <c r="G170" s="3">
        <f t="shared" si="14"/>
        <v>0.06</v>
      </c>
      <c r="H170" s="3">
        <f t="shared" si="15"/>
        <v>0.02</v>
      </c>
      <c r="I170" s="2">
        <f t="shared" si="16"/>
        <v>2176</v>
      </c>
      <c r="J170" s="2">
        <f t="shared" si="18"/>
        <v>947.13446001072884</v>
      </c>
      <c r="K170" s="1">
        <f t="shared" si="19"/>
        <v>190374.0264621565</v>
      </c>
    </row>
    <row r="171" spans="4:11" x14ac:dyDescent="0.25">
      <c r="D171" s="4">
        <v>170</v>
      </c>
      <c r="E171" s="4"/>
      <c r="F171" s="2">
        <f t="shared" si="17"/>
        <v>190374.0264621565</v>
      </c>
      <c r="G171" s="3">
        <f t="shared" si="14"/>
        <v>0.06</v>
      </c>
      <c r="H171" s="3">
        <f t="shared" si="15"/>
        <v>0.02</v>
      </c>
      <c r="I171" s="2">
        <f t="shared" si="16"/>
        <v>2178.8333333333335</v>
      </c>
      <c r="J171" s="2">
        <f t="shared" si="18"/>
        <v>940.97596564411583</v>
      </c>
      <c r="K171" s="1">
        <f t="shared" si="19"/>
        <v>189136.16909446727</v>
      </c>
    </row>
    <row r="172" spans="4:11" x14ac:dyDescent="0.25">
      <c r="D172" s="4">
        <v>171</v>
      </c>
      <c r="E172" s="4"/>
      <c r="F172" s="2">
        <f t="shared" si="17"/>
        <v>189136.16909446727</v>
      </c>
      <c r="G172" s="3">
        <f t="shared" si="14"/>
        <v>0.06</v>
      </c>
      <c r="H172" s="3">
        <f t="shared" si="15"/>
        <v>0.02</v>
      </c>
      <c r="I172" s="2">
        <f t="shared" si="16"/>
        <v>2181.6666666666665</v>
      </c>
      <c r="J172" s="2">
        <f t="shared" si="18"/>
        <v>934.77251213900308</v>
      </c>
      <c r="K172" s="1">
        <f t="shared" si="19"/>
        <v>187889.27493993961</v>
      </c>
    </row>
    <row r="173" spans="4:11" x14ac:dyDescent="0.25">
      <c r="D173" s="4">
        <v>172</v>
      </c>
      <c r="E173" s="4"/>
      <c r="F173" s="2">
        <f t="shared" si="17"/>
        <v>187889.27493993961</v>
      </c>
      <c r="G173" s="3">
        <f t="shared" si="14"/>
        <v>0.06</v>
      </c>
      <c r="H173" s="3">
        <f t="shared" si="15"/>
        <v>0.02</v>
      </c>
      <c r="I173" s="2">
        <f t="shared" si="16"/>
        <v>2184.5</v>
      </c>
      <c r="J173" s="2">
        <f t="shared" si="18"/>
        <v>928.52387469969813</v>
      </c>
      <c r="K173" s="1">
        <f t="shared" si="19"/>
        <v>186633.2988146393</v>
      </c>
    </row>
    <row r="174" spans="4:11" x14ac:dyDescent="0.25">
      <c r="D174" s="4">
        <v>173</v>
      </c>
      <c r="E174" s="4"/>
      <c r="F174" s="2">
        <f t="shared" si="17"/>
        <v>186633.2988146393</v>
      </c>
      <c r="G174" s="3">
        <f t="shared" si="14"/>
        <v>0.06</v>
      </c>
      <c r="H174" s="3">
        <f t="shared" si="15"/>
        <v>0.02</v>
      </c>
      <c r="I174" s="2">
        <f t="shared" si="16"/>
        <v>2187.3333333333335</v>
      </c>
      <c r="J174" s="2">
        <f t="shared" si="18"/>
        <v>922.22982740652981</v>
      </c>
      <c r="K174" s="1">
        <f t="shared" si="19"/>
        <v>185368.19530871249</v>
      </c>
    </row>
    <row r="175" spans="4:11" x14ac:dyDescent="0.25">
      <c r="D175" s="4">
        <v>174</v>
      </c>
      <c r="E175" s="4"/>
      <c r="F175" s="2">
        <f t="shared" si="17"/>
        <v>185368.19530871249</v>
      </c>
      <c r="G175" s="3">
        <f t="shared" si="14"/>
        <v>0.06</v>
      </c>
      <c r="H175" s="3">
        <f t="shared" si="15"/>
        <v>0.02</v>
      </c>
      <c r="I175" s="2">
        <f t="shared" si="16"/>
        <v>2190.1666666666665</v>
      </c>
      <c r="J175" s="2">
        <f t="shared" si="18"/>
        <v>915.89014321022921</v>
      </c>
      <c r="K175" s="1">
        <f t="shared" si="19"/>
        <v>184093.91878525607</v>
      </c>
    </row>
    <row r="176" spans="4:11" x14ac:dyDescent="0.25">
      <c r="D176" s="4">
        <v>175</v>
      </c>
      <c r="E176" s="4"/>
      <c r="F176" s="2">
        <f t="shared" si="17"/>
        <v>184093.91878525607</v>
      </c>
      <c r="G176" s="3">
        <f t="shared" si="14"/>
        <v>0.06</v>
      </c>
      <c r="H176" s="3">
        <f t="shared" si="15"/>
        <v>0.02</v>
      </c>
      <c r="I176" s="2">
        <f t="shared" si="16"/>
        <v>2193</v>
      </c>
      <c r="J176" s="2">
        <f t="shared" si="18"/>
        <v>909.50459392628034</v>
      </c>
      <c r="K176" s="1">
        <f t="shared" si="19"/>
        <v>182810.42337918235</v>
      </c>
    </row>
    <row r="177" spans="4:11" x14ac:dyDescent="0.25">
      <c r="D177" s="4">
        <v>176</v>
      </c>
      <c r="E177" s="4"/>
      <c r="F177" s="2">
        <f t="shared" si="17"/>
        <v>182810.42337918235</v>
      </c>
      <c r="G177" s="3">
        <f t="shared" si="14"/>
        <v>0.06</v>
      </c>
      <c r="H177" s="3">
        <f t="shared" si="15"/>
        <v>0.02</v>
      </c>
      <c r="I177" s="2">
        <f t="shared" si="16"/>
        <v>2195.8333333333335</v>
      </c>
      <c r="J177" s="2">
        <f t="shared" si="18"/>
        <v>903.07295022924507</v>
      </c>
      <c r="K177" s="1">
        <f t="shared" si="19"/>
        <v>181517.66299607826</v>
      </c>
    </row>
    <row r="178" spans="4:11" x14ac:dyDescent="0.25">
      <c r="D178" s="4">
        <v>177</v>
      </c>
      <c r="E178" s="4"/>
      <c r="F178" s="2">
        <f t="shared" si="17"/>
        <v>181517.66299607826</v>
      </c>
      <c r="G178" s="3">
        <f t="shared" si="14"/>
        <v>0.06</v>
      </c>
      <c r="H178" s="3">
        <f t="shared" si="15"/>
        <v>0.02</v>
      </c>
      <c r="I178" s="2">
        <f t="shared" si="16"/>
        <v>2198.6666666666665</v>
      </c>
      <c r="J178" s="2">
        <f t="shared" si="18"/>
        <v>896.59498164705803</v>
      </c>
      <c r="K178" s="1">
        <f t="shared" si="19"/>
        <v>180215.59131105867</v>
      </c>
    </row>
    <row r="179" spans="4:11" x14ac:dyDescent="0.25">
      <c r="D179" s="4">
        <v>178</v>
      </c>
      <c r="E179" s="4"/>
      <c r="F179" s="2">
        <f t="shared" si="17"/>
        <v>180215.59131105867</v>
      </c>
      <c r="G179" s="3">
        <f t="shared" si="14"/>
        <v>0.06</v>
      </c>
      <c r="H179" s="3">
        <f t="shared" si="15"/>
        <v>0.02</v>
      </c>
      <c r="I179" s="2">
        <f t="shared" si="16"/>
        <v>2201.5</v>
      </c>
      <c r="J179" s="2">
        <f t="shared" si="18"/>
        <v>890.07045655529339</v>
      </c>
      <c r="K179" s="1">
        <f t="shared" si="19"/>
        <v>178904.16176761396</v>
      </c>
    </row>
    <row r="180" spans="4:11" x14ac:dyDescent="0.25">
      <c r="D180" s="4">
        <v>179</v>
      </c>
      <c r="E180" s="4"/>
      <c r="F180" s="2">
        <f t="shared" si="17"/>
        <v>178904.16176761396</v>
      </c>
      <c r="G180" s="3">
        <f t="shared" si="14"/>
        <v>0.06</v>
      </c>
      <c r="H180" s="3">
        <f t="shared" si="15"/>
        <v>0.02</v>
      </c>
      <c r="I180" s="2">
        <f t="shared" si="16"/>
        <v>2204.3333333333335</v>
      </c>
      <c r="J180" s="2">
        <f t="shared" si="18"/>
        <v>883.49914217140304</v>
      </c>
      <c r="K180" s="1">
        <f t="shared" si="19"/>
        <v>177583.32757645202</v>
      </c>
    </row>
    <row r="181" spans="4:11" x14ac:dyDescent="0.25">
      <c r="D181" s="4">
        <v>180</v>
      </c>
      <c r="E181" s="4">
        <v>15</v>
      </c>
      <c r="F181" s="2">
        <f t="shared" si="17"/>
        <v>177583.32757645202</v>
      </c>
      <c r="G181" s="3">
        <f t="shared" si="14"/>
        <v>0.06</v>
      </c>
      <c r="H181" s="3">
        <f t="shared" si="15"/>
        <v>0.02</v>
      </c>
      <c r="I181" s="2">
        <f t="shared" si="16"/>
        <v>2207.1666666666665</v>
      </c>
      <c r="J181" s="2">
        <f t="shared" si="18"/>
        <v>876.88080454892679</v>
      </c>
      <c r="K181" s="1">
        <f t="shared" si="19"/>
        <v>176253.04171433428</v>
      </c>
    </row>
    <row r="182" spans="4:11" x14ac:dyDescent="0.25">
      <c r="D182" s="4">
        <v>181</v>
      </c>
      <c r="E182" s="4"/>
      <c r="F182" s="2">
        <f t="shared" si="17"/>
        <v>176253.04171433428</v>
      </c>
      <c r="G182" s="3">
        <f t="shared" si="14"/>
        <v>0.06</v>
      </c>
      <c r="H182" s="3">
        <f t="shared" si="15"/>
        <v>0.02</v>
      </c>
      <c r="I182" s="2">
        <f t="shared" si="16"/>
        <v>2210</v>
      </c>
      <c r="J182" s="2">
        <f t="shared" si="18"/>
        <v>870.21520857167138</v>
      </c>
      <c r="K182" s="1">
        <f t="shared" si="19"/>
        <v>174913.25692290594</v>
      </c>
    </row>
    <row r="183" spans="4:11" x14ac:dyDescent="0.25">
      <c r="D183" s="4">
        <v>182</v>
      </c>
      <c r="E183" s="4"/>
      <c r="F183" s="2">
        <f t="shared" si="17"/>
        <v>174913.25692290594</v>
      </c>
      <c r="G183" s="3">
        <f t="shared" si="14"/>
        <v>0.06</v>
      </c>
      <c r="H183" s="3">
        <f t="shared" si="15"/>
        <v>0.02</v>
      </c>
      <c r="I183" s="2">
        <f t="shared" si="16"/>
        <v>2212.8333333333335</v>
      </c>
      <c r="J183" s="2">
        <f t="shared" si="18"/>
        <v>863.50211794786298</v>
      </c>
      <c r="K183" s="1">
        <f t="shared" si="19"/>
        <v>173563.92570752045</v>
      </c>
    </row>
    <row r="184" spans="4:11" x14ac:dyDescent="0.25">
      <c r="D184" s="4">
        <v>183</v>
      </c>
      <c r="E184" s="4"/>
      <c r="F184" s="2">
        <f t="shared" si="17"/>
        <v>173563.92570752045</v>
      </c>
      <c r="G184" s="3">
        <f t="shared" si="14"/>
        <v>0.06</v>
      </c>
      <c r="H184" s="3">
        <f t="shared" si="15"/>
        <v>0.02</v>
      </c>
      <c r="I184" s="2">
        <f t="shared" si="16"/>
        <v>2215.6666666666665</v>
      </c>
      <c r="J184" s="2">
        <f t="shared" si="18"/>
        <v>856.74129520426902</v>
      </c>
      <c r="K184" s="1">
        <f t="shared" si="19"/>
        <v>172205.00033605806</v>
      </c>
    </row>
    <row r="185" spans="4:11" x14ac:dyDescent="0.25">
      <c r="D185" s="4">
        <v>184</v>
      </c>
      <c r="E185" s="4"/>
      <c r="F185" s="2">
        <f t="shared" si="17"/>
        <v>172205.00033605806</v>
      </c>
      <c r="G185" s="3">
        <f t="shared" si="14"/>
        <v>0.06</v>
      </c>
      <c r="H185" s="3">
        <f t="shared" si="15"/>
        <v>0.02</v>
      </c>
      <c r="I185" s="2">
        <f t="shared" si="16"/>
        <v>2218.5</v>
      </c>
      <c r="J185" s="2">
        <f t="shared" si="18"/>
        <v>849.93250168029033</v>
      </c>
      <c r="K185" s="1">
        <f t="shared" si="19"/>
        <v>170836.43283773834</v>
      </c>
    </row>
    <row r="186" spans="4:11" x14ac:dyDescent="0.25">
      <c r="D186" s="4">
        <v>185</v>
      </c>
      <c r="E186" s="4"/>
      <c r="F186" s="2">
        <f t="shared" si="17"/>
        <v>170836.43283773834</v>
      </c>
      <c r="G186" s="3">
        <f t="shared" si="14"/>
        <v>0.06</v>
      </c>
      <c r="H186" s="3">
        <f t="shared" si="15"/>
        <v>0.02</v>
      </c>
      <c r="I186" s="2">
        <f t="shared" si="16"/>
        <v>2221.3333333333335</v>
      </c>
      <c r="J186" s="2">
        <f t="shared" si="18"/>
        <v>843.07549752202499</v>
      </c>
      <c r="K186" s="1">
        <f t="shared" si="19"/>
        <v>169458.17500192701</v>
      </c>
    </row>
    <row r="187" spans="4:11" x14ac:dyDescent="0.25">
      <c r="D187" s="4">
        <v>186</v>
      </c>
      <c r="E187" s="4"/>
      <c r="F187" s="2">
        <f t="shared" si="17"/>
        <v>169458.17500192701</v>
      </c>
      <c r="G187" s="3">
        <f t="shared" si="14"/>
        <v>0.06</v>
      </c>
      <c r="H187" s="3">
        <f t="shared" si="15"/>
        <v>0.02</v>
      </c>
      <c r="I187" s="2">
        <f t="shared" si="16"/>
        <v>2224.166666666667</v>
      </c>
      <c r="J187" s="2">
        <f t="shared" si="18"/>
        <v>836.17004167630182</v>
      </c>
      <c r="K187" s="1">
        <f t="shared" si="19"/>
        <v>168070.17837693664</v>
      </c>
    </row>
    <row r="188" spans="4:11" x14ac:dyDescent="0.25">
      <c r="D188" s="4">
        <v>187</v>
      </c>
      <c r="E188" s="4"/>
      <c r="F188" s="2">
        <f t="shared" si="17"/>
        <v>168070.17837693664</v>
      </c>
      <c r="G188" s="3">
        <f t="shared" si="14"/>
        <v>0.06</v>
      </c>
      <c r="H188" s="3">
        <f t="shared" si="15"/>
        <v>0.02</v>
      </c>
      <c r="I188" s="2">
        <f t="shared" si="16"/>
        <v>2227</v>
      </c>
      <c r="J188" s="2">
        <f t="shared" si="18"/>
        <v>829.21589188468329</v>
      </c>
      <c r="K188" s="1">
        <f t="shared" si="19"/>
        <v>166672.39426882131</v>
      </c>
    </row>
    <row r="189" spans="4:11" x14ac:dyDescent="0.25">
      <c r="D189" s="4">
        <v>188</v>
      </c>
      <c r="E189" s="4"/>
      <c r="F189" s="2">
        <f t="shared" si="17"/>
        <v>166672.39426882131</v>
      </c>
      <c r="G189" s="3">
        <f t="shared" si="14"/>
        <v>0.06</v>
      </c>
      <c r="H189" s="3">
        <f t="shared" si="15"/>
        <v>0.02</v>
      </c>
      <c r="I189" s="2">
        <f t="shared" si="16"/>
        <v>2229.8333333333335</v>
      </c>
      <c r="J189" s="2">
        <f t="shared" si="18"/>
        <v>822.21280467743986</v>
      </c>
      <c r="K189" s="1">
        <f t="shared" si="19"/>
        <v>165264.7737401654</v>
      </c>
    </row>
    <row r="190" spans="4:11" x14ac:dyDescent="0.25">
      <c r="D190" s="4">
        <v>189</v>
      </c>
      <c r="E190" s="4"/>
      <c r="F190" s="2">
        <f t="shared" si="17"/>
        <v>165264.7737401654</v>
      </c>
      <c r="G190" s="3">
        <f t="shared" si="14"/>
        <v>0.06</v>
      </c>
      <c r="H190" s="3">
        <f t="shared" si="15"/>
        <v>0.02</v>
      </c>
      <c r="I190" s="2">
        <f t="shared" si="16"/>
        <v>2232.666666666667</v>
      </c>
      <c r="J190" s="2">
        <f t="shared" si="18"/>
        <v>815.16053536749371</v>
      </c>
      <c r="K190" s="1">
        <f t="shared" si="19"/>
        <v>163847.26760886624</v>
      </c>
    </row>
    <row r="191" spans="4:11" x14ac:dyDescent="0.25">
      <c r="D191" s="4">
        <v>190</v>
      </c>
      <c r="E191" s="4"/>
      <c r="F191" s="2">
        <f t="shared" si="17"/>
        <v>163847.26760886624</v>
      </c>
      <c r="G191" s="3">
        <f t="shared" si="14"/>
        <v>0.06</v>
      </c>
      <c r="H191" s="3">
        <f t="shared" si="15"/>
        <v>0.02</v>
      </c>
      <c r="I191" s="2">
        <f t="shared" si="16"/>
        <v>2235.5</v>
      </c>
      <c r="J191" s="2">
        <f t="shared" si="18"/>
        <v>808.0588380443312</v>
      </c>
      <c r="K191" s="1">
        <f t="shared" si="19"/>
        <v>162419.82644691056</v>
      </c>
    </row>
    <row r="192" spans="4:11" x14ac:dyDescent="0.25">
      <c r="D192" s="4">
        <v>191</v>
      </c>
      <c r="E192" s="4"/>
      <c r="F192" s="2">
        <f t="shared" si="17"/>
        <v>162419.82644691056</v>
      </c>
      <c r="G192" s="3">
        <f t="shared" si="14"/>
        <v>0.06</v>
      </c>
      <c r="H192" s="3">
        <f t="shared" si="15"/>
        <v>0.02</v>
      </c>
      <c r="I192" s="2">
        <f t="shared" si="16"/>
        <v>2238.3333333333335</v>
      </c>
      <c r="J192" s="2">
        <f t="shared" si="18"/>
        <v>800.90746556788611</v>
      </c>
      <c r="K192" s="1">
        <f t="shared" si="19"/>
        <v>160982.40057914512</v>
      </c>
    </row>
    <row r="193" spans="4:11" x14ac:dyDescent="0.25">
      <c r="D193" s="4">
        <v>192</v>
      </c>
      <c r="E193" s="4">
        <v>16</v>
      </c>
      <c r="F193" s="2">
        <f t="shared" si="17"/>
        <v>160982.40057914512</v>
      </c>
      <c r="G193" s="3">
        <f t="shared" si="14"/>
        <v>0.06</v>
      </c>
      <c r="H193" s="3">
        <f t="shared" si="15"/>
        <v>0.02</v>
      </c>
      <c r="I193" s="2">
        <f t="shared" si="16"/>
        <v>2241.1666666666665</v>
      </c>
      <c r="J193" s="2">
        <f t="shared" si="18"/>
        <v>793.70616956239235</v>
      </c>
      <c r="K193" s="1">
        <f t="shared" si="19"/>
        <v>159534.94008204085</v>
      </c>
    </row>
    <row r="194" spans="4:11" x14ac:dyDescent="0.25">
      <c r="D194" s="4">
        <v>193</v>
      </c>
      <c r="E194" s="4"/>
      <c r="F194" s="2">
        <f t="shared" si="17"/>
        <v>159534.94008204085</v>
      </c>
      <c r="G194" s="3">
        <f t="shared" ref="G194:G257" si="20">$B$5</f>
        <v>0.06</v>
      </c>
      <c r="H194" s="3">
        <f t="shared" ref="H194:H257" si="21">$B$6</f>
        <v>0.02</v>
      </c>
      <c r="I194" s="2">
        <f t="shared" ref="I194:I257" si="22">($B$3*(($D194-1)/12*$B$6))+$B$3</f>
        <v>2244</v>
      </c>
      <c r="J194" s="2">
        <f t="shared" si="18"/>
        <v>786.45470041020428</v>
      </c>
      <c r="K194" s="1">
        <f t="shared" si="19"/>
        <v>158077.39478245104</v>
      </c>
    </row>
    <row r="195" spans="4:11" x14ac:dyDescent="0.25">
      <c r="D195" s="4">
        <v>194</v>
      </c>
      <c r="E195" s="4"/>
      <c r="F195" s="2">
        <f t="shared" ref="F195:F258" si="23">K194</f>
        <v>158077.39478245104</v>
      </c>
      <c r="G195" s="3">
        <f t="shared" si="20"/>
        <v>0.06</v>
      </c>
      <c r="H195" s="3">
        <f t="shared" si="21"/>
        <v>0.02</v>
      </c>
      <c r="I195" s="2">
        <f t="shared" si="22"/>
        <v>2246.8333333333335</v>
      </c>
      <c r="J195" s="2">
        <f t="shared" si="18"/>
        <v>779.15280724558852</v>
      </c>
      <c r="K195" s="1">
        <f t="shared" si="19"/>
        <v>156609.71425636328</v>
      </c>
    </row>
    <row r="196" spans="4:11" x14ac:dyDescent="0.25">
      <c r="D196" s="4">
        <v>195</v>
      </c>
      <c r="E196" s="4"/>
      <c r="F196" s="2">
        <f t="shared" si="23"/>
        <v>156609.71425636328</v>
      </c>
      <c r="G196" s="3">
        <f t="shared" si="20"/>
        <v>0.06</v>
      </c>
      <c r="H196" s="3">
        <f t="shared" si="21"/>
        <v>0.02</v>
      </c>
      <c r="I196" s="2">
        <f t="shared" si="22"/>
        <v>2249.666666666667</v>
      </c>
      <c r="J196" s="2">
        <f t="shared" si="18"/>
        <v>771.80023794848319</v>
      </c>
      <c r="K196" s="1">
        <f t="shared" si="19"/>
        <v>155131.84782764511</v>
      </c>
    </row>
    <row r="197" spans="4:11" x14ac:dyDescent="0.25">
      <c r="D197" s="4">
        <v>196</v>
      </c>
      <c r="E197" s="4"/>
      <c r="F197" s="2">
        <f t="shared" si="23"/>
        <v>155131.84782764511</v>
      </c>
      <c r="G197" s="3">
        <f t="shared" si="20"/>
        <v>0.06</v>
      </c>
      <c r="H197" s="3">
        <f t="shared" si="21"/>
        <v>0.02</v>
      </c>
      <c r="I197" s="2">
        <f t="shared" si="22"/>
        <v>2252.5</v>
      </c>
      <c r="J197" s="2">
        <f t="shared" si="18"/>
        <v>764.3967391382256</v>
      </c>
      <c r="K197" s="1">
        <f t="shared" si="19"/>
        <v>153643.74456678334</v>
      </c>
    </row>
    <row r="198" spans="4:11" x14ac:dyDescent="0.25">
      <c r="D198" s="4">
        <v>197</v>
      </c>
      <c r="E198" s="4"/>
      <c r="F198" s="2">
        <f t="shared" si="23"/>
        <v>153643.74456678334</v>
      </c>
      <c r="G198" s="3">
        <f t="shared" si="20"/>
        <v>0.06</v>
      </c>
      <c r="H198" s="3">
        <f t="shared" si="21"/>
        <v>0.02</v>
      </c>
      <c r="I198" s="2">
        <f t="shared" si="22"/>
        <v>2255.3333333333335</v>
      </c>
      <c r="J198" s="2">
        <f t="shared" si="18"/>
        <v>756.94205616725003</v>
      </c>
      <c r="K198" s="1">
        <f t="shared" si="19"/>
        <v>152145.35328961725</v>
      </c>
    </row>
    <row r="199" spans="4:11" x14ac:dyDescent="0.25">
      <c r="D199" s="4">
        <v>198</v>
      </c>
      <c r="E199" s="4"/>
      <c r="F199" s="2">
        <f t="shared" si="23"/>
        <v>152145.35328961725</v>
      </c>
      <c r="G199" s="3">
        <f t="shared" si="20"/>
        <v>0.06</v>
      </c>
      <c r="H199" s="3">
        <f t="shared" si="21"/>
        <v>0.02</v>
      </c>
      <c r="I199" s="2">
        <f t="shared" si="22"/>
        <v>2258.166666666667</v>
      </c>
      <c r="J199" s="2">
        <f t="shared" si="18"/>
        <v>749.43593311475297</v>
      </c>
      <c r="K199" s="1">
        <f t="shared" si="19"/>
        <v>150636.62255606535</v>
      </c>
    </row>
    <row r="200" spans="4:11" x14ac:dyDescent="0.25">
      <c r="D200" s="4">
        <v>199</v>
      </c>
      <c r="E200" s="4"/>
      <c r="F200" s="2">
        <f t="shared" si="23"/>
        <v>150636.62255606535</v>
      </c>
      <c r="G200" s="3">
        <f t="shared" si="20"/>
        <v>0.06</v>
      </c>
      <c r="H200" s="3">
        <f t="shared" si="21"/>
        <v>0.02</v>
      </c>
      <c r="I200" s="2">
        <f t="shared" si="22"/>
        <v>2261</v>
      </c>
      <c r="J200" s="2">
        <f t="shared" si="18"/>
        <v>741.87811278032677</v>
      </c>
      <c r="K200" s="1">
        <f t="shared" si="19"/>
        <v>149117.50066884569</v>
      </c>
    </row>
    <row r="201" spans="4:11" x14ac:dyDescent="0.25">
      <c r="D201" s="4">
        <v>200</v>
      </c>
      <c r="E201" s="4"/>
      <c r="F201" s="2">
        <f t="shared" si="23"/>
        <v>149117.50066884569</v>
      </c>
      <c r="G201" s="3">
        <f t="shared" si="20"/>
        <v>0.06</v>
      </c>
      <c r="H201" s="3">
        <f t="shared" si="21"/>
        <v>0.02</v>
      </c>
      <c r="I201" s="2">
        <f t="shared" si="22"/>
        <v>2263.8333333333335</v>
      </c>
      <c r="J201" s="2">
        <f t="shared" ref="J201:J264" si="24">(F201-I201)*(G201/12)</f>
        <v>734.26833667756171</v>
      </c>
      <c r="K201" s="1">
        <f t="shared" ref="K201:K264" si="25">(F201-I201+J201)</f>
        <v>147587.93567218992</v>
      </c>
    </row>
    <row r="202" spans="4:11" x14ac:dyDescent="0.25">
      <c r="D202" s="4">
        <v>201</v>
      </c>
      <c r="E202" s="4"/>
      <c r="F202" s="2">
        <f t="shared" si="23"/>
        <v>147587.93567218992</v>
      </c>
      <c r="G202" s="3">
        <f t="shared" si="20"/>
        <v>0.06</v>
      </c>
      <c r="H202" s="3">
        <f t="shared" si="21"/>
        <v>0.02</v>
      </c>
      <c r="I202" s="2">
        <f t="shared" si="22"/>
        <v>2266.666666666667</v>
      </c>
      <c r="J202" s="2">
        <f t="shared" si="24"/>
        <v>726.60634502761638</v>
      </c>
      <c r="K202" s="1">
        <f t="shared" si="25"/>
        <v>146047.87535055089</v>
      </c>
    </row>
    <row r="203" spans="4:11" x14ac:dyDescent="0.25">
      <c r="D203" s="4">
        <v>202</v>
      </c>
      <c r="E203" s="4"/>
      <c r="F203" s="2">
        <f t="shared" si="23"/>
        <v>146047.87535055089</v>
      </c>
      <c r="G203" s="3">
        <f t="shared" si="20"/>
        <v>0.06</v>
      </c>
      <c r="H203" s="3">
        <f t="shared" si="21"/>
        <v>0.02</v>
      </c>
      <c r="I203" s="2">
        <f t="shared" si="22"/>
        <v>2269.5</v>
      </c>
      <c r="J203" s="2">
        <f t="shared" si="24"/>
        <v>718.89187675275446</v>
      </c>
      <c r="K203" s="1">
        <f t="shared" si="25"/>
        <v>144497.26722730364</v>
      </c>
    </row>
    <row r="204" spans="4:11" x14ac:dyDescent="0.25">
      <c r="D204" s="4">
        <v>203</v>
      </c>
      <c r="E204" s="4"/>
      <c r="F204" s="2">
        <f t="shared" si="23"/>
        <v>144497.26722730364</v>
      </c>
      <c r="G204" s="3">
        <f t="shared" si="20"/>
        <v>0.06</v>
      </c>
      <c r="H204" s="3">
        <f t="shared" si="21"/>
        <v>0.02</v>
      </c>
      <c r="I204" s="2">
        <f t="shared" si="22"/>
        <v>2272.3333333333335</v>
      </c>
      <c r="J204" s="2">
        <f t="shared" si="24"/>
        <v>711.12466946985148</v>
      </c>
      <c r="K204" s="1">
        <f t="shared" si="25"/>
        <v>142936.05856344017</v>
      </c>
    </row>
    <row r="205" spans="4:11" x14ac:dyDescent="0.25">
      <c r="D205" s="4">
        <v>204</v>
      </c>
      <c r="E205" s="4">
        <v>17</v>
      </c>
      <c r="F205" s="2">
        <f t="shared" si="23"/>
        <v>142936.05856344017</v>
      </c>
      <c r="G205" s="3">
        <f t="shared" si="20"/>
        <v>0.06</v>
      </c>
      <c r="H205" s="3">
        <f t="shared" si="21"/>
        <v>0.02</v>
      </c>
      <c r="I205" s="2">
        <f t="shared" si="22"/>
        <v>2275.166666666667</v>
      </c>
      <c r="J205" s="2">
        <f t="shared" si="24"/>
        <v>703.3044594838675</v>
      </c>
      <c r="K205" s="1">
        <f t="shared" si="25"/>
        <v>141364.19635625737</v>
      </c>
    </row>
    <row r="206" spans="4:11" x14ac:dyDescent="0.25">
      <c r="D206" s="4">
        <v>205</v>
      </c>
      <c r="E206" s="4"/>
      <c r="F206" s="2">
        <f t="shared" si="23"/>
        <v>141364.19635625737</v>
      </c>
      <c r="G206" s="3">
        <f t="shared" si="20"/>
        <v>0.06</v>
      </c>
      <c r="H206" s="3">
        <f t="shared" si="21"/>
        <v>0.02</v>
      </c>
      <c r="I206" s="2">
        <f t="shared" si="22"/>
        <v>2278</v>
      </c>
      <c r="J206" s="2">
        <f t="shared" si="24"/>
        <v>695.43098178128685</v>
      </c>
      <c r="K206" s="1">
        <f t="shared" si="25"/>
        <v>139781.62733803864</v>
      </c>
    </row>
    <row r="207" spans="4:11" x14ac:dyDescent="0.25">
      <c r="D207" s="4">
        <v>206</v>
      </c>
      <c r="E207" s="4"/>
      <c r="F207" s="2">
        <f t="shared" si="23"/>
        <v>139781.62733803864</v>
      </c>
      <c r="G207" s="3">
        <f t="shared" si="20"/>
        <v>0.06</v>
      </c>
      <c r="H207" s="3">
        <f t="shared" si="21"/>
        <v>0.02</v>
      </c>
      <c r="I207" s="2">
        <f t="shared" si="22"/>
        <v>2280.8333333333335</v>
      </c>
      <c r="J207" s="2">
        <f t="shared" si="24"/>
        <v>687.50397002352645</v>
      </c>
      <c r="K207" s="1">
        <f t="shared" si="25"/>
        <v>138188.29797472883</v>
      </c>
    </row>
    <row r="208" spans="4:11" x14ac:dyDescent="0.25">
      <c r="D208" s="4">
        <v>207</v>
      </c>
      <c r="E208" s="4"/>
      <c r="F208" s="2">
        <f t="shared" si="23"/>
        <v>138188.29797472883</v>
      </c>
      <c r="G208" s="3">
        <f t="shared" si="20"/>
        <v>0.06</v>
      </c>
      <c r="H208" s="3">
        <f t="shared" si="21"/>
        <v>0.02</v>
      </c>
      <c r="I208" s="2">
        <f t="shared" si="22"/>
        <v>2283.666666666667</v>
      </c>
      <c r="J208" s="2">
        <f t="shared" si="24"/>
        <v>679.52315654031088</v>
      </c>
      <c r="K208" s="1">
        <f t="shared" si="25"/>
        <v>136584.1544646025</v>
      </c>
    </row>
    <row r="209" spans="4:11" x14ac:dyDescent="0.25">
      <c r="D209" s="4">
        <v>208</v>
      </c>
      <c r="E209" s="4"/>
      <c r="F209" s="2">
        <f t="shared" si="23"/>
        <v>136584.1544646025</v>
      </c>
      <c r="G209" s="3">
        <f t="shared" si="20"/>
        <v>0.06</v>
      </c>
      <c r="H209" s="3">
        <f t="shared" si="21"/>
        <v>0.02</v>
      </c>
      <c r="I209" s="2">
        <f t="shared" si="22"/>
        <v>2286.5</v>
      </c>
      <c r="J209" s="2">
        <f t="shared" si="24"/>
        <v>671.48827232301255</v>
      </c>
      <c r="K209" s="1">
        <f t="shared" si="25"/>
        <v>134969.14273692551</v>
      </c>
    </row>
    <row r="210" spans="4:11" x14ac:dyDescent="0.25">
      <c r="D210" s="4">
        <v>209</v>
      </c>
      <c r="E210" s="4"/>
      <c r="F210" s="2">
        <f t="shared" si="23"/>
        <v>134969.14273692551</v>
      </c>
      <c r="G210" s="3">
        <f t="shared" si="20"/>
        <v>0.06</v>
      </c>
      <c r="H210" s="3">
        <f t="shared" si="21"/>
        <v>0.02</v>
      </c>
      <c r="I210" s="2">
        <f t="shared" si="22"/>
        <v>2289.333333333333</v>
      </c>
      <c r="J210" s="2">
        <f t="shared" si="24"/>
        <v>663.39904701796081</v>
      </c>
      <c r="K210" s="1">
        <f t="shared" si="25"/>
        <v>133343.20845061014</v>
      </c>
    </row>
    <row r="211" spans="4:11" x14ac:dyDescent="0.25">
      <c r="D211" s="4">
        <v>210</v>
      </c>
      <c r="E211" s="4"/>
      <c r="F211" s="2">
        <f t="shared" si="23"/>
        <v>133343.20845061014</v>
      </c>
      <c r="G211" s="3">
        <f t="shared" si="20"/>
        <v>0.06</v>
      </c>
      <c r="H211" s="3">
        <f t="shared" si="21"/>
        <v>0.02</v>
      </c>
      <c r="I211" s="2">
        <f t="shared" si="22"/>
        <v>2292.166666666667</v>
      </c>
      <c r="J211" s="2">
        <f t="shared" si="24"/>
        <v>655.25520891971735</v>
      </c>
      <c r="K211" s="1">
        <f t="shared" si="25"/>
        <v>131706.29699286318</v>
      </c>
    </row>
    <row r="212" spans="4:11" x14ac:dyDescent="0.25">
      <c r="D212" s="4">
        <v>211</v>
      </c>
      <c r="E212" s="4"/>
      <c r="F212" s="2">
        <f t="shared" si="23"/>
        <v>131706.29699286318</v>
      </c>
      <c r="G212" s="3">
        <f t="shared" si="20"/>
        <v>0.06</v>
      </c>
      <c r="H212" s="3">
        <f t="shared" si="21"/>
        <v>0.02</v>
      </c>
      <c r="I212" s="2">
        <f t="shared" si="22"/>
        <v>2295</v>
      </c>
      <c r="J212" s="2">
        <f t="shared" si="24"/>
        <v>647.05648496431593</v>
      </c>
      <c r="K212" s="1">
        <f t="shared" si="25"/>
        <v>130058.35347782749</v>
      </c>
    </row>
    <row r="213" spans="4:11" x14ac:dyDescent="0.25">
      <c r="D213" s="4">
        <v>212</v>
      </c>
      <c r="E213" s="4"/>
      <c r="F213" s="2">
        <f t="shared" si="23"/>
        <v>130058.35347782749</v>
      </c>
      <c r="G213" s="3">
        <f t="shared" si="20"/>
        <v>0.06</v>
      </c>
      <c r="H213" s="3">
        <f t="shared" si="21"/>
        <v>0.02</v>
      </c>
      <c r="I213" s="2">
        <f t="shared" si="22"/>
        <v>2297.833333333333</v>
      </c>
      <c r="J213" s="2">
        <f t="shared" si="24"/>
        <v>638.80260072247086</v>
      </c>
      <c r="K213" s="1">
        <f t="shared" si="25"/>
        <v>128399.32274521663</v>
      </c>
    </row>
    <row r="214" spans="4:11" x14ac:dyDescent="0.25">
      <c r="D214" s="4">
        <v>213</v>
      </c>
      <c r="E214" s="4"/>
      <c r="F214" s="2">
        <f t="shared" si="23"/>
        <v>128399.32274521663</v>
      </c>
      <c r="G214" s="3">
        <f t="shared" si="20"/>
        <v>0.06</v>
      </c>
      <c r="H214" s="3">
        <f t="shared" si="21"/>
        <v>0.02</v>
      </c>
      <c r="I214" s="2">
        <f t="shared" si="22"/>
        <v>2300.666666666667</v>
      </c>
      <c r="J214" s="2">
        <f t="shared" si="24"/>
        <v>630.49328039274985</v>
      </c>
      <c r="K214" s="1">
        <f t="shared" si="25"/>
        <v>126729.14935894271</v>
      </c>
    </row>
    <row r="215" spans="4:11" x14ac:dyDescent="0.25">
      <c r="D215" s="4">
        <v>214</v>
      </c>
      <c r="E215" s="4"/>
      <c r="F215" s="2">
        <f t="shared" si="23"/>
        <v>126729.14935894271</v>
      </c>
      <c r="G215" s="3">
        <f t="shared" si="20"/>
        <v>0.06</v>
      </c>
      <c r="H215" s="3">
        <f t="shared" si="21"/>
        <v>0.02</v>
      </c>
      <c r="I215" s="2">
        <f t="shared" si="22"/>
        <v>2303.5</v>
      </c>
      <c r="J215" s="2">
        <f t="shared" si="24"/>
        <v>622.12824679471362</v>
      </c>
      <c r="K215" s="1">
        <f t="shared" si="25"/>
        <v>125047.77760573743</v>
      </c>
    </row>
    <row r="216" spans="4:11" x14ac:dyDescent="0.25">
      <c r="D216" s="4">
        <v>215</v>
      </c>
      <c r="E216" s="4"/>
      <c r="F216" s="2">
        <f t="shared" si="23"/>
        <v>125047.77760573743</v>
      </c>
      <c r="G216" s="3">
        <f t="shared" si="20"/>
        <v>0.06</v>
      </c>
      <c r="H216" s="3">
        <f t="shared" si="21"/>
        <v>0.02</v>
      </c>
      <c r="I216" s="2">
        <f t="shared" si="22"/>
        <v>2306.333333333333</v>
      </c>
      <c r="J216" s="2">
        <f t="shared" si="24"/>
        <v>613.7072213620205</v>
      </c>
      <c r="K216" s="1">
        <f t="shared" si="25"/>
        <v>123355.15149376613</v>
      </c>
    </row>
    <row r="217" spans="4:11" x14ac:dyDescent="0.25">
      <c r="D217" s="4">
        <v>216</v>
      </c>
      <c r="E217" s="4">
        <v>18</v>
      </c>
      <c r="F217" s="2">
        <f t="shared" si="23"/>
        <v>123355.15149376613</v>
      </c>
      <c r="G217" s="3">
        <f t="shared" si="20"/>
        <v>0.06</v>
      </c>
      <c r="H217" s="3">
        <f t="shared" si="21"/>
        <v>0.02</v>
      </c>
      <c r="I217" s="2">
        <f t="shared" si="22"/>
        <v>2309.1666666666665</v>
      </c>
      <c r="J217" s="2">
        <f t="shared" si="24"/>
        <v>605.2299241354973</v>
      </c>
      <c r="K217" s="1">
        <f t="shared" si="25"/>
        <v>121651.21475123495</v>
      </c>
    </row>
    <row r="218" spans="4:11" x14ac:dyDescent="0.25">
      <c r="D218" s="4">
        <v>217</v>
      </c>
      <c r="E218" s="4"/>
      <c r="F218" s="2">
        <f t="shared" si="23"/>
        <v>121651.21475123495</v>
      </c>
      <c r="G218" s="3">
        <f t="shared" si="20"/>
        <v>0.06</v>
      </c>
      <c r="H218" s="3">
        <f t="shared" si="21"/>
        <v>0.02</v>
      </c>
      <c r="I218" s="2">
        <f t="shared" si="22"/>
        <v>2312</v>
      </c>
      <c r="J218" s="2">
        <f t="shared" si="24"/>
        <v>596.69607375617477</v>
      </c>
      <c r="K218" s="1">
        <f t="shared" si="25"/>
        <v>119935.91082499112</v>
      </c>
    </row>
    <row r="219" spans="4:11" x14ac:dyDescent="0.25">
      <c r="D219" s="4">
        <v>218</v>
      </c>
      <c r="E219" s="4"/>
      <c r="F219" s="2">
        <f t="shared" si="23"/>
        <v>119935.91082499112</v>
      </c>
      <c r="G219" s="3">
        <f t="shared" si="20"/>
        <v>0.06</v>
      </c>
      <c r="H219" s="3">
        <f t="shared" si="21"/>
        <v>0.02</v>
      </c>
      <c r="I219" s="2">
        <f t="shared" si="22"/>
        <v>2314.833333333333</v>
      </c>
      <c r="J219" s="2">
        <f t="shared" si="24"/>
        <v>588.10538745828899</v>
      </c>
      <c r="K219" s="1">
        <f t="shared" si="25"/>
        <v>118209.18287911608</v>
      </c>
    </row>
    <row r="220" spans="4:11" x14ac:dyDescent="0.25">
      <c r="D220" s="4">
        <v>219</v>
      </c>
      <c r="E220" s="4"/>
      <c r="F220" s="2">
        <f t="shared" si="23"/>
        <v>118209.18287911608</v>
      </c>
      <c r="G220" s="3">
        <f t="shared" si="20"/>
        <v>0.06</v>
      </c>
      <c r="H220" s="3">
        <f t="shared" si="21"/>
        <v>0.02</v>
      </c>
      <c r="I220" s="2">
        <f t="shared" si="22"/>
        <v>2317.6666666666665</v>
      </c>
      <c r="J220" s="2">
        <f t="shared" si="24"/>
        <v>579.45758106224707</v>
      </c>
      <c r="K220" s="1">
        <f t="shared" si="25"/>
        <v>116470.97379351166</v>
      </c>
    </row>
    <row r="221" spans="4:11" x14ac:dyDescent="0.25">
      <c r="D221" s="4">
        <v>220</v>
      </c>
      <c r="E221" s="4"/>
      <c r="F221" s="2">
        <f t="shared" si="23"/>
        <v>116470.97379351166</v>
      </c>
      <c r="G221" s="3">
        <f t="shared" si="20"/>
        <v>0.06</v>
      </c>
      <c r="H221" s="3">
        <f t="shared" si="21"/>
        <v>0.02</v>
      </c>
      <c r="I221" s="2">
        <f t="shared" si="22"/>
        <v>2320.5</v>
      </c>
      <c r="J221" s="2">
        <f t="shared" si="24"/>
        <v>570.75236896755825</v>
      </c>
      <c r="K221" s="1">
        <f t="shared" si="25"/>
        <v>114721.22616247922</v>
      </c>
    </row>
    <row r="222" spans="4:11" x14ac:dyDescent="0.25">
      <c r="D222" s="4">
        <v>221</v>
      </c>
      <c r="E222" s="4"/>
      <c r="F222" s="2">
        <f t="shared" si="23"/>
        <v>114721.22616247922</v>
      </c>
      <c r="G222" s="3">
        <f t="shared" si="20"/>
        <v>0.06</v>
      </c>
      <c r="H222" s="3">
        <f t="shared" si="21"/>
        <v>0.02</v>
      </c>
      <c r="I222" s="2">
        <f t="shared" si="22"/>
        <v>2323.333333333333</v>
      </c>
      <c r="J222" s="2">
        <f t="shared" si="24"/>
        <v>561.98946414572947</v>
      </c>
      <c r="K222" s="1">
        <f t="shared" si="25"/>
        <v>112959.88229329162</v>
      </c>
    </row>
    <row r="223" spans="4:11" x14ac:dyDescent="0.25">
      <c r="D223" s="4">
        <v>222</v>
      </c>
      <c r="E223" s="4"/>
      <c r="F223" s="2">
        <f t="shared" si="23"/>
        <v>112959.88229329162</v>
      </c>
      <c r="G223" s="3">
        <f t="shared" si="20"/>
        <v>0.06</v>
      </c>
      <c r="H223" s="3">
        <f t="shared" si="21"/>
        <v>0.02</v>
      </c>
      <c r="I223" s="2">
        <f t="shared" si="22"/>
        <v>2326.166666666667</v>
      </c>
      <c r="J223" s="2">
        <f t="shared" si="24"/>
        <v>553.16857813312481</v>
      </c>
      <c r="K223" s="1">
        <f t="shared" si="25"/>
        <v>111186.88420475807</v>
      </c>
    </row>
    <row r="224" spans="4:11" x14ac:dyDescent="0.25">
      <c r="D224" s="4">
        <v>223</v>
      </c>
      <c r="E224" s="4"/>
      <c r="F224" s="2">
        <f t="shared" si="23"/>
        <v>111186.88420475807</v>
      </c>
      <c r="G224" s="3">
        <f t="shared" si="20"/>
        <v>0.06</v>
      </c>
      <c r="H224" s="3">
        <f t="shared" si="21"/>
        <v>0.02</v>
      </c>
      <c r="I224" s="2">
        <f t="shared" si="22"/>
        <v>2329</v>
      </c>
      <c r="J224" s="2">
        <f t="shared" si="24"/>
        <v>544.2894210237904</v>
      </c>
      <c r="K224" s="1">
        <f t="shared" si="25"/>
        <v>109402.17362578186</v>
      </c>
    </row>
    <row r="225" spans="4:11" x14ac:dyDescent="0.25">
      <c r="D225" s="4">
        <v>224</v>
      </c>
      <c r="E225" s="4"/>
      <c r="F225" s="2">
        <f t="shared" si="23"/>
        <v>109402.17362578186</v>
      </c>
      <c r="G225" s="3">
        <f t="shared" si="20"/>
        <v>0.06</v>
      </c>
      <c r="H225" s="3">
        <f t="shared" si="21"/>
        <v>0.02</v>
      </c>
      <c r="I225" s="2">
        <f t="shared" si="22"/>
        <v>2331.833333333333</v>
      </c>
      <c r="J225" s="2">
        <f t="shared" si="24"/>
        <v>535.35170146224266</v>
      </c>
      <c r="K225" s="1">
        <f t="shared" si="25"/>
        <v>107605.69199391078</v>
      </c>
    </row>
    <row r="226" spans="4:11" x14ac:dyDescent="0.25">
      <c r="D226" s="4">
        <v>225</v>
      </c>
      <c r="E226" s="4"/>
      <c r="F226" s="2">
        <f t="shared" si="23"/>
        <v>107605.69199391078</v>
      </c>
      <c r="G226" s="3">
        <f t="shared" si="20"/>
        <v>0.06</v>
      </c>
      <c r="H226" s="3">
        <f t="shared" si="21"/>
        <v>0.02</v>
      </c>
      <c r="I226" s="2">
        <f t="shared" si="22"/>
        <v>2334.666666666667</v>
      </c>
      <c r="J226" s="2">
        <f t="shared" si="24"/>
        <v>526.35512663622058</v>
      </c>
      <c r="K226" s="1">
        <f t="shared" si="25"/>
        <v>105797.38045388032</v>
      </c>
    </row>
    <row r="227" spans="4:11" x14ac:dyDescent="0.25">
      <c r="D227" s="4">
        <v>226</v>
      </c>
      <c r="E227" s="4"/>
      <c r="F227" s="2">
        <f t="shared" si="23"/>
        <v>105797.38045388032</v>
      </c>
      <c r="G227" s="3">
        <f t="shared" si="20"/>
        <v>0.06</v>
      </c>
      <c r="H227" s="3">
        <f t="shared" si="21"/>
        <v>0.02</v>
      </c>
      <c r="I227" s="2">
        <f t="shared" si="22"/>
        <v>2337.5</v>
      </c>
      <c r="J227" s="2">
        <f t="shared" si="24"/>
        <v>517.29940226940164</v>
      </c>
      <c r="K227" s="1">
        <f t="shared" si="25"/>
        <v>103977.17985614973</v>
      </c>
    </row>
    <row r="228" spans="4:11" x14ac:dyDescent="0.25">
      <c r="D228" s="4">
        <v>227</v>
      </c>
      <c r="E228" s="4"/>
      <c r="F228" s="2">
        <f t="shared" si="23"/>
        <v>103977.17985614973</v>
      </c>
      <c r="G228" s="3">
        <f t="shared" si="20"/>
        <v>0.06</v>
      </c>
      <c r="H228" s="3">
        <f t="shared" si="21"/>
        <v>0.02</v>
      </c>
      <c r="I228" s="2">
        <f t="shared" si="22"/>
        <v>2340.333333333333</v>
      </c>
      <c r="J228" s="2">
        <f t="shared" si="24"/>
        <v>508.18423261408202</v>
      </c>
      <c r="K228" s="1">
        <f t="shared" si="25"/>
        <v>102145.03075543047</v>
      </c>
    </row>
    <row r="229" spans="4:11" x14ac:dyDescent="0.25">
      <c r="D229" s="4">
        <v>228</v>
      </c>
      <c r="E229" s="4">
        <v>19</v>
      </c>
      <c r="F229" s="2">
        <f t="shared" si="23"/>
        <v>102145.03075543047</v>
      </c>
      <c r="G229" s="3">
        <f t="shared" si="20"/>
        <v>0.06</v>
      </c>
      <c r="H229" s="3">
        <f t="shared" si="21"/>
        <v>0.02</v>
      </c>
      <c r="I229" s="2">
        <f t="shared" si="22"/>
        <v>2343.166666666667</v>
      </c>
      <c r="J229" s="2">
        <f t="shared" si="24"/>
        <v>499.00932044381904</v>
      </c>
      <c r="K229" s="1">
        <f t="shared" si="25"/>
        <v>100300.87340920762</v>
      </c>
    </row>
    <row r="230" spans="4:11" x14ac:dyDescent="0.25">
      <c r="D230" s="4">
        <v>229</v>
      </c>
      <c r="E230" s="4"/>
      <c r="F230" s="2">
        <f t="shared" si="23"/>
        <v>100300.87340920762</v>
      </c>
      <c r="G230" s="3">
        <f t="shared" si="20"/>
        <v>0.06</v>
      </c>
      <c r="H230" s="3">
        <f t="shared" si="21"/>
        <v>0.02</v>
      </c>
      <c r="I230" s="2">
        <f t="shared" si="22"/>
        <v>2346</v>
      </c>
      <c r="J230" s="2">
        <f t="shared" si="24"/>
        <v>489.77436704603809</v>
      </c>
      <c r="K230" s="1">
        <f t="shared" si="25"/>
        <v>98444.647776253652</v>
      </c>
    </row>
    <row r="231" spans="4:11" x14ac:dyDescent="0.25">
      <c r="D231" s="4">
        <v>230</v>
      </c>
      <c r="E231" s="4"/>
      <c r="F231" s="2">
        <f t="shared" si="23"/>
        <v>98444.647776253652</v>
      </c>
      <c r="G231" s="3">
        <f t="shared" si="20"/>
        <v>0.06</v>
      </c>
      <c r="H231" s="3">
        <f t="shared" si="21"/>
        <v>0.02</v>
      </c>
      <c r="I231" s="2">
        <f t="shared" si="22"/>
        <v>2348.833333333333</v>
      </c>
      <c r="J231" s="2">
        <f t="shared" si="24"/>
        <v>480.47907221460162</v>
      </c>
      <c r="K231" s="1">
        <f t="shared" si="25"/>
        <v>96576.293515134923</v>
      </c>
    </row>
    <row r="232" spans="4:11" x14ac:dyDescent="0.25">
      <c r="D232" s="4">
        <v>231</v>
      </c>
      <c r="E232" s="4"/>
      <c r="F232" s="2">
        <f t="shared" si="23"/>
        <v>96576.293515134923</v>
      </c>
      <c r="G232" s="3">
        <f t="shared" si="20"/>
        <v>0.06</v>
      </c>
      <c r="H232" s="3">
        <f t="shared" si="21"/>
        <v>0.02</v>
      </c>
      <c r="I232" s="2">
        <f t="shared" si="22"/>
        <v>2351.666666666667</v>
      </c>
      <c r="J232" s="2">
        <f t="shared" si="24"/>
        <v>471.12313424234128</v>
      </c>
      <c r="K232" s="1">
        <f t="shared" si="25"/>
        <v>94695.749982710593</v>
      </c>
    </row>
    <row r="233" spans="4:11" x14ac:dyDescent="0.25">
      <c r="D233" s="4">
        <v>232</v>
      </c>
      <c r="E233" s="4"/>
      <c r="F233" s="2">
        <f t="shared" si="23"/>
        <v>94695.749982710593</v>
      </c>
      <c r="G233" s="3">
        <f t="shared" si="20"/>
        <v>0.06</v>
      </c>
      <c r="H233" s="3">
        <f t="shared" si="21"/>
        <v>0.02</v>
      </c>
      <c r="I233" s="2">
        <f t="shared" si="22"/>
        <v>2354.5</v>
      </c>
      <c r="J233" s="2">
        <f t="shared" si="24"/>
        <v>461.70624991355299</v>
      </c>
      <c r="K233" s="1">
        <f t="shared" si="25"/>
        <v>92802.956232624143</v>
      </c>
    </row>
    <row r="234" spans="4:11" x14ac:dyDescent="0.25">
      <c r="D234" s="4">
        <v>233</v>
      </c>
      <c r="E234" s="4"/>
      <c r="F234" s="2">
        <f t="shared" si="23"/>
        <v>92802.956232624143</v>
      </c>
      <c r="G234" s="3">
        <f t="shared" si="20"/>
        <v>0.06</v>
      </c>
      <c r="H234" s="3">
        <f t="shared" si="21"/>
        <v>0.02</v>
      </c>
      <c r="I234" s="2">
        <f t="shared" si="22"/>
        <v>2357.3333333333335</v>
      </c>
      <c r="J234" s="2">
        <f t="shared" si="24"/>
        <v>452.22811449645405</v>
      </c>
      <c r="K234" s="1">
        <f t="shared" si="25"/>
        <v>90897.851013787265</v>
      </c>
    </row>
    <row r="235" spans="4:11" x14ac:dyDescent="0.25">
      <c r="D235" s="4">
        <v>234</v>
      </c>
      <c r="E235" s="4"/>
      <c r="F235" s="2">
        <f t="shared" si="23"/>
        <v>90897.851013787265</v>
      </c>
      <c r="G235" s="3">
        <f t="shared" si="20"/>
        <v>0.06</v>
      </c>
      <c r="H235" s="3">
        <f t="shared" si="21"/>
        <v>0.02</v>
      </c>
      <c r="I235" s="2">
        <f t="shared" si="22"/>
        <v>2360.166666666667</v>
      </c>
      <c r="J235" s="2">
        <f t="shared" si="24"/>
        <v>442.68842173560296</v>
      </c>
      <c r="K235" s="1">
        <f t="shared" si="25"/>
        <v>88980.372768856192</v>
      </c>
    </row>
    <row r="236" spans="4:11" x14ac:dyDescent="0.25">
      <c r="D236" s="4">
        <v>235</v>
      </c>
      <c r="E236" s="4"/>
      <c r="F236" s="2">
        <f t="shared" si="23"/>
        <v>88980.372768856192</v>
      </c>
      <c r="G236" s="3">
        <f t="shared" si="20"/>
        <v>0.06</v>
      </c>
      <c r="H236" s="3">
        <f t="shared" si="21"/>
        <v>0.02</v>
      </c>
      <c r="I236" s="2">
        <f t="shared" si="22"/>
        <v>2363</v>
      </c>
      <c r="J236" s="2">
        <f t="shared" si="24"/>
        <v>433.08686384428097</v>
      </c>
      <c r="K236" s="1">
        <f t="shared" si="25"/>
        <v>87050.459632700469</v>
      </c>
    </row>
    <row r="237" spans="4:11" x14ac:dyDescent="0.25">
      <c r="D237" s="4">
        <v>236</v>
      </c>
      <c r="E237" s="4"/>
      <c r="F237" s="2">
        <f t="shared" si="23"/>
        <v>87050.459632700469</v>
      </c>
      <c r="G237" s="3">
        <f t="shared" si="20"/>
        <v>0.06</v>
      </c>
      <c r="H237" s="3">
        <f t="shared" si="21"/>
        <v>0.02</v>
      </c>
      <c r="I237" s="2">
        <f t="shared" si="22"/>
        <v>2365.8333333333335</v>
      </c>
      <c r="J237" s="2">
        <f t="shared" si="24"/>
        <v>423.42313149683571</v>
      </c>
      <c r="K237" s="1">
        <f t="shared" si="25"/>
        <v>85108.049430863975</v>
      </c>
    </row>
    <row r="238" spans="4:11" x14ac:dyDescent="0.25">
      <c r="D238" s="4">
        <v>237</v>
      </c>
      <c r="E238" s="4"/>
      <c r="F238" s="2">
        <f t="shared" si="23"/>
        <v>85108.049430863975</v>
      </c>
      <c r="G238" s="3">
        <f t="shared" si="20"/>
        <v>0.06</v>
      </c>
      <c r="H238" s="3">
        <f t="shared" si="21"/>
        <v>0.02</v>
      </c>
      <c r="I238" s="2">
        <f t="shared" si="22"/>
        <v>2368.666666666667</v>
      </c>
      <c r="J238" s="2">
        <f t="shared" si="24"/>
        <v>413.69691382098654</v>
      </c>
      <c r="K238" s="1">
        <f t="shared" si="25"/>
        <v>83153.079678018286</v>
      </c>
    </row>
    <row r="239" spans="4:11" x14ac:dyDescent="0.25">
      <c r="D239" s="4">
        <v>238</v>
      </c>
      <c r="E239" s="4"/>
      <c r="F239" s="2">
        <f t="shared" si="23"/>
        <v>83153.079678018286</v>
      </c>
      <c r="G239" s="3">
        <f t="shared" si="20"/>
        <v>0.06</v>
      </c>
      <c r="H239" s="3">
        <f t="shared" si="21"/>
        <v>0.02</v>
      </c>
      <c r="I239" s="2">
        <f t="shared" si="22"/>
        <v>2371.5</v>
      </c>
      <c r="J239" s="2">
        <f t="shared" si="24"/>
        <v>403.90789839009142</v>
      </c>
      <c r="K239" s="1">
        <f t="shared" si="25"/>
        <v>81185.487576408384</v>
      </c>
    </row>
    <row r="240" spans="4:11" x14ac:dyDescent="0.25">
      <c r="D240" s="4">
        <v>239</v>
      </c>
      <c r="E240" s="4"/>
      <c r="F240" s="2">
        <f t="shared" si="23"/>
        <v>81185.487576408384</v>
      </c>
      <c r="G240" s="3">
        <f t="shared" si="20"/>
        <v>0.06</v>
      </c>
      <c r="H240" s="3">
        <f t="shared" si="21"/>
        <v>0.02</v>
      </c>
      <c r="I240" s="2">
        <f t="shared" si="22"/>
        <v>2374.3333333333335</v>
      </c>
      <c r="J240" s="2">
        <f t="shared" si="24"/>
        <v>394.05577121537527</v>
      </c>
      <c r="K240" s="1">
        <f t="shared" si="25"/>
        <v>79205.210014290438</v>
      </c>
    </row>
    <row r="241" spans="4:11" x14ac:dyDescent="0.25">
      <c r="D241" s="4">
        <v>240</v>
      </c>
      <c r="E241" s="4">
        <v>20</v>
      </c>
      <c r="F241" s="2">
        <f t="shared" si="23"/>
        <v>79205.210014290438</v>
      </c>
      <c r="G241" s="3">
        <f t="shared" si="20"/>
        <v>0.06</v>
      </c>
      <c r="H241" s="3">
        <f t="shared" si="21"/>
        <v>0.02</v>
      </c>
      <c r="I241" s="2">
        <f t="shared" si="22"/>
        <v>2377.166666666667</v>
      </c>
      <c r="J241" s="2">
        <f t="shared" si="24"/>
        <v>384.14021673811885</v>
      </c>
      <c r="K241" s="1">
        <f t="shared" si="25"/>
        <v>77212.183564361883</v>
      </c>
    </row>
    <row r="242" spans="4:11" x14ac:dyDescent="0.25">
      <c r="D242" s="4">
        <v>241</v>
      </c>
      <c r="E242" s="4"/>
      <c r="F242" s="2">
        <f t="shared" si="23"/>
        <v>77212.183564361883</v>
      </c>
      <c r="G242" s="3">
        <f t="shared" si="20"/>
        <v>0.06</v>
      </c>
      <c r="H242" s="3">
        <f t="shared" si="21"/>
        <v>0.02</v>
      </c>
      <c r="I242" s="2">
        <f t="shared" si="22"/>
        <v>2380</v>
      </c>
      <c r="J242" s="2">
        <f t="shared" si="24"/>
        <v>374.16091782180945</v>
      </c>
      <c r="K242" s="1">
        <f t="shared" si="25"/>
        <v>75206.344482183689</v>
      </c>
    </row>
    <row r="243" spans="4:11" x14ac:dyDescent="0.25">
      <c r="D243" s="4">
        <v>242</v>
      </c>
      <c r="E243" s="4"/>
      <c r="F243" s="2">
        <f t="shared" si="23"/>
        <v>75206.344482183689</v>
      </c>
      <c r="G243" s="3">
        <f t="shared" si="20"/>
        <v>0.06</v>
      </c>
      <c r="H243" s="3">
        <f t="shared" si="21"/>
        <v>0.02</v>
      </c>
      <c r="I243" s="2">
        <f t="shared" si="22"/>
        <v>2382.8333333333335</v>
      </c>
      <c r="J243" s="2">
        <f t="shared" si="24"/>
        <v>364.11755574425183</v>
      </c>
      <c r="K243" s="1">
        <f t="shared" si="25"/>
        <v>73187.628704594608</v>
      </c>
    </row>
    <row r="244" spans="4:11" x14ac:dyDescent="0.25">
      <c r="D244" s="4">
        <v>243</v>
      </c>
      <c r="E244" s="4"/>
      <c r="F244" s="2">
        <f t="shared" si="23"/>
        <v>73187.628704594608</v>
      </c>
      <c r="G244" s="3">
        <f t="shared" si="20"/>
        <v>0.06</v>
      </c>
      <c r="H244" s="3">
        <f t="shared" si="21"/>
        <v>0.02</v>
      </c>
      <c r="I244" s="2">
        <f t="shared" si="22"/>
        <v>2385.666666666667</v>
      </c>
      <c r="J244" s="2">
        <f t="shared" si="24"/>
        <v>354.00981018963967</v>
      </c>
      <c r="K244" s="1">
        <f t="shared" si="25"/>
        <v>71155.971848117581</v>
      </c>
    </row>
    <row r="245" spans="4:11" x14ac:dyDescent="0.25">
      <c r="D245" s="4">
        <v>244</v>
      </c>
      <c r="E245" s="4"/>
      <c r="F245" s="2">
        <f t="shared" si="23"/>
        <v>71155.971848117581</v>
      </c>
      <c r="G245" s="3">
        <f t="shared" si="20"/>
        <v>0.06</v>
      </c>
      <c r="H245" s="3">
        <f t="shared" si="21"/>
        <v>0.02</v>
      </c>
      <c r="I245" s="2">
        <f t="shared" si="22"/>
        <v>2388.5</v>
      </c>
      <c r="J245" s="2">
        <f t="shared" si="24"/>
        <v>343.83735924058789</v>
      </c>
      <c r="K245" s="1">
        <f t="shared" si="25"/>
        <v>69111.309207358165</v>
      </c>
    </row>
    <row r="246" spans="4:11" x14ac:dyDescent="0.25">
      <c r="D246" s="4">
        <v>245</v>
      </c>
      <c r="E246" s="4"/>
      <c r="F246" s="2">
        <f t="shared" si="23"/>
        <v>69111.309207358165</v>
      </c>
      <c r="G246" s="3">
        <f t="shared" si="20"/>
        <v>0.06</v>
      </c>
      <c r="H246" s="3">
        <f t="shared" si="21"/>
        <v>0.02</v>
      </c>
      <c r="I246" s="2">
        <f t="shared" si="22"/>
        <v>2391.3333333333335</v>
      </c>
      <c r="J246" s="2">
        <f t="shared" si="24"/>
        <v>333.5998793701242</v>
      </c>
      <c r="K246" s="1">
        <f t="shared" si="25"/>
        <v>67053.575753394965</v>
      </c>
    </row>
    <row r="247" spans="4:11" x14ac:dyDescent="0.25">
      <c r="D247" s="4">
        <v>246</v>
      </c>
      <c r="E247" s="4"/>
      <c r="F247" s="2">
        <f t="shared" si="23"/>
        <v>67053.575753394965</v>
      </c>
      <c r="G247" s="3">
        <f t="shared" si="20"/>
        <v>0.06</v>
      </c>
      <c r="H247" s="3">
        <f t="shared" si="21"/>
        <v>0.02</v>
      </c>
      <c r="I247" s="2">
        <f t="shared" si="22"/>
        <v>2394.166666666667</v>
      </c>
      <c r="J247" s="2">
        <f t="shared" si="24"/>
        <v>323.29704543364153</v>
      </c>
      <c r="K247" s="1">
        <f t="shared" si="25"/>
        <v>64982.70613216194</v>
      </c>
    </row>
    <row r="248" spans="4:11" x14ac:dyDescent="0.25">
      <c r="D248" s="4">
        <v>247</v>
      </c>
      <c r="E248" s="4"/>
      <c r="F248" s="2">
        <f t="shared" si="23"/>
        <v>64982.70613216194</v>
      </c>
      <c r="G248" s="3">
        <f t="shared" si="20"/>
        <v>0.06</v>
      </c>
      <c r="H248" s="3">
        <f t="shared" si="21"/>
        <v>0.02</v>
      </c>
      <c r="I248" s="2">
        <f t="shared" si="22"/>
        <v>2397</v>
      </c>
      <c r="J248" s="2">
        <f t="shared" si="24"/>
        <v>312.92853066080971</v>
      </c>
      <c r="K248" s="1">
        <f t="shared" si="25"/>
        <v>62898.634662822747</v>
      </c>
    </row>
    <row r="249" spans="4:11" x14ac:dyDescent="0.25">
      <c r="D249" s="4">
        <v>248</v>
      </c>
      <c r="E249" s="4"/>
      <c r="F249" s="2">
        <f t="shared" si="23"/>
        <v>62898.634662822747</v>
      </c>
      <c r="G249" s="3">
        <f t="shared" si="20"/>
        <v>0.06</v>
      </c>
      <c r="H249" s="3">
        <f t="shared" si="21"/>
        <v>0.02</v>
      </c>
      <c r="I249" s="2">
        <f t="shared" si="22"/>
        <v>2399.833333333333</v>
      </c>
      <c r="J249" s="2">
        <f t="shared" si="24"/>
        <v>302.49400664744707</v>
      </c>
      <c r="K249" s="1">
        <f t="shared" si="25"/>
        <v>60801.295336136856</v>
      </c>
    </row>
    <row r="250" spans="4:11" x14ac:dyDescent="0.25">
      <c r="D250" s="4">
        <v>249</v>
      </c>
      <c r="E250" s="4"/>
      <c r="F250" s="2">
        <f t="shared" si="23"/>
        <v>60801.295336136856</v>
      </c>
      <c r="G250" s="3">
        <f t="shared" si="20"/>
        <v>0.06</v>
      </c>
      <c r="H250" s="3">
        <f t="shared" si="21"/>
        <v>0.02</v>
      </c>
      <c r="I250" s="2">
        <f t="shared" si="22"/>
        <v>2402.666666666667</v>
      </c>
      <c r="J250" s="2">
        <f t="shared" si="24"/>
        <v>291.99314334735095</v>
      </c>
      <c r="K250" s="1">
        <f t="shared" si="25"/>
        <v>58690.621812817546</v>
      </c>
    </row>
    <row r="251" spans="4:11" x14ac:dyDescent="0.25">
      <c r="D251" s="4">
        <v>250</v>
      </c>
      <c r="E251" s="4"/>
      <c r="F251" s="2">
        <f t="shared" si="23"/>
        <v>58690.621812817546</v>
      </c>
      <c r="G251" s="3">
        <f t="shared" si="20"/>
        <v>0.06</v>
      </c>
      <c r="H251" s="3">
        <f t="shared" si="21"/>
        <v>0.02</v>
      </c>
      <c r="I251" s="2">
        <f t="shared" si="22"/>
        <v>2405.5</v>
      </c>
      <c r="J251" s="2">
        <f t="shared" si="24"/>
        <v>281.42560906408772</v>
      </c>
      <c r="K251" s="1">
        <f t="shared" si="25"/>
        <v>56566.547421881631</v>
      </c>
    </row>
    <row r="252" spans="4:11" x14ac:dyDescent="0.25">
      <c r="D252" s="4">
        <v>251</v>
      </c>
      <c r="E252" s="4"/>
      <c r="F252" s="2">
        <f t="shared" si="23"/>
        <v>56566.547421881631</v>
      </c>
      <c r="G252" s="3">
        <f t="shared" si="20"/>
        <v>0.06</v>
      </c>
      <c r="H252" s="3">
        <f t="shared" si="21"/>
        <v>0.02</v>
      </c>
      <c r="I252" s="2">
        <f t="shared" si="22"/>
        <v>2408.333333333333</v>
      </c>
      <c r="J252" s="2">
        <f t="shared" si="24"/>
        <v>270.7910704427415</v>
      </c>
      <c r="K252" s="1">
        <f t="shared" si="25"/>
        <v>54429.005158991036</v>
      </c>
    </row>
    <row r="253" spans="4:11" x14ac:dyDescent="0.25">
      <c r="D253" s="4">
        <v>252</v>
      </c>
      <c r="E253" s="4">
        <v>21</v>
      </c>
      <c r="F253" s="2">
        <f t="shared" si="23"/>
        <v>54429.005158991036</v>
      </c>
      <c r="G253" s="3">
        <f t="shared" si="20"/>
        <v>0.06</v>
      </c>
      <c r="H253" s="3">
        <f t="shared" si="21"/>
        <v>0.02</v>
      </c>
      <c r="I253" s="2">
        <f t="shared" si="22"/>
        <v>2411.166666666667</v>
      </c>
      <c r="J253" s="2">
        <f t="shared" si="24"/>
        <v>260.08919246162185</v>
      </c>
      <c r="K253" s="1">
        <f t="shared" si="25"/>
        <v>52277.927684785995</v>
      </c>
    </row>
    <row r="254" spans="4:11" x14ac:dyDescent="0.25">
      <c r="D254" s="4">
        <v>253</v>
      </c>
      <c r="E254" s="4"/>
      <c r="F254" s="2">
        <f t="shared" si="23"/>
        <v>52277.927684785995</v>
      </c>
      <c r="G254" s="3">
        <f t="shared" si="20"/>
        <v>0.06</v>
      </c>
      <c r="H254" s="3">
        <f t="shared" si="21"/>
        <v>0.02</v>
      </c>
      <c r="I254" s="2">
        <f t="shared" si="22"/>
        <v>2414</v>
      </c>
      <c r="J254" s="2">
        <f t="shared" si="24"/>
        <v>249.31963842392997</v>
      </c>
      <c r="K254" s="1">
        <f t="shared" si="25"/>
        <v>50113.247323209922</v>
      </c>
    </row>
    <row r="255" spans="4:11" x14ac:dyDescent="0.25">
      <c r="D255" s="4">
        <v>254</v>
      </c>
      <c r="E255" s="4"/>
      <c r="F255" s="2">
        <f t="shared" si="23"/>
        <v>50113.247323209922</v>
      </c>
      <c r="G255" s="3">
        <f t="shared" si="20"/>
        <v>0.06</v>
      </c>
      <c r="H255" s="3">
        <f t="shared" si="21"/>
        <v>0.02</v>
      </c>
      <c r="I255" s="2">
        <f t="shared" si="22"/>
        <v>2416.833333333333</v>
      </c>
      <c r="J255" s="2">
        <f t="shared" si="24"/>
        <v>238.48206994938295</v>
      </c>
      <c r="K255" s="1">
        <f t="shared" si="25"/>
        <v>47934.896059825965</v>
      </c>
    </row>
    <row r="256" spans="4:11" x14ac:dyDescent="0.25">
      <c r="D256" s="4">
        <v>255</v>
      </c>
      <c r="E256" s="4"/>
      <c r="F256" s="2">
        <f t="shared" si="23"/>
        <v>47934.896059825965</v>
      </c>
      <c r="G256" s="3">
        <f t="shared" si="20"/>
        <v>0.06</v>
      </c>
      <c r="H256" s="3">
        <f t="shared" si="21"/>
        <v>0.02</v>
      </c>
      <c r="I256" s="2">
        <f t="shared" si="22"/>
        <v>2419.6666666666665</v>
      </c>
      <c r="J256" s="2">
        <f t="shared" si="24"/>
        <v>227.57614696579651</v>
      </c>
      <c r="K256" s="1">
        <f t="shared" si="25"/>
        <v>45742.805540125097</v>
      </c>
    </row>
    <row r="257" spans="4:11" x14ac:dyDescent="0.25">
      <c r="D257" s="4">
        <v>256</v>
      </c>
      <c r="E257" s="4"/>
      <c r="F257" s="2">
        <f t="shared" si="23"/>
        <v>45742.805540125097</v>
      </c>
      <c r="G257" s="3">
        <f t="shared" si="20"/>
        <v>0.06</v>
      </c>
      <c r="H257" s="3">
        <f t="shared" si="21"/>
        <v>0.02</v>
      </c>
      <c r="I257" s="2">
        <f t="shared" si="22"/>
        <v>2422.5</v>
      </c>
      <c r="J257" s="2">
        <f t="shared" si="24"/>
        <v>216.6015277006255</v>
      </c>
      <c r="K257" s="1">
        <f t="shared" si="25"/>
        <v>43536.907067825719</v>
      </c>
    </row>
    <row r="258" spans="4:11" x14ac:dyDescent="0.25">
      <c r="D258" s="4">
        <v>257</v>
      </c>
      <c r="E258" s="4"/>
      <c r="F258" s="2">
        <f t="shared" si="23"/>
        <v>43536.907067825719</v>
      </c>
      <c r="G258" s="3">
        <f t="shared" ref="G258:G321" si="26">$B$5</f>
        <v>0.06</v>
      </c>
      <c r="H258" s="3">
        <f t="shared" ref="H258:H321" si="27">$B$6</f>
        <v>0.02</v>
      </c>
      <c r="I258" s="2">
        <f t="shared" ref="I258:I321" si="28">($B$3*(($D258-1)/12*$B$6))+$B$3</f>
        <v>2425.333333333333</v>
      </c>
      <c r="J258" s="2">
        <f t="shared" si="24"/>
        <v>205.55786867246192</v>
      </c>
      <c r="K258" s="1">
        <f t="shared" si="25"/>
        <v>41317.131603164846</v>
      </c>
    </row>
    <row r="259" spans="4:11" x14ac:dyDescent="0.25">
      <c r="D259" s="4">
        <v>258</v>
      </c>
      <c r="E259" s="4"/>
      <c r="F259" s="2">
        <f t="shared" ref="F259:F322" si="29">K258</f>
        <v>41317.131603164846</v>
      </c>
      <c r="G259" s="3">
        <f t="shared" si="26"/>
        <v>0.06</v>
      </c>
      <c r="H259" s="3">
        <f t="shared" si="27"/>
        <v>0.02</v>
      </c>
      <c r="I259" s="2">
        <f t="shared" si="28"/>
        <v>2428.1666666666665</v>
      </c>
      <c r="J259" s="2">
        <f t="shared" si="24"/>
        <v>194.44482468249092</v>
      </c>
      <c r="K259" s="1">
        <f t="shared" si="25"/>
        <v>39083.409761180672</v>
      </c>
    </row>
    <row r="260" spans="4:11" x14ac:dyDescent="0.25">
      <c r="D260" s="4">
        <v>259</v>
      </c>
      <c r="E260" s="4"/>
      <c r="F260" s="2">
        <f t="shared" si="29"/>
        <v>39083.409761180672</v>
      </c>
      <c r="G260" s="3">
        <f t="shared" si="26"/>
        <v>0.06</v>
      </c>
      <c r="H260" s="3">
        <f t="shared" si="27"/>
        <v>0.02</v>
      </c>
      <c r="I260" s="2">
        <f t="shared" si="28"/>
        <v>2431</v>
      </c>
      <c r="J260" s="2">
        <f t="shared" si="24"/>
        <v>183.26204880590336</v>
      </c>
      <c r="K260" s="1">
        <f t="shared" si="25"/>
        <v>36835.671809986576</v>
      </c>
    </row>
    <row r="261" spans="4:11" x14ac:dyDescent="0.25">
      <c r="D261" s="4">
        <v>260</v>
      </c>
      <c r="E261" s="4"/>
      <c r="F261" s="2">
        <f t="shared" si="29"/>
        <v>36835.671809986576</v>
      </c>
      <c r="G261" s="3">
        <f t="shared" si="26"/>
        <v>0.06</v>
      </c>
      <c r="H261" s="3">
        <f t="shared" si="27"/>
        <v>0.02</v>
      </c>
      <c r="I261" s="2">
        <f t="shared" si="28"/>
        <v>2433.833333333333</v>
      </c>
      <c r="J261" s="2">
        <f t="shared" si="24"/>
        <v>172.0091923832662</v>
      </c>
      <c r="K261" s="1">
        <f t="shared" si="25"/>
        <v>34573.847669036506</v>
      </c>
    </row>
    <row r="262" spans="4:11" x14ac:dyDescent="0.25">
      <c r="D262" s="4">
        <v>261</v>
      </c>
      <c r="E262" s="4"/>
      <c r="F262" s="2">
        <f t="shared" si="29"/>
        <v>34573.847669036506</v>
      </c>
      <c r="G262" s="3">
        <f t="shared" si="26"/>
        <v>0.06</v>
      </c>
      <c r="H262" s="3">
        <f t="shared" si="27"/>
        <v>0.02</v>
      </c>
      <c r="I262" s="2">
        <f t="shared" si="28"/>
        <v>2436.666666666667</v>
      </c>
      <c r="J262" s="2">
        <f t="shared" si="24"/>
        <v>160.6859050118492</v>
      </c>
      <c r="K262" s="1">
        <f t="shared" si="25"/>
        <v>32297.866907381689</v>
      </c>
    </row>
    <row r="263" spans="4:11" x14ac:dyDescent="0.25">
      <c r="D263" s="4">
        <v>262</v>
      </c>
      <c r="E263" s="4"/>
      <c r="F263" s="2">
        <f t="shared" si="29"/>
        <v>32297.866907381689</v>
      </c>
      <c r="G263" s="3">
        <f t="shared" si="26"/>
        <v>0.06</v>
      </c>
      <c r="H263" s="3">
        <f t="shared" si="27"/>
        <v>0.02</v>
      </c>
      <c r="I263" s="2">
        <f t="shared" si="28"/>
        <v>2439.5</v>
      </c>
      <c r="J263" s="2">
        <f t="shared" si="24"/>
        <v>149.29183453690845</v>
      </c>
      <c r="K263" s="1">
        <f t="shared" si="25"/>
        <v>30007.658741918596</v>
      </c>
    </row>
    <row r="264" spans="4:11" x14ac:dyDescent="0.25">
      <c r="D264" s="4">
        <v>263</v>
      </c>
      <c r="E264" s="4"/>
      <c r="F264" s="2">
        <f t="shared" si="29"/>
        <v>30007.658741918596</v>
      </c>
      <c r="G264" s="3">
        <f t="shared" si="26"/>
        <v>0.06</v>
      </c>
      <c r="H264" s="3">
        <f t="shared" si="27"/>
        <v>0.02</v>
      </c>
      <c r="I264" s="2">
        <f t="shared" si="28"/>
        <v>2442.333333333333</v>
      </c>
      <c r="J264" s="2">
        <f t="shared" si="24"/>
        <v>137.82662704292633</v>
      </c>
      <c r="K264" s="1">
        <f t="shared" si="25"/>
        <v>27703.152035628191</v>
      </c>
    </row>
    <row r="265" spans="4:11" x14ac:dyDescent="0.25">
      <c r="D265" s="4">
        <v>264</v>
      </c>
      <c r="E265" s="4">
        <v>22</v>
      </c>
      <c r="F265" s="2">
        <f t="shared" si="29"/>
        <v>27703.152035628191</v>
      </c>
      <c r="G265" s="3">
        <f t="shared" si="26"/>
        <v>0.06</v>
      </c>
      <c r="H265" s="3">
        <f t="shared" si="27"/>
        <v>0.02</v>
      </c>
      <c r="I265" s="2">
        <f t="shared" si="28"/>
        <v>2445.166666666667</v>
      </c>
      <c r="J265" s="2">
        <f t="shared" ref="J265:J328" si="30">(F265-I265)*(G265/12)</f>
        <v>126.28992684480762</v>
      </c>
      <c r="K265" s="1">
        <f t="shared" ref="K265:K328" si="31">(F265-I265+J265)</f>
        <v>25384.275295806332</v>
      </c>
    </row>
    <row r="266" spans="4:11" x14ac:dyDescent="0.25">
      <c r="D266" s="4">
        <v>265</v>
      </c>
      <c r="E266" s="4"/>
      <c r="F266" s="2">
        <f t="shared" si="29"/>
        <v>25384.275295806332</v>
      </c>
      <c r="G266" s="3">
        <f t="shared" si="26"/>
        <v>0.06</v>
      </c>
      <c r="H266" s="3">
        <f t="shared" si="27"/>
        <v>0.02</v>
      </c>
      <c r="I266" s="2">
        <f t="shared" si="28"/>
        <v>2448</v>
      </c>
      <c r="J266" s="2">
        <f t="shared" si="30"/>
        <v>114.68137647903166</v>
      </c>
      <c r="K266" s="1">
        <f t="shared" si="31"/>
        <v>23050.956672285363</v>
      </c>
    </row>
    <row r="267" spans="4:11" x14ac:dyDescent="0.25">
      <c r="D267" s="4">
        <v>266</v>
      </c>
      <c r="E267" s="4"/>
      <c r="F267" s="2">
        <f t="shared" si="29"/>
        <v>23050.956672285363</v>
      </c>
      <c r="G267" s="3">
        <f t="shared" si="26"/>
        <v>0.06</v>
      </c>
      <c r="H267" s="3">
        <f t="shared" si="27"/>
        <v>0.02</v>
      </c>
      <c r="I267" s="2">
        <f t="shared" si="28"/>
        <v>2450.833333333333</v>
      </c>
      <c r="J267" s="2">
        <f t="shared" si="30"/>
        <v>103.00061669476015</v>
      </c>
      <c r="K267" s="1">
        <f t="shared" si="31"/>
        <v>20703.123955646792</v>
      </c>
    </row>
    <row r="268" spans="4:11" x14ac:dyDescent="0.25">
      <c r="D268" s="4">
        <v>267</v>
      </c>
      <c r="E268" s="4"/>
      <c r="F268" s="2">
        <f t="shared" si="29"/>
        <v>20703.123955646792</v>
      </c>
      <c r="G268" s="3">
        <f t="shared" si="26"/>
        <v>0.06</v>
      </c>
      <c r="H268" s="3">
        <f t="shared" si="27"/>
        <v>0.02</v>
      </c>
      <c r="I268" s="2">
        <f t="shared" si="28"/>
        <v>2453.666666666667</v>
      </c>
      <c r="J268" s="2">
        <f t="shared" si="30"/>
        <v>91.247286444900624</v>
      </c>
      <c r="K268" s="1">
        <f t="shared" si="31"/>
        <v>18340.704575425025</v>
      </c>
    </row>
    <row r="269" spans="4:11" x14ac:dyDescent="0.25">
      <c r="D269" s="4">
        <v>268</v>
      </c>
      <c r="E269" s="4"/>
      <c r="F269" s="2">
        <f t="shared" si="29"/>
        <v>18340.704575425025</v>
      </c>
      <c r="G269" s="3">
        <f t="shared" si="26"/>
        <v>0.06</v>
      </c>
      <c r="H269" s="3">
        <f t="shared" si="27"/>
        <v>0.02</v>
      </c>
      <c r="I269" s="2">
        <f t="shared" si="28"/>
        <v>2456.5</v>
      </c>
      <c r="J269" s="2">
        <f t="shared" si="30"/>
        <v>79.421022877125125</v>
      </c>
      <c r="K269" s="1">
        <f t="shared" si="31"/>
        <v>15963.625598302149</v>
      </c>
    </row>
    <row r="270" spans="4:11" x14ac:dyDescent="0.25">
      <c r="D270" s="4">
        <v>269</v>
      </c>
      <c r="E270" s="4"/>
      <c r="F270" s="2">
        <f t="shared" si="29"/>
        <v>15963.625598302149</v>
      </c>
      <c r="G270" s="3">
        <f t="shared" si="26"/>
        <v>0.06</v>
      </c>
      <c r="H270" s="3">
        <f t="shared" si="27"/>
        <v>0.02</v>
      </c>
      <c r="I270" s="2">
        <f t="shared" si="28"/>
        <v>2459.3333333333335</v>
      </c>
      <c r="J270" s="2">
        <f t="shared" si="30"/>
        <v>67.521461324844083</v>
      </c>
      <c r="K270" s="1">
        <f t="shared" si="31"/>
        <v>13571.81372629366</v>
      </c>
    </row>
    <row r="271" spans="4:11" x14ac:dyDescent="0.25">
      <c r="D271" s="4">
        <v>270</v>
      </c>
      <c r="E271" s="4"/>
      <c r="F271" s="2">
        <f t="shared" si="29"/>
        <v>13571.81372629366</v>
      </c>
      <c r="G271" s="3">
        <f t="shared" si="26"/>
        <v>0.06</v>
      </c>
      <c r="H271" s="3">
        <f t="shared" si="27"/>
        <v>0.02</v>
      </c>
      <c r="I271" s="2">
        <f t="shared" si="28"/>
        <v>2462.166666666667</v>
      </c>
      <c r="J271" s="2">
        <f t="shared" si="30"/>
        <v>55.548235298134969</v>
      </c>
      <c r="K271" s="1">
        <f t="shared" si="31"/>
        <v>11165.195294925128</v>
      </c>
    </row>
    <row r="272" spans="4:11" x14ac:dyDescent="0.25">
      <c r="D272" s="4">
        <v>271</v>
      </c>
      <c r="E272" s="4"/>
      <c r="F272" s="2">
        <f t="shared" si="29"/>
        <v>11165.195294925128</v>
      </c>
      <c r="G272" s="3">
        <f t="shared" si="26"/>
        <v>0.06</v>
      </c>
      <c r="H272" s="3">
        <f t="shared" si="27"/>
        <v>0.02</v>
      </c>
      <c r="I272" s="2">
        <f t="shared" si="28"/>
        <v>2465</v>
      </c>
      <c r="J272" s="2">
        <f t="shared" si="30"/>
        <v>43.500976474625638</v>
      </c>
      <c r="K272" s="1">
        <f t="shared" si="31"/>
        <v>8743.6962713997546</v>
      </c>
    </row>
    <row r="273" spans="4:11" x14ac:dyDescent="0.25">
      <c r="D273" s="4">
        <v>272</v>
      </c>
      <c r="E273" s="4"/>
      <c r="F273" s="2">
        <f t="shared" si="29"/>
        <v>8743.6962713997546</v>
      </c>
      <c r="G273" s="3">
        <f t="shared" si="26"/>
        <v>0.06</v>
      </c>
      <c r="H273" s="3">
        <f t="shared" si="27"/>
        <v>0.02</v>
      </c>
      <c r="I273" s="2">
        <f t="shared" si="28"/>
        <v>2467.8333333333335</v>
      </c>
      <c r="J273" s="2">
        <f t="shared" si="30"/>
        <v>31.379314690332105</v>
      </c>
      <c r="K273" s="1">
        <f t="shared" si="31"/>
        <v>6307.2422527567524</v>
      </c>
    </row>
    <row r="274" spans="4:11" x14ac:dyDescent="0.25">
      <c r="D274" s="4">
        <v>273</v>
      </c>
      <c r="E274" s="4"/>
      <c r="F274" s="2">
        <f t="shared" si="29"/>
        <v>6307.2422527567524</v>
      </c>
      <c r="G274" s="3">
        <f t="shared" si="26"/>
        <v>0.06</v>
      </c>
      <c r="H274" s="3">
        <f t="shared" si="27"/>
        <v>0.02</v>
      </c>
      <c r="I274" s="2">
        <f t="shared" si="28"/>
        <v>2470.666666666667</v>
      </c>
      <c r="J274" s="2">
        <f t="shared" si="30"/>
        <v>19.182877930450427</v>
      </c>
      <c r="K274" s="1">
        <f t="shared" si="31"/>
        <v>3855.7584640205359</v>
      </c>
    </row>
    <row r="275" spans="4:11" x14ac:dyDescent="0.25">
      <c r="D275" s="4">
        <v>274</v>
      </c>
      <c r="E275" s="4"/>
      <c r="F275" s="2">
        <f t="shared" si="29"/>
        <v>3855.7584640205359</v>
      </c>
      <c r="G275" s="3">
        <f t="shared" si="26"/>
        <v>0.06</v>
      </c>
      <c r="H275" s="3">
        <f t="shared" si="27"/>
        <v>0.02</v>
      </c>
      <c r="I275" s="2">
        <f t="shared" si="28"/>
        <v>2473.5</v>
      </c>
      <c r="J275" s="2">
        <f t="shared" si="30"/>
        <v>6.9112923201026799</v>
      </c>
      <c r="K275" s="1">
        <f t="shared" si="31"/>
        <v>1389.1697563406385</v>
      </c>
    </row>
    <row r="276" spans="4:11" x14ac:dyDescent="0.25">
      <c r="D276" s="4">
        <v>275</v>
      </c>
      <c r="E276" s="4"/>
      <c r="F276" s="2">
        <f t="shared" si="29"/>
        <v>1389.1697563406385</v>
      </c>
      <c r="G276" s="3">
        <f t="shared" si="26"/>
        <v>0.06</v>
      </c>
      <c r="H276" s="3">
        <f t="shared" si="27"/>
        <v>0.02</v>
      </c>
      <c r="I276" s="2">
        <f t="shared" si="28"/>
        <v>2476.3333333333335</v>
      </c>
      <c r="J276" s="2">
        <f t="shared" si="30"/>
        <v>-5.4358178849634751</v>
      </c>
      <c r="K276" s="1">
        <f t="shared" si="31"/>
        <v>-1092.5993948776584</v>
      </c>
    </row>
    <row r="277" spans="4:11" x14ac:dyDescent="0.25">
      <c r="D277" s="4">
        <v>276</v>
      </c>
      <c r="E277" s="4">
        <v>23</v>
      </c>
      <c r="F277" s="2">
        <f t="shared" si="29"/>
        <v>-1092.5993948776584</v>
      </c>
      <c r="G277" s="3">
        <f t="shared" si="26"/>
        <v>0.06</v>
      </c>
      <c r="H277" s="3">
        <f t="shared" si="27"/>
        <v>0.02</v>
      </c>
      <c r="I277" s="2">
        <f t="shared" si="28"/>
        <v>2479.166666666667</v>
      </c>
      <c r="J277" s="2">
        <f t="shared" si="30"/>
        <v>-17.858830307721629</v>
      </c>
      <c r="K277" s="1">
        <f t="shared" si="31"/>
        <v>-3589.6248918520473</v>
      </c>
    </row>
    <row r="278" spans="4:11" x14ac:dyDescent="0.25">
      <c r="D278" s="4">
        <v>277</v>
      </c>
      <c r="E278" s="4"/>
      <c r="F278" s="2">
        <f t="shared" si="29"/>
        <v>-3589.6248918520473</v>
      </c>
      <c r="G278" s="3">
        <f t="shared" si="26"/>
        <v>0.06</v>
      </c>
      <c r="H278" s="3">
        <f t="shared" si="27"/>
        <v>0.02</v>
      </c>
      <c r="I278" s="2">
        <f t="shared" si="28"/>
        <v>2482</v>
      </c>
      <c r="J278" s="2">
        <f t="shared" si="30"/>
        <v>-30.358124459260235</v>
      </c>
      <c r="K278" s="1">
        <f t="shared" si="31"/>
        <v>-6101.9830163113074</v>
      </c>
    </row>
    <row r="279" spans="4:11" x14ac:dyDescent="0.25">
      <c r="D279" s="4">
        <v>278</v>
      </c>
      <c r="E279" s="4"/>
      <c r="F279" s="2">
        <f t="shared" si="29"/>
        <v>-6101.9830163113074</v>
      </c>
      <c r="G279" s="3">
        <f t="shared" si="26"/>
        <v>0.06</v>
      </c>
      <c r="H279" s="3">
        <f t="shared" si="27"/>
        <v>0.02</v>
      </c>
      <c r="I279" s="2">
        <f t="shared" si="28"/>
        <v>2484.8333333333335</v>
      </c>
      <c r="J279" s="2">
        <f t="shared" si="30"/>
        <v>-42.934081748223207</v>
      </c>
      <c r="K279" s="1">
        <f t="shared" si="31"/>
        <v>-8629.7504313928639</v>
      </c>
    </row>
    <row r="280" spans="4:11" x14ac:dyDescent="0.25">
      <c r="D280" s="4">
        <v>279</v>
      </c>
      <c r="E280" s="4"/>
      <c r="F280" s="2">
        <f t="shared" si="29"/>
        <v>-8629.7504313928639</v>
      </c>
      <c r="G280" s="3">
        <f t="shared" si="26"/>
        <v>0.06</v>
      </c>
      <c r="H280" s="3">
        <f t="shared" si="27"/>
        <v>0.02</v>
      </c>
      <c r="I280" s="2">
        <f t="shared" si="28"/>
        <v>2487.666666666667</v>
      </c>
      <c r="J280" s="2">
        <f t="shared" si="30"/>
        <v>-55.587085490297653</v>
      </c>
      <c r="K280" s="1">
        <f t="shared" si="31"/>
        <v>-11173.004183549827</v>
      </c>
    </row>
    <row r="281" spans="4:11" x14ac:dyDescent="0.25">
      <c r="D281" s="4">
        <v>280</v>
      </c>
      <c r="E281" s="4"/>
      <c r="F281" s="2">
        <f t="shared" si="29"/>
        <v>-11173.004183549827</v>
      </c>
      <c r="G281" s="3">
        <f t="shared" si="26"/>
        <v>0.06</v>
      </c>
      <c r="H281" s="3">
        <f t="shared" si="27"/>
        <v>0.02</v>
      </c>
      <c r="I281" s="2">
        <f t="shared" si="28"/>
        <v>2490.5</v>
      </c>
      <c r="J281" s="2">
        <f t="shared" si="30"/>
        <v>-68.317520917749135</v>
      </c>
      <c r="K281" s="1">
        <f t="shared" si="31"/>
        <v>-13731.821704467577</v>
      </c>
    </row>
    <row r="282" spans="4:11" x14ac:dyDescent="0.25">
      <c r="D282" s="4">
        <v>281</v>
      </c>
      <c r="E282" s="4"/>
      <c r="F282" s="2">
        <f t="shared" si="29"/>
        <v>-13731.821704467577</v>
      </c>
      <c r="G282" s="3">
        <f t="shared" si="26"/>
        <v>0.06</v>
      </c>
      <c r="H282" s="3">
        <f t="shared" si="27"/>
        <v>0.02</v>
      </c>
      <c r="I282" s="2">
        <f t="shared" si="28"/>
        <v>2493.3333333333335</v>
      </c>
      <c r="J282" s="2">
        <f t="shared" si="30"/>
        <v>-81.125775189004557</v>
      </c>
      <c r="K282" s="1">
        <f t="shared" si="31"/>
        <v>-16306.280812989915</v>
      </c>
    </row>
    <row r="283" spans="4:11" x14ac:dyDescent="0.25">
      <c r="D283" s="4">
        <v>282</v>
      </c>
      <c r="E283" s="4"/>
      <c r="F283" s="2">
        <f t="shared" si="29"/>
        <v>-16306.280812989915</v>
      </c>
      <c r="G283" s="3">
        <f t="shared" si="26"/>
        <v>0.06</v>
      </c>
      <c r="H283" s="3">
        <f t="shared" si="27"/>
        <v>0.02</v>
      </c>
      <c r="I283" s="2">
        <f t="shared" si="28"/>
        <v>2496.166666666667</v>
      </c>
      <c r="J283" s="2">
        <f t="shared" si="30"/>
        <v>-94.012237398282906</v>
      </c>
      <c r="K283" s="1">
        <f t="shared" si="31"/>
        <v>-18896.459717054862</v>
      </c>
    </row>
    <row r="284" spans="4:11" x14ac:dyDescent="0.25">
      <c r="D284" s="4">
        <v>283</v>
      </c>
      <c r="E284" s="4"/>
      <c r="F284" s="2">
        <f t="shared" si="29"/>
        <v>-18896.459717054862</v>
      </c>
      <c r="G284" s="3">
        <f t="shared" si="26"/>
        <v>0.06</v>
      </c>
      <c r="H284" s="3">
        <f t="shared" si="27"/>
        <v>0.02</v>
      </c>
      <c r="I284" s="2">
        <f t="shared" si="28"/>
        <v>2499</v>
      </c>
      <c r="J284" s="2">
        <f t="shared" si="30"/>
        <v>-106.97729858527431</v>
      </c>
      <c r="K284" s="1">
        <f t="shared" si="31"/>
        <v>-21502.437015640138</v>
      </c>
    </row>
    <row r="285" spans="4:11" x14ac:dyDescent="0.25">
      <c r="D285" s="4">
        <v>284</v>
      </c>
      <c r="E285" s="4"/>
      <c r="F285" s="2">
        <f t="shared" si="29"/>
        <v>-21502.437015640138</v>
      </c>
      <c r="G285" s="3">
        <f t="shared" si="26"/>
        <v>0.06</v>
      </c>
      <c r="H285" s="3">
        <f t="shared" si="27"/>
        <v>0.02</v>
      </c>
      <c r="I285" s="2">
        <f t="shared" si="28"/>
        <v>2501.8333333333335</v>
      </c>
      <c r="J285" s="2">
        <f t="shared" si="30"/>
        <v>-120.02135174486736</v>
      </c>
      <c r="K285" s="1">
        <f t="shared" si="31"/>
        <v>-24124.291700718339</v>
      </c>
    </row>
    <row r="286" spans="4:11" x14ac:dyDescent="0.25">
      <c r="D286" s="4">
        <v>285</v>
      </c>
      <c r="E286" s="4"/>
      <c r="F286" s="2">
        <f t="shared" si="29"/>
        <v>-24124.291700718339</v>
      </c>
      <c r="G286" s="3">
        <f t="shared" si="26"/>
        <v>0.06</v>
      </c>
      <c r="H286" s="3">
        <f t="shared" si="27"/>
        <v>0.02</v>
      </c>
      <c r="I286" s="2">
        <f t="shared" si="28"/>
        <v>2504.666666666667</v>
      </c>
      <c r="J286" s="2">
        <f t="shared" si="30"/>
        <v>-133.14479183692504</v>
      </c>
      <c r="K286" s="1">
        <f t="shared" si="31"/>
        <v>-26762.103159221933</v>
      </c>
    </row>
    <row r="287" spans="4:11" x14ac:dyDescent="0.25">
      <c r="D287" s="4">
        <v>286</v>
      </c>
      <c r="E287" s="4"/>
      <c r="F287" s="2">
        <f t="shared" si="29"/>
        <v>-26762.103159221933</v>
      </c>
      <c r="G287" s="3">
        <f t="shared" si="26"/>
        <v>0.06</v>
      </c>
      <c r="H287" s="3">
        <f t="shared" si="27"/>
        <v>0.02</v>
      </c>
      <c r="I287" s="2">
        <f t="shared" si="28"/>
        <v>2507.5</v>
      </c>
      <c r="J287" s="2">
        <f t="shared" si="30"/>
        <v>-146.34801579610968</v>
      </c>
      <c r="K287" s="1">
        <f t="shared" si="31"/>
        <v>-29415.951175018043</v>
      </c>
    </row>
    <row r="288" spans="4:11" x14ac:dyDescent="0.25">
      <c r="D288" s="4">
        <v>287</v>
      </c>
      <c r="E288" s="4"/>
      <c r="F288" s="2">
        <f t="shared" si="29"/>
        <v>-29415.951175018043</v>
      </c>
      <c r="G288" s="3">
        <f t="shared" si="26"/>
        <v>0.06</v>
      </c>
      <c r="H288" s="3">
        <f t="shared" si="27"/>
        <v>0.02</v>
      </c>
      <c r="I288" s="2">
        <f t="shared" si="28"/>
        <v>2510.333333333333</v>
      </c>
      <c r="J288" s="2">
        <f t="shared" si="30"/>
        <v>-159.63142254175688</v>
      </c>
      <c r="K288" s="1">
        <f t="shared" si="31"/>
        <v>-32085.91593089313</v>
      </c>
    </row>
    <row r="289" spans="4:11" x14ac:dyDescent="0.25">
      <c r="D289" s="4">
        <v>288</v>
      </c>
      <c r="E289" s="4">
        <v>24</v>
      </c>
      <c r="F289" s="2">
        <f t="shared" si="29"/>
        <v>-32085.91593089313</v>
      </c>
      <c r="G289" s="3">
        <f t="shared" si="26"/>
        <v>0.06</v>
      </c>
      <c r="H289" s="3">
        <f t="shared" si="27"/>
        <v>0.02</v>
      </c>
      <c r="I289" s="2">
        <f t="shared" si="28"/>
        <v>2513.166666666667</v>
      </c>
      <c r="J289" s="2">
        <f t="shared" si="30"/>
        <v>-172.995412987799</v>
      </c>
      <c r="K289" s="1">
        <f t="shared" si="31"/>
        <v>-34772.078010547601</v>
      </c>
    </row>
    <row r="290" spans="4:11" x14ac:dyDescent="0.25">
      <c r="D290" s="4">
        <v>289</v>
      </c>
      <c r="E290" s="4"/>
      <c r="F290" s="2">
        <f t="shared" si="29"/>
        <v>-34772.078010547601</v>
      </c>
      <c r="G290" s="3">
        <f t="shared" si="26"/>
        <v>0.06</v>
      </c>
      <c r="H290" s="3">
        <f t="shared" si="27"/>
        <v>0.02</v>
      </c>
      <c r="I290" s="2">
        <f t="shared" si="28"/>
        <v>2516</v>
      </c>
      <c r="J290" s="2">
        <f t="shared" si="30"/>
        <v>-186.440390052738</v>
      </c>
      <c r="K290" s="1">
        <f t="shared" si="31"/>
        <v>-37474.51840060034</v>
      </c>
    </row>
    <row r="291" spans="4:11" x14ac:dyDescent="0.25">
      <c r="D291" s="4">
        <v>290</v>
      </c>
      <c r="E291" s="4"/>
      <c r="F291" s="2">
        <f t="shared" si="29"/>
        <v>-37474.51840060034</v>
      </c>
      <c r="G291" s="3">
        <f t="shared" si="26"/>
        <v>0.06</v>
      </c>
      <c r="H291" s="3">
        <f t="shared" si="27"/>
        <v>0.02</v>
      </c>
      <c r="I291" s="2">
        <f t="shared" si="28"/>
        <v>2518.833333333333</v>
      </c>
      <c r="J291" s="2">
        <f t="shared" si="30"/>
        <v>-199.96675866966839</v>
      </c>
      <c r="K291" s="1">
        <f t="shared" si="31"/>
        <v>-40193.318492603343</v>
      </c>
    </row>
    <row r="292" spans="4:11" x14ac:dyDescent="0.25">
      <c r="D292" s="4">
        <v>291</v>
      </c>
      <c r="E292" s="4"/>
      <c r="F292" s="2">
        <f t="shared" si="29"/>
        <v>-40193.318492603343</v>
      </c>
      <c r="G292" s="3">
        <f t="shared" si="26"/>
        <v>0.06</v>
      </c>
      <c r="H292" s="3">
        <f t="shared" si="27"/>
        <v>0.02</v>
      </c>
      <c r="I292" s="2">
        <f t="shared" si="28"/>
        <v>2521.666666666667</v>
      </c>
      <c r="J292" s="2">
        <f t="shared" si="30"/>
        <v>-213.57492579635004</v>
      </c>
      <c r="K292" s="1">
        <f t="shared" si="31"/>
        <v>-42928.560085066354</v>
      </c>
    </row>
    <row r="293" spans="4:11" x14ac:dyDescent="0.25">
      <c r="D293" s="4">
        <v>292</v>
      </c>
      <c r="E293" s="4"/>
      <c r="F293" s="2">
        <f t="shared" si="29"/>
        <v>-42928.560085066354</v>
      </c>
      <c r="G293" s="3">
        <f t="shared" si="26"/>
        <v>0.06</v>
      </c>
      <c r="H293" s="3">
        <f t="shared" si="27"/>
        <v>0.02</v>
      </c>
      <c r="I293" s="2">
        <f t="shared" si="28"/>
        <v>2524.5</v>
      </c>
      <c r="J293" s="2">
        <f t="shared" si="30"/>
        <v>-227.26530042533179</v>
      </c>
      <c r="K293" s="1">
        <f t="shared" si="31"/>
        <v>-45680.325385491684</v>
      </c>
    </row>
    <row r="294" spans="4:11" x14ac:dyDescent="0.25">
      <c r="D294" s="4">
        <v>293</v>
      </c>
      <c r="E294" s="4"/>
      <c r="F294" s="2">
        <f t="shared" si="29"/>
        <v>-45680.325385491684</v>
      </c>
      <c r="G294" s="3">
        <f t="shared" si="26"/>
        <v>0.06</v>
      </c>
      <c r="H294" s="3">
        <f t="shared" si="27"/>
        <v>0.02</v>
      </c>
      <c r="I294" s="2">
        <f t="shared" si="28"/>
        <v>2527.333333333333</v>
      </c>
      <c r="J294" s="2">
        <f t="shared" si="30"/>
        <v>-241.03829359412509</v>
      </c>
      <c r="K294" s="1">
        <f t="shared" si="31"/>
        <v>-48448.697012419143</v>
      </c>
    </row>
    <row r="295" spans="4:11" x14ac:dyDescent="0.25">
      <c r="D295" s="4">
        <v>294</v>
      </c>
      <c r="E295" s="4"/>
      <c r="F295" s="2">
        <f t="shared" si="29"/>
        <v>-48448.697012419143</v>
      </c>
      <c r="G295" s="3">
        <f t="shared" si="26"/>
        <v>0.06</v>
      </c>
      <c r="H295" s="3">
        <f t="shared" si="27"/>
        <v>0.02</v>
      </c>
      <c r="I295" s="2">
        <f t="shared" si="28"/>
        <v>2530.1666666666665</v>
      </c>
      <c r="J295" s="2">
        <f t="shared" si="30"/>
        <v>-254.89431839542905</v>
      </c>
      <c r="K295" s="1">
        <f t="shared" si="31"/>
        <v>-51233.75799748124</v>
      </c>
    </row>
    <row r="296" spans="4:11" x14ac:dyDescent="0.25">
      <c r="D296" s="4">
        <v>295</v>
      </c>
      <c r="E296" s="4"/>
      <c r="F296" s="2">
        <f t="shared" si="29"/>
        <v>-51233.75799748124</v>
      </c>
      <c r="G296" s="3">
        <f t="shared" si="26"/>
        <v>0.06</v>
      </c>
      <c r="H296" s="3">
        <f t="shared" si="27"/>
        <v>0.02</v>
      </c>
      <c r="I296" s="2">
        <f t="shared" si="28"/>
        <v>2533</v>
      </c>
      <c r="J296" s="2">
        <f t="shared" si="30"/>
        <v>-268.83378998740619</v>
      </c>
      <c r="K296" s="1">
        <f t="shared" si="31"/>
        <v>-54035.591787468649</v>
      </c>
    </row>
    <row r="297" spans="4:11" x14ac:dyDescent="0.25">
      <c r="D297" s="4">
        <v>296</v>
      </c>
      <c r="E297" s="4"/>
      <c r="F297" s="2">
        <f t="shared" si="29"/>
        <v>-54035.591787468649</v>
      </c>
      <c r="G297" s="3">
        <f t="shared" si="26"/>
        <v>0.06</v>
      </c>
      <c r="H297" s="3">
        <f t="shared" si="27"/>
        <v>0.02</v>
      </c>
      <c r="I297" s="2">
        <f t="shared" si="28"/>
        <v>2535.833333333333</v>
      </c>
      <c r="J297" s="2">
        <f t="shared" si="30"/>
        <v>-282.85712560400992</v>
      </c>
      <c r="K297" s="1">
        <f t="shared" si="31"/>
        <v>-56854.282246405994</v>
      </c>
    </row>
    <row r="298" spans="4:11" x14ac:dyDescent="0.25">
      <c r="D298" s="4">
        <v>297</v>
      </c>
      <c r="E298" s="4"/>
      <c r="F298" s="2">
        <f t="shared" si="29"/>
        <v>-56854.282246405994</v>
      </c>
      <c r="G298" s="3">
        <f t="shared" si="26"/>
        <v>0.06</v>
      </c>
      <c r="H298" s="3">
        <f t="shared" si="27"/>
        <v>0.02</v>
      </c>
      <c r="I298" s="2">
        <f t="shared" si="28"/>
        <v>2538.666666666667</v>
      </c>
      <c r="J298" s="2">
        <f t="shared" si="30"/>
        <v>-296.96474456536328</v>
      </c>
      <c r="K298" s="1">
        <f t="shared" si="31"/>
        <v>-59689.913657638019</v>
      </c>
    </row>
    <row r="299" spans="4:11" x14ac:dyDescent="0.25">
      <c r="D299" s="4">
        <v>298</v>
      </c>
      <c r="E299" s="4"/>
      <c r="F299" s="2">
        <f t="shared" si="29"/>
        <v>-59689.913657638019</v>
      </c>
      <c r="G299" s="3">
        <f t="shared" si="26"/>
        <v>0.06</v>
      </c>
      <c r="H299" s="3">
        <f t="shared" si="27"/>
        <v>0.02</v>
      </c>
      <c r="I299" s="2">
        <f t="shared" si="28"/>
        <v>2541.5</v>
      </c>
      <c r="J299" s="2">
        <f t="shared" si="30"/>
        <v>-311.15706828819009</v>
      </c>
      <c r="K299" s="1">
        <f t="shared" si="31"/>
        <v>-62542.570725926205</v>
      </c>
    </row>
    <row r="300" spans="4:11" x14ac:dyDescent="0.25">
      <c r="D300" s="4">
        <v>299</v>
      </c>
      <c r="E300" s="4"/>
      <c r="F300" s="2">
        <f t="shared" si="29"/>
        <v>-62542.570725926205</v>
      </c>
      <c r="G300" s="3">
        <f t="shared" si="26"/>
        <v>0.06</v>
      </c>
      <c r="H300" s="3">
        <f t="shared" si="27"/>
        <v>0.02</v>
      </c>
      <c r="I300" s="2">
        <f t="shared" si="28"/>
        <v>2544.333333333333</v>
      </c>
      <c r="J300" s="2">
        <f t="shared" si="30"/>
        <v>-325.43452029629771</v>
      </c>
      <c r="K300" s="1">
        <f t="shared" si="31"/>
        <v>-65412.338579555842</v>
      </c>
    </row>
    <row r="301" spans="4:11" x14ac:dyDescent="0.25">
      <c r="D301" s="4">
        <v>300</v>
      </c>
      <c r="E301" s="4">
        <v>25</v>
      </c>
      <c r="F301" s="2">
        <f t="shared" si="29"/>
        <v>-65412.338579555842</v>
      </c>
      <c r="G301" s="3">
        <f t="shared" si="26"/>
        <v>0.06</v>
      </c>
      <c r="H301" s="3">
        <f t="shared" si="27"/>
        <v>0.02</v>
      </c>
      <c r="I301" s="2">
        <f t="shared" si="28"/>
        <v>2547.166666666667</v>
      </c>
      <c r="J301" s="2">
        <f t="shared" si="30"/>
        <v>-339.79752623111256</v>
      </c>
      <c r="K301" s="1">
        <f t="shared" si="31"/>
        <v>-68299.302772453622</v>
      </c>
    </row>
    <row r="302" spans="4:11" x14ac:dyDescent="0.25">
      <c r="D302" s="4">
        <v>301</v>
      </c>
      <c r="E302" s="4"/>
      <c r="F302" s="2">
        <f t="shared" si="29"/>
        <v>-68299.302772453622</v>
      </c>
      <c r="G302" s="3">
        <f t="shared" si="26"/>
        <v>0.06</v>
      </c>
      <c r="H302" s="3">
        <f t="shared" si="27"/>
        <v>0.02</v>
      </c>
      <c r="I302" s="2">
        <f t="shared" si="28"/>
        <v>2550</v>
      </c>
      <c r="J302" s="2">
        <f t="shared" si="30"/>
        <v>-354.2465138622681</v>
      </c>
      <c r="K302" s="1">
        <f t="shared" si="31"/>
        <v>-71203.549286315887</v>
      </c>
    </row>
    <row r="303" spans="4:11" x14ac:dyDescent="0.25">
      <c r="D303" s="4">
        <v>302</v>
      </c>
      <c r="E303" s="4"/>
      <c r="F303" s="2">
        <f t="shared" si="29"/>
        <v>-71203.549286315887</v>
      </c>
      <c r="G303" s="3">
        <f t="shared" si="26"/>
        <v>0.06</v>
      </c>
      <c r="H303" s="3">
        <f t="shared" si="27"/>
        <v>0.02</v>
      </c>
      <c r="I303" s="2">
        <f t="shared" si="28"/>
        <v>2552.8333333333335</v>
      </c>
      <c r="J303" s="2">
        <f t="shared" si="30"/>
        <v>-368.78191309824609</v>
      </c>
      <c r="K303" s="1">
        <f t="shared" si="31"/>
        <v>-74125.164532747454</v>
      </c>
    </row>
    <row r="304" spans="4:11" x14ac:dyDescent="0.25">
      <c r="D304" s="4">
        <v>303</v>
      </c>
      <c r="E304" s="4"/>
      <c r="F304" s="2">
        <f t="shared" si="29"/>
        <v>-74125.164532747454</v>
      </c>
      <c r="G304" s="3">
        <f t="shared" si="26"/>
        <v>0.06</v>
      </c>
      <c r="H304" s="3">
        <f t="shared" si="27"/>
        <v>0.02</v>
      </c>
      <c r="I304" s="2">
        <f t="shared" si="28"/>
        <v>2555.666666666667</v>
      </c>
      <c r="J304" s="2">
        <f t="shared" si="30"/>
        <v>-383.40415599707063</v>
      </c>
      <c r="K304" s="1">
        <f t="shared" si="31"/>
        <v>-77064.235355411191</v>
      </c>
    </row>
    <row r="305" spans="4:11" x14ac:dyDescent="0.25">
      <c r="D305" s="4">
        <v>304</v>
      </c>
      <c r="E305" s="4"/>
      <c r="F305" s="2">
        <f t="shared" si="29"/>
        <v>-77064.235355411191</v>
      </c>
      <c r="G305" s="3">
        <f t="shared" si="26"/>
        <v>0.06</v>
      </c>
      <c r="H305" s="3">
        <f t="shared" si="27"/>
        <v>0.02</v>
      </c>
      <c r="I305" s="2">
        <f t="shared" si="28"/>
        <v>2558.5</v>
      </c>
      <c r="J305" s="2">
        <f t="shared" si="30"/>
        <v>-398.11367677705596</v>
      </c>
      <c r="K305" s="1">
        <f t="shared" si="31"/>
        <v>-80020.849032188242</v>
      </c>
    </row>
    <row r="306" spans="4:11" x14ac:dyDescent="0.25">
      <c r="D306" s="4">
        <v>305</v>
      </c>
      <c r="E306" s="4"/>
      <c r="F306" s="2">
        <f t="shared" si="29"/>
        <v>-80020.849032188242</v>
      </c>
      <c r="G306" s="3">
        <f t="shared" si="26"/>
        <v>0.06</v>
      </c>
      <c r="H306" s="3">
        <f t="shared" si="27"/>
        <v>0.02</v>
      </c>
      <c r="I306" s="2">
        <f t="shared" si="28"/>
        <v>2561.333333333333</v>
      </c>
      <c r="J306" s="2">
        <f t="shared" si="30"/>
        <v>-412.91091182760783</v>
      </c>
      <c r="K306" s="1">
        <f t="shared" si="31"/>
        <v>-82995.09327734918</v>
      </c>
    </row>
    <row r="307" spans="4:11" x14ac:dyDescent="0.25">
      <c r="D307" s="4">
        <v>306</v>
      </c>
      <c r="E307" s="4"/>
      <c r="F307" s="2">
        <f t="shared" si="29"/>
        <v>-82995.09327734918</v>
      </c>
      <c r="G307" s="3">
        <f t="shared" si="26"/>
        <v>0.06</v>
      </c>
      <c r="H307" s="3">
        <f t="shared" si="27"/>
        <v>0.02</v>
      </c>
      <c r="I307" s="2">
        <f t="shared" si="28"/>
        <v>2564.166666666667</v>
      </c>
      <c r="J307" s="2">
        <f t="shared" si="30"/>
        <v>-427.79629972007928</v>
      </c>
      <c r="K307" s="1">
        <f t="shared" si="31"/>
        <v>-85987.056243735933</v>
      </c>
    </row>
    <row r="308" spans="4:11" x14ac:dyDescent="0.25">
      <c r="D308" s="4">
        <v>307</v>
      </c>
      <c r="E308" s="4"/>
      <c r="F308" s="2">
        <f t="shared" si="29"/>
        <v>-85987.056243735933</v>
      </c>
      <c r="G308" s="3">
        <f t="shared" si="26"/>
        <v>0.06</v>
      </c>
      <c r="H308" s="3">
        <f t="shared" si="27"/>
        <v>0.02</v>
      </c>
      <c r="I308" s="2">
        <f t="shared" si="28"/>
        <v>2567</v>
      </c>
      <c r="J308" s="2">
        <f t="shared" si="30"/>
        <v>-442.77028121867966</v>
      </c>
      <c r="K308" s="1">
        <f t="shared" si="31"/>
        <v>-88996.826524954609</v>
      </c>
    </row>
    <row r="309" spans="4:11" x14ac:dyDescent="0.25">
      <c r="D309" s="4">
        <v>308</v>
      </c>
      <c r="E309" s="4"/>
      <c r="F309" s="2">
        <f t="shared" si="29"/>
        <v>-88996.826524954609</v>
      </c>
      <c r="G309" s="3">
        <f t="shared" si="26"/>
        <v>0.06</v>
      </c>
      <c r="H309" s="3">
        <f t="shared" si="27"/>
        <v>0.02</v>
      </c>
      <c r="I309" s="2">
        <f t="shared" si="28"/>
        <v>2569.833333333333</v>
      </c>
      <c r="J309" s="2">
        <f t="shared" si="30"/>
        <v>-457.83329929143969</v>
      </c>
      <c r="K309" s="1">
        <f t="shared" si="31"/>
        <v>-92024.493157579374</v>
      </c>
    </row>
    <row r="310" spans="4:11" x14ac:dyDescent="0.25">
      <c r="D310" s="4">
        <v>309</v>
      </c>
      <c r="E310" s="4"/>
      <c r="F310" s="2">
        <f t="shared" si="29"/>
        <v>-92024.493157579374</v>
      </c>
      <c r="G310" s="3">
        <f t="shared" si="26"/>
        <v>0.06</v>
      </c>
      <c r="H310" s="3">
        <f t="shared" si="27"/>
        <v>0.02</v>
      </c>
      <c r="I310" s="2">
        <f t="shared" si="28"/>
        <v>2572.666666666667</v>
      </c>
      <c r="J310" s="2">
        <f t="shared" si="30"/>
        <v>-472.98579912123023</v>
      </c>
      <c r="K310" s="1">
        <f t="shared" si="31"/>
        <v>-95070.14562336728</v>
      </c>
    </row>
    <row r="311" spans="4:11" x14ac:dyDescent="0.25">
      <c r="D311" s="4">
        <v>310</v>
      </c>
      <c r="E311" s="4"/>
      <c r="F311" s="2">
        <f t="shared" si="29"/>
        <v>-95070.14562336728</v>
      </c>
      <c r="G311" s="3">
        <f t="shared" si="26"/>
        <v>0.06</v>
      </c>
      <c r="H311" s="3">
        <f t="shared" si="27"/>
        <v>0.02</v>
      </c>
      <c r="I311" s="2">
        <f t="shared" si="28"/>
        <v>2575.5</v>
      </c>
      <c r="J311" s="2">
        <f t="shared" si="30"/>
        <v>-488.22822811683642</v>
      </c>
      <c r="K311" s="1">
        <f t="shared" si="31"/>
        <v>-98133.87385148411</v>
      </c>
    </row>
    <row r="312" spans="4:11" x14ac:dyDescent="0.25">
      <c r="D312" s="4">
        <v>311</v>
      </c>
      <c r="E312" s="4"/>
      <c r="F312" s="2">
        <f t="shared" si="29"/>
        <v>-98133.87385148411</v>
      </c>
      <c r="G312" s="3">
        <f t="shared" si="26"/>
        <v>0.06</v>
      </c>
      <c r="H312" s="3">
        <f t="shared" si="27"/>
        <v>0.02</v>
      </c>
      <c r="I312" s="2">
        <f t="shared" si="28"/>
        <v>2578.333333333333</v>
      </c>
      <c r="J312" s="2">
        <f t="shared" si="30"/>
        <v>-503.56103592408721</v>
      </c>
      <c r="K312" s="1">
        <f t="shared" si="31"/>
        <v>-101215.76822074152</v>
      </c>
    </row>
    <row r="313" spans="4:11" x14ac:dyDescent="0.25">
      <c r="D313" s="4">
        <v>312</v>
      </c>
      <c r="E313" s="4">
        <v>26</v>
      </c>
      <c r="F313" s="2">
        <f t="shared" si="29"/>
        <v>-101215.76822074152</v>
      </c>
      <c r="G313" s="3">
        <f t="shared" si="26"/>
        <v>0.06</v>
      </c>
      <c r="H313" s="3">
        <f t="shared" si="27"/>
        <v>0.02</v>
      </c>
      <c r="I313" s="2">
        <f t="shared" si="28"/>
        <v>2581.1666666666665</v>
      </c>
      <c r="J313" s="2">
        <f t="shared" si="30"/>
        <v>-518.98467443704101</v>
      </c>
      <c r="K313" s="1">
        <f t="shared" si="31"/>
        <v>-104315.91956184524</v>
      </c>
    </row>
    <row r="314" spans="4:11" x14ac:dyDescent="0.25">
      <c r="D314" s="4">
        <v>313</v>
      </c>
      <c r="E314" s="4"/>
      <c r="F314" s="2">
        <f t="shared" si="29"/>
        <v>-104315.91956184524</v>
      </c>
      <c r="G314" s="3">
        <f t="shared" si="26"/>
        <v>0.06</v>
      </c>
      <c r="H314" s="3">
        <f t="shared" si="27"/>
        <v>0.02</v>
      </c>
      <c r="I314" s="2">
        <f t="shared" si="28"/>
        <v>2584</v>
      </c>
      <c r="J314" s="2">
        <f t="shared" si="30"/>
        <v>-534.4995978092262</v>
      </c>
      <c r="K314" s="1">
        <f t="shared" si="31"/>
        <v>-107434.41915965446</v>
      </c>
    </row>
    <row r="315" spans="4:11" x14ac:dyDescent="0.25">
      <c r="D315" s="4">
        <v>314</v>
      </c>
      <c r="E315" s="4"/>
      <c r="F315" s="2">
        <f t="shared" si="29"/>
        <v>-107434.41915965446</v>
      </c>
      <c r="G315" s="3">
        <f t="shared" si="26"/>
        <v>0.06</v>
      </c>
      <c r="H315" s="3">
        <f t="shared" si="27"/>
        <v>0.02</v>
      </c>
      <c r="I315" s="2">
        <f t="shared" si="28"/>
        <v>2586.833333333333</v>
      </c>
      <c r="J315" s="2">
        <f t="shared" si="30"/>
        <v>-550.10626246493894</v>
      </c>
      <c r="K315" s="1">
        <f t="shared" si="31"/>
        <v>-110571.35875545272</v>
      </c>
    </row>
    <row r="316" spans="4:11" x14ac:dyDescent="0.25">
      <c r="D316" s="4">
        <v>315</v>
      </c>
      <c r="E316" s="4"/>
      <c r="F316" s="2">
        <f t="shared" si="29"/>
        <v>-110571.35875545272</v>
      </c>
      <c r="G316" s="3">
        <f t="shared" si="26"/>
        <v>0.06</v>
      </c>
      <c r="H316" s="3">
        <f t="shared" si="27"/>
        <v>0.02</v>
      </c>
      <c r="I316" s="2">
        <f t="shared" si="28"/>
        <v>2589.6666666666665</v>
      </c>
      <c r="J316" s="2">
        <f t="shared" si="30"/>
        <v>-565.80512711059691</v>
      </c>
      <c r="K316" s="1">
        <f t="shared" si="31"/>
        <v>-113726.83054922998</v>
      </c>
    </row>
    <row r="317" spans="4:11" x14ac:dyDescent="0.25">
      <c r="D317" s="4">
        <v>316</v>
      </c>
      <c r="E317" s="4"/>
      <c r="F317" s="2">
        <f t="shared" si="29"/>
        <v>-113726.83054922998</v>
      </c>
      <c r="G317" s="3">
        <f t="shared" si="26"/>
        <v>0.06</v>
      </c>
      <c r="H317" s="3">
        <f t="shared" si="27"/>
        <v>0.02</v>
      </c>
      <c r="I317" s="2">
        <f t="shared" si="28"/>
        <v>2592.5</v>
      </c>
      <c r="J317" s="2">
        <f t="shared" si="30"/>
        <v>-581.59665274614997</v>
      </c>
      <c r="K317" s="1">
        <f t="shared" si="31"/>
        <v>-116900.92720197614</v>
      </c>
    </row>
    <row r="318" spans="4:11" x14ac:dyDescent="0.25">
      <c r="D318" s="4">
        <v>317</v>
      </c>
      <c r="E318" s="4"/>
      <c r="F318" s="2">
        <f t="shared" si="29"/>
        <v>-116900.92720197614</v>
      </c>
      <c r="G318" s="3">
        <f t="shared" si="26"/>
        <v>0.06</v>
      </c>
      <c r="H318" s="3">
        <f t="shared" si="27"/>
        <v>0.02</v>
      </c>
      <c r="I318" s="2">
        <f t="shared" si="28"/>
        <v>2595.333333333333</v>
      </c>
      <c r="J318" s="2">
        <f t="shared" si="30"/>
        <v>-597.48130267654733</v>
      </c>
      <c r="K318" s="1">
        <f t="shared" si="31"/>
        <v>-120093.74183798602</v>
      </c>
    </row>
    <row r="319" spans="4:11" x14ac:dyDescent="0.25">
      <c r="D319" s="4">
        <v>318</v>
      </c>
      <c r="E319" s="4"/>
      <c r="F319" s="2">
        <f t="shared" si="29"/>
        <v>-120093.74183798602</v>
      </c>
      <c r="G319" s="3">
        <f t="shared" si="26"/>
        <v>0.06</v>
      </c>
      <c r="H319" s="3">
        <f t="shared" si="27"/>
        <v>0.02</v>
      </c>
      <c r="I319" s="2">
        <f t="shared" si="28"/>
        <v>2598.1666666666665</v>
      </c>
      <c r="J319" s="2">
        <f t="shared" si="30"/>
        <v>-613.45954252326351</v>
      </c>
      <c r="K319" s="1">
        <f t="shared" si="31"/>
        <v>-123305.36804717596</v>
      </c>
    </row>
    <row r="320" spans="4:11" x14ac:dyDescent="0.25">
      <c r="D320" s="4">
        <v>319</v>
      </c>
      <c r="E320" s="4"/>
      <c r="F320" s="2">
        <f t="shared" si="29"/>
        <v>-123305.36804717596</v>
      </c>
      <c r="G320" s="3">
        <f t="shared" si="26"/>
        <v>0.06</v>
      </c>
      <c r="H320" s="3">
        <f t="shared" si="27"/>
        <v>0.02</v>
      </c>
      <c r="I320" s="2">
        <f t="shared" si="28"/>
        <v>2601</v>
      </c>
      <c r="J320" s="2">
        <f t="shared" si="30"/>
        <v>-629.53184023587983</v>
      </c>
      <c r="K320" s="1">
        <f t="shared" si="31"/>
        <v>-126535.89988741184</v>
      </c>
    </row>
    <row r="321" spans="4:11" x14ac:dyDescent="0.25">
      <c r="D321" s="4">
        <v>320</v>
      </c>
      <c r="E321" s="4"/>
      <c r="F321" s="2">
        <f t="shared" si="29"/>
        <v>-126535.89988741184</v>
      </c>
      <c r="G321" s="3">
        <f t="shared" si="26"/>
        <v>0.06</v>
      </c>
      <c r="H321" s="3">
        <f t="shared" si="27"/>
        <v>0.02</v>
      </c>
      <c r="I321" s="2">
        <f t="shared" si="28"/>
        <v>2603.833333333333</v>
      </c>
      <c r="J321" s="2">
        <f t="shared" si="30"/>
        <v>-645.69866610372583</v>
      </c>
      <c r="K321" s="1">
        <f t="shared" si="31"/>
        <v>-129785.43188684889</v>
      </c>
    </row>
    <row r="322" spans="4:11" x14ac:dyDescent="0.25">
      <c r="D322" s="4">
        <v>321</v>
      </c>
      <c r="E322" s="4"/>
      <c r="F322" s="2">
        <f t="shared" si="29"/>
        <v>-129785.43188684889</v>
      </c>
      <c r="G322" s="3">
        <f t="shared" ref="G322:G385" si="32">$B$5</f>
        <v>0.06</v>
      </c>
      <c r="H322" s="3">
        <f t="shared" ref="H322:H385" si="33">$B$6</f>
        <v>0.02</v>
      </c>
      <c r="I322" s="2">
        <f t="shared" ref="I322:I385" si="34">($B$3*(($D322-1)/12*$B$6))+$B$3</f>
        <v>2606.6666666666665</v>
      </c>
      <c r="J322" s="2">
        <f t="shared" si="30"/>
        <v>-661.96049276757788</v>
      </c>
      <c r="K322" s="1">
        <f t="shared" si="31"/>
        <v>-133054.05904628313</v>
      </c>
    </row>
    <row r="323" spans="4:11" x14ac:dyDescent="0.25">
      <c r="D323" s="4">
        <v>322</v>
      </c>
      <c r="E323" s="4"/>
      <c r="F323" s="2">
        <f t="shared" ref="F323:F386" si="35">K322</f>
        <v>-133054.05904628313</v>
      </c>
      <c r="G323" s="3">
        <f t="shared" si="32"/>
        <v>0.06</v>
      </c>
      <c r="H323" s="3">
        <f t="shared" si="33"/>
        <v>0.02</v>
      </c>
      <c r="I323" s="2">
        <f t="shared" si="34"/>
        <v>2609.5</v>
      </c>
      <c r="J323" s="2">
        <f t="shared" si="30"/>
        <v>-678.31779523141563</v>
      </c>
      <c r="K323" s="1">
        <f t="shared" si="31"/>
        <v>-136341.87684151455</v>
      </c>
    </row>
    <row r="324" spans="4:11" x14ac:dyDescent="0.25">
      <c r="D324" s="4">
        <v>323</v>
      </c>
      <c r="E324" s="4"/>
      <c r="F324" s="2">
        <f t="shared" si="35"/>
        <v>-136341.87684151455</v>
      </c>
      <c r="G324" s="3">
        <f t="shared" si="32"/>
        <v>0.06</v>
      </c>
      <c r="H324" s="3">
        <f t="shared" si="33"/>
        <v>0.02</v>
      </c>
      <c r="I324" s="2">
        <f t="shared" si="34"/>
        <v>2612.333333333333</v>
      </c>
      <c r="J324" s="2">
        <f t="shared" si="30"/>
        <v>-694.77105087423945</v>
      </c>
      <c r="K324" s="1">
        <f t="shared" si="31"/>
        <v>-139648.98122572212</v>
      </c>
    </row>
    <row r="325" spans="4:11" x14ac:dyDescent="0.25">
      <c r="D325" s="4">
        <v>324</v>
      </c>
      <c r="E325" s="4">
        <v>27</v>
      </c>
      <c r="F325" s="2">
        <f t="shared" si="35"/>
        <v>-139648.98122572212</v>
      </c>
      <c r="G325" s="3">
        <f t="shared" si="32"/>
        <v>0.06</v>
      </c>
      <c r="H325" s="3">
        <f t="shared" si="33"/>
        <v>0.02</v>
      </c>
      <c r="I325" s="2">
        <f t="shared" si="34"/>
        <v>2615.1666666666665</v>
      </c>
      <c r="J325" s="2">
        <f t="shared" si="30"/>
        <v>-711.32073946194384</v>
      </c>
      <c r="K325" s="1">
        <f t="shared" si="31"/>
        <v>-142975.46863185073</v>
      </c>
    </row>
    <row r="326" spans="4:11" x14ac:dyDescent="0.25">
      <c r="D326" s="4">
        <v>325</v>
      </c>
      <c r="E326" s="4"/>
      <c r="F326" s="2">
        <f t="shared" si="35"/>
        <v>-142975.46863185073</v>
      </c>
      <c r="G326" s="3">
        <f t="shared" si="32"/>
        <v>0.06</v>
      </c>
      <c r="H326" s="3">
        <f t="shared" si="33"/>
        <v>0.02</v>
      </c>
      <c r="I326" s="2">
        <f t="shared" si="34"/>
        <v>2618</v>
      </c>
      <c r="J326" s="2">
        <f t="shared" si="30"/>
        <v>-727.96734315925369</v>
      </c>
      <c r="K326" s="1">
        <f t="shared" si="31"/>
        <v>-146321.43597500998</v>
      </c>
    </row>
    <row r="327" spans="4:11" x14ac:dyDescent="0.25">
      <c r="D327" s="4">
        <v>326</v>
      </c>
      <c r="E327" s="4"/>
      <c r="F327" s="2">
        <f t="shared" si="35"/>
        <v>-146321.43597500998</v>
      </c>
      <c r="G327" s="3">
        <f t="shared" si="32"/>
        <v>0.06</v>
      </c>
      <c r="H327" s="3">
        <f t="shared" si="33"/>
        <v>0.02</v>
      </c>
      <c r="I327" s="2">
        <f t="shared" si="34"/>
        <v>2620.833333333333</v>
      </c>
      <c r="J327" s="2">
        <f t="shared" si="30"/>
        <v>-744.71134654171669</v>
      </c>
      <c r="K327" s="1">
        <f t="shared" si="31"/>
        <v>-149686.98065488503</v>
      </c>
    </row>
    <row r="328" spans="4:11" x14ac:dyDescent="0.25">
      <c r="D328" s="4">
        <v>327</v>
      </c>
      <c r="E328" s="4"/>
      <c r="F328" s="2">
        <f t="shared" si="35"/>
        <v>-149686.98065488503</v>
      </c>
      <c r="G328" s="3">
        <f t="shared" si="32"/>
        <v>0.06</v>
      </c>
      <c r="H328" s="3">
        <f t="shared" si="33"/>
        <v>0.02</v>
      </c>
      <c r="I328" s="2">
        <f t="shared" si="34"/>
        <v>2623.6666666666665</v>
      </c>
      <c r="J328" s="2">
        <f t="shared" si="30"/>
        <v>-761.55323660775844</v>
      </c>
      <c r="K328" s="1">
        <f t="shared" si="31"/>
        <v>-153072.20055815944</v>
      </c>
    </row>
    <row r="329" spans="4:11" x14ac:dyDescent="0.25">
      <c r="D329" s="4">
        <v>328</v>
      </c>
      <c r="E329" s="4"/>
      <c r="F329" s="2">
        <f t="shared" si="35"/>
        <v>-153072.20055815944</v>
      </c>
      <c r="G329" s="3">
        <f t="shared" si="32"/>
        <v>0.06</v>
      </c>
      <c r="H329" s="3">
        <f t="shared" si="33"/>
        <v>0.02</v>
      </c>
      <c r="I329" s="2">
        <f t="shared" si="34"/>
        <v>2626.5</v>
      </c>
      <c r="J329" s="2">
        <f t="shared" ref="J329:J392" si="36">(F329-I329)*(G329/12)</f>
        <v>-778.49350279079727</v>
      </c>
      <c r="K329" s="1">
        <f t="shared" ref="K329:K392" si="37">(F329-I329+J329)</f>
        <v>-156477.19406095025</v>
      </c>
    </row>
    <row r="330" spans="4:11" x14ac:dyDescent="0.25">
      <c r="D330" s="4">
        <v>329</v>
      </c>
      <c r="E330" s="4"/>
      <c r="F330" s="2">
        <f t="shared" si="35"/>
        <v>-156477.19406095025</v>
      </c>
      <c r="G330" s="3">
        <f t="shared" si="32"/>
        <v>0.06</v>
      </c>
      <c r="H330" s="3">
        <f t="shared" si="33"/>
        <v>0.02</v>
      </c>
      <c r="I330" s="2">
        <f t="shared" si="34"/>
        <v>2629.333333333333</v>
      </c>
      <c r="J330" s="2">
        <f t="shared" si="36"/>
        <v>-795.53263697141801</v>
      </c>
      <c r="K330" s="1">
        <f t="shared" si="37"/>
        <v>-159902.06003125501</v>
      </c>
    </row>
    <row r="331" spans="4:11" x14ac:dyDescent="0.25">
      <c r="D331" s="4">
        <v>330</v>
      </c>
      <c r="E331" s="4"/>
      <c r="F331" s="2">
        <f t="shared" si="35"/>
        <v>-159902.06003125501</v>
      </c>
      <c r="G331" s="3">
        <f t="shared" si="32"/>
        <v>0.06</v>
      </c>
      <c r="H331" s="3">
        <f t="shared" si="33"/>
        <v>0.02</v>
      </c>
      <c r="I331" s="2">
        <f t="shared" si="34"/>
        <v>2632.1666666666665</v>
      </c>
      <c r="J331" s="2">
        <f t="shared" si="36"/>
        <v>-812.67113348960834</v>
      </c>
      <c r="K331" s="1">
        <f t="shared" si="37"/>
        <v>-163346.89783141128</v>
      </c>
    </row>
    <row r="332" spans="4:11" x14ac:dyDescent="0.25">
      <c r="D332" s="4">
        <v>331</v>
      </c>
      <c r="E332" s="4"/>
      <c r="F332" s="2">
        <f t="shared" si="35"/>
        <v>-163346.89783141128</v>
      </c>
      <c r="G332" s="3">
        <f t="shared" si="32"/>
        <v>0.06</v>
      </c>
      <c r="H332" s="3">
        <f t="shared" si="33"/>
        <v>0.02</v>
      </c>
      <c r="I332" s="2">
        <f t="shared" si="34"/>
        <v>2635</v>
      </c>
      <c r="J332" s="2">
        <f t="shared" si="36"/>
        <v>-829.90948915705644</v>
      </c>
      <c r="K332" s="1">
        <f t="shared" si="37"/>
        <v>-166811.80732056833</v>
      </c>
    </row>
    <row r="333" spans="4:11" x14ac:dyDescent="0.25">
      <c r="D333" s="4">
        <v>332</v>
      </c>
      <c r="E333" s="4"/>
      <c r="F333" s="2">
        <f t="shared" si="35"/>
        <v>-166811.80732056833</v>
      </c>
      <c r="G333" s="3">
        <f t="shared" si="32"/>
        <v>0.06</v>
      </c>
      <c r="H333" s="3">
        <f t="shared" si="33"/>
        <v>0.02</v>
      </c>
      <c r="I333" s="2">
        <f t="shared" si="34"/>
        <v>2637.833333333333</v>
      </c>
      <c r="J333" s="2">
        <f t="shared" si="36"/>
        <v>-847.24820326950839</v>
      </c>
      <c r="K333" s="1">
        <f t="shared" si="37"/>
        <v>-170296.88885717117</v>
      </c>
    </row>
    <row r="334" spans="4:11" x14ac:dyDescent="0.25">
      <c r="D334" s="4">
        <v>333</v>
      </c>
      <c r="E334" s="4"/>
      <c r="F334" s="2">
        <f t="shared" si="35"/>
        <v>-170296.88885717117</v>
      </c>
      <c r="G334" s="3">
        <f t="shared" si="32"/>
        <v>0.06</v>
      </c>
      <c r="H334" s="3">
        <f t="shared" si="33"/>
        <v>0.02</v>
      </c>
      <c r="I334" s="2">
        <f t="shared" si="34"/>
        <v>2640.6666666666665</v>
      </c>
      <c r="J334" s="2">
        <f t="shared" si="36"/>
        <v>-864.68777761918921</v>
      </c>
      <c r="K334" s="1">
        <f t="shared" si="37"/>
        <v>-173802.24330145703</v>
      </c>
    </row>
    <row r="335" spans="4:11" x14ac:dyDescent="0.25">
      <c r="D335" s="4">
        <v>334</v>
      </c>
      <c r="E335" s="4"/>
      <c r="F335" s="2">
        <f t="shared" si="35"/>
        <v>-173802.24330145703</v>
      </c>
      <c r="G335" s="3">
        <f t="shared" si="32"/>
        <v>0.06</v>
      </c>
      <c r="H335" s="3">
        <f t="shared" si="33"/>
        <v>0.02</v>
      </c>
      <c r="I335" s="2">
        <f t="shared" si="34"/>
        <v>2643.5</v>
      </c>
      <c r="J335" s="2">
        <f t="shared" si="36"/>
        <v>-882.22871650728518</v>
      </c>
      <c r="K335" s="1">
        <f t="shared" si="37"/>
        <v>-177327.97201796432</v>
      </c>
    </row>
    <row r="336" spans="4:11" x14ac:dyDescent="0.25">
      <c r="D336" s="4">
        <v>335</v>
      </c>
      <c r="E336" s="4"/>
      <c r="F336" s="2">
        <f t="shared" si="35"/>
        <v>-177327.97201796432</v>
      </c>
      <c r="G336" s="3">
        <f t="shared" si="32"/>
        <v>0.06</v>
      </c>
      <c r="H336" s="3">
        <f t="shared" si="33"/>
        <v>0.02</v>
      </c>
      <c r="I336" s="2">
        <f t="shared" si="34"/>
        <v>2646.333333333333</v>
      </c>
      <c r="J336" s="2">
        <f t="shared" si="36"/>
        <v>-899.87152675648838</v>
      </c>
      <c r="K336" s="1">
        <f t="shared" si="37"/>
        <v>-180874.17687805416</v>
      </c>
    </row>
    <row r="337" spans="4:11" x14ac:dyDescent="0.25">
      <c r="D337" s="4">
        <v>336</v>
      </c>
      <c r="E337" s="4">
        <v>28</v>
      </c>
      <c r="F337" s="2">
        <f t="shared" si="35"/>
        <v>-180874.17687805416</v>
      </c>
      <c r="G337" s="3">
        <f t="shared" si="32"/>
        <v>0.06</v>
      </c>
      <c r="H337" s="3">
        <f t="shared" si="33"/>
        <v>0.02</v>
      </c>
      <c r="I337" s="2">
        <f t="shared" si="34"/>
        <v>2649.166666666667</v>
      </c>
      <c r="J337" s="2">
        <f t="shared" si="36"/>
        <v>-917.6167177236041</v>
      </c>
      <c r="K337" s="1">
        <f t="shared" si="37"/>
        <v>-184440.96026244442</v>
      </c>
    </row>
    <row r="338" spans="4:11" x14ac:dyDescent="0.25">
      <c r="D338" s="4">
        <v>337</v>
      </c>
      <c r="E338" s="4"/>
      <c r="F338" s="2">
        <f t="shared" si="35"/>
        <v>-184440.96026244442</v>
      </c>
      <c r="G338" s="3">
        <f t="shared" si="32"/>
        <v>0.06</v>
      </c>
      <c r="H338" s="3">
        <f t="shared" si="33"/>
        <v>0.02</v>
      </c>
      <c r="I338" s="2">
        <f t="shared" si="34"/>
        <v>2652</v>
      </c>
      <c r="J338" s="2">
        <f t="shared" si="36"/>
        <v>-935.46480131222211</v>
      </c>
      <c r="K338" s="1">
        <f t="shared" si="37"/>
        <v>-188028.42506375664</v>
      </c>
    </row>
    <row r="339" spans="4:11" x14ac:dyDescent="0.25">
      <c r="D339" s="4">
        <v>338</v>
      </c>
      <c r="E339" s="4"/>
      <c r="F339" s="2">
        <f t="shared" si="35"/>
        <v>-188028.42506375664</v>
      </c>
      <c r="G339" s="3">
        <f t="shared" si="32"/>
        <v>0.06</v>
      </c>
      <c r="H339" s="3">
        <f t="shared" si="33"/>
        <v>0.02</v>
      </c>
      <c r="I339" s="2">
        <f t="shared" si="34"/>
        <v>2654.833333333333</v>
      </c>
      <c r="J339" s="2">
        <f t="shared" si="36"/>
        <v>-953.4162919854499</v>
      </c>
      <c r="K339" s="1">
        <f t="shared" si="37"/>
        <v>-191636.67468907544</v>
      </c>
    </row>
    <row r="340" spans="4:11" x14ac:dyDescent="0.25">
      <c r="D340" s="4">
        <v>339</v>
      </c>
      <c r="E340" s="4"/>
      <c r="F340" s="2">
        <f t="shared" si="35"/>
        <v>-191636.67468907544</v>
      </c>
      <c r="G340" s="3">
        <f t="shared" si="32"/>
        <v>0.06</v>
      </c>
      <c r="H340" s="3">
        <f t="shared" si="33"/>
        <v>0.02</v>
      </c>
      <c r="I340" s="2">
        <f t="shared" si="34"/>
        <v>2657.666666666667</v>
      </c>
      <c r="J340" s="2">
        <f t="shared" si="36"/>
        <v>-971.47170677871054</v>
      </c>
      <c r="K340" s="1">
        <f t="shared" si="37"/>
        <v>-195265.81306252081</v>
      </c>
    </row>
    <row r="341" spans="4:11" x14ac:dyDescent="0.25">
      <c r="D341" s="4">
        <v>340</v>
      </c>
      <c r="E341" s="4"/>
      <c r="F341" s="2">
        <f t="shared" si="35"/>
        <v>-195265.81306252081</v>
      </c>
      <c r="G341" s="3">
        <f t="shared" si="32"/>
        <v>0.06</v>
      </c>
      <c r="H341" s="3">
        <f t="shared" si="33"/>
        <v>0.02</v>
      </c>
      <c r="I341" s="2">
        <f t="shared" si="34"/>
        <v>2660.5</v>
      </c>
      <c r="J341" s="2">
        <f t="shared" si="36"/>
        <v>-989.63156531260404</v>
      </c>
      <c r="K341" s="1">
        <f t="shared" si="37"/>
        <v>-198915.94462783341</v>
      </c>
    </row>
    <row r="342" spans="4:11" x14ac:dyDescent="0.25">
      <c r="D342" s="4">
        <v>341</v>
      </c>
      <c r="E342" s="4"/>
      <c r="F342" s="2">
        <f t="shared" si="35"/>
        <v>-198915.94462783341</v>
      </c>
      <c r="G342" s="3">
        <f t="shared" si="32"/>
        <v>0.06</v>
      </c>
      <c r="H342" s="3">
        <f t="shared" si="33"/>
        <v>0.02</v>
      </c>
      <c r="I342" s="2">
        <f t="shared" si="34"/>
        <v>2663.333333333333</v>
      </c>
      <c r="J342" s="2">
        <f t="shared" si="36"/>
        <v>-1007.8963898058338</v>
      </c>
      <c r="K342" s="1">
        <f t="shared" si="37"/>
        <v>-202587.17435097258</v>
      </c>
    </row>
    <row r="343" spans="4:11" x14ac:dyDescent="0.25">
      <c r="D343" s="4">
        <v>342</v>
      </c>
      <c r="E343" s="4"/>
      <c r="F343" s="2">
        <f t="shared" si="35"/>
        <v>-202587.17435097258</v>
      </c>
      <c r="G343" s="3">
        <f t="shared" si="32"/>
        <v>0.06</v>
      </c>
      <c r="H343" s="3">
        <f t="shared" si="33"/>
        <v>0.02</v>
      </c>
      <c r="I343" s="2">
        <f t="shared" si="34"/>
        <v>2666.166666666667</v>
      </c>
      <c r="J343" s="2">
        <f t="shared" si="36"/>
        <v>-1026.2667050881962</v>
      </c>
      <c r="K343" s="1">
        <f t="shared" si="37"/>
        <v>-206279.60772272744</v>
      </c>
    </row>
    <row r="344" spans="4:11" x14ac:dyDescent="0.25">
      <c r="D344" s="4">
        <v>343</v>
      </c>
      <c r="E344" s="4"/>
      <c r="F344" s="2">
        <f t="shared" si="35"/>
        <v>-206279.60772272744</v>
      </c>
      <c r="G344" s="3">
        <f t="shared" si="32"/>
        <v>0.06</v>
      </c>
      <c r="H344" s="3">
        <f t="shared" si="33"/>
        <v>0.02</v>
      </c>
      <c r="I344" s="2">
        <f t="shared" si="34"/>
        <v>2669</v>
      </c>
      <c r="J344" s="2">
        <f t="shared" si="36"/>
        <v>-1044.7430386136373</v>
      </c>
      <c r="K344" s="1">
        <f t="shared" si="37"/>
        <v>-209993.35076134108</v>
      </c>
    </row>
    <row r="345" spans="4:11" x14ac:dyDescent="0.25">
      <c r="D345" s="4">
        <v>344</v>
      </c>
      <c r="E345" s="4"/>
      <c r="F345" s="2">
        <f t="shared" si="35"/>
        <v>-209993.35076134108</v>
      </c>
      <c r="G345" s="3">
        <f t="shared" si="32"/>
        <v>0.06</v>
      </c>
      <c r="H345" s="3">
        <f t="shared" si="33"/>
        <v>0.02</v>
      </c>
      <c r="I345" s="2">
        <f t="shared" si="34"/>
        <v>2671.8333333333335</v>
      </c>
      <c r="J345" s="2">
        <f t="shared" si="36"/>
        <v>-1063.3259204733722</v>
      </c>
      <c r="K345" s="1">
        <f t="shared" si="37"/>
        <v>-213728.5100151478</v>
      </c>
    </row>
    <row r="346" spans="4:11" x14ac:dyDescent="0.25">
      <c r="D346" s="4">
        <v>345</v>
      </c>
      <c r="E346" s="4"/>
      <c r="F346" s="2">
        <f t="shared" si="35"/>
        <v>-213728.5100151478</v>
      </c>
      <c r="G346" s="3">
        <f t="shared" si="32"/>
        <v>0.06</v>
      </c>
      <c r="H346" s="3">
        <f t="shared" si="33"/>
        <v>0.02</v>
      </c>
      <c r="I346" s="2">
        <f t="shared" si="34"/>
        <v>2674.666666666667</v>
      </c>
      <c r="J346" s="2">
        <f t="shared" si="36"/>
        <v>-1082.0158834090723</v>
      </c>
      <c r="K346" s="1">
        <f t="shared" si="37"/>
        <v>-217485.19256522352</v>
      </c>
    </row>
    <row r="347" spans="4:11" x14ac:dyDescent="0.25">
      <c r="D347" s="4">
        <v>346</v>
      </c>
      <c r="E347" s="4"/>
      <c r="F347" s="2">
        <f t="shared" si="35"/>
        <v>-217485.19256522352</v>
      </c>
      <c r="G347" s="3">
        <f t="shared" si="32"/>
        <v>0.06</v>
      </c>
      <c r="H347" s="3">
        <f t="shared" si="33"/>
        <v>0.02</v>
      </c>
      <c r="I347" s="2">
        <f t="shared" si="34"/>
        <v>2677.5</v>
      </c>
      <c r="J347" s="2">
        <f t="shared" si="36"/>
        <v>-1100.8134628261175</v>
      </c>
      <c r="K347" s="1">
        <f t="shared" si="37"/>
        <v>-221263.50602804963</v>
      </c>
    </row>
    <row r="348" spans="4:11" x14ac:dyDescent="0.25">
      <c r="D348" s="4">
        <v>347</v>
      </c>
      <c r="E348" s="4"/>
      <c r="F348" s="2">
        <f t="shared" si="35"/>
        <v>-221263.50602804963</v>
      </c>
      <c r="G348" s="3">
        <f t="shared" si="32"/>
        <v>0.06</v>
      </c>
      <c r="H348" s="3">
        <f t="shared" si="33"/>
        <v>0.02</v>
      </c>
      <c r="I348" s="2">
        <f t="shared" si="34"/>
        <v>2680.3333333333335</v>
      </c>
      <c r="J348" s="2">
        <f t="shared" si="36"/>
        <v>-1119.7191968069149</v>
      </c>
      <c r="K348" s="1">
        <f t="shared" si="37"/>
        <v>-225063.55855818989</v>
      </c>
    </row>
    <row r="349" spans="4:11" x14ac:dyDescent="0.25">
      <c r="D349" s="4">
        <v>348</v>
      </c>
      <c r="E349" s="4">
        <v>29</v>
      </c>
      <c r="F349" s="2">
        <f t="shared" si="35"/>
        <v>-225063.55855818989</v>
      </c>
      <c r="G349" s="3">
        <f t="shared" si="32"/>
        <v>0.06</v>
      </c>
      <c r="H349" s="3">
        <f t="shared" si="33"/>
        <v>0.02</v>
      </c>
      <c r="I349" s="2">
        <f t="shared" si="34"/>
        <v>2683.166666666667</v>
      </c>
      <c r="J349" s="2">
        <f t="shared" si="36"/>
        <v>-1138.7336261242829</v>
      </c>
      <c r="K349" s="1">
        <f t="shared" si="37"/>
        <v>-228885.45885098082</v>
      </c>
    </row>
    <row r="350" spans="4:11" x14ac:dyDescent="0.25">
      <c r="D350" s="4">
        <v>349</v>
      </c>
      <c r="E350" s="4"/>
      <c r="F350" s="2">
        <f t="shared" si="35"/>
        <v>-228885.45885098082</v>
      </c>
      <c r="G350" s="3">
        <f t="shared" si="32"/>
        <v>0.06</v>
      </c>
      <c r="H350" s="3">
        <f t="shared" si="33"/>
        <v>0.02</v>
      </c>
      <c r="I350" s="2">
        <f t="shared" si="34"/>
        <v>2686</v>
      </c>
      <c r="J350" s="2">
        <f t="shared" si="36"/>
        <v>-1157.8572942549042</v>
      </c>
      <c r="K350" s="1">
        <f t="shared" si="37"/>
        <v>-232729.31614523573</v>
      </c>
    </row>
    <row r="351" spans="4:11" x14ac:dyDescent="0.25">
      <c r="D351" s="4">
        <v>350</v>
      </c>
      <c r="E351" s="4"/>
      <c r="F351" s="2">
        <f t="shared" si="35"/>
        <v>-232729.31614523573</v>
      </c>
      <c r="G351" s="3">
        <f t="shared" si="32"/>
        <v>0.06</v>
      </c>
      <c r="H351" s="3">
        <f t="shared" si="33"/>
        <v>0.02</v>
      </c>
      <c r="I351" s="2">
        <f t="shared" si="34"/>
        <v>2688.8333333333335</v>
      </c>
      <c r="J351" s="2">
        <f t="shared" si="36"/>
        <v>-1177.0907473928453</v>
      </c>
      <c r="K351" s="1">
        <f t="shared" si="37"/>
        <v>-236595.24022596193</v>
      </c>
    </row>
    <row r="352" spans="4:11" x14ac:dyDescent="0.25">
      <c r="D352" s="4">
        <v>351</v>
      </c>
      <c r="E352" s="4"/>
      <c r="F352" s="2">
        <f t="shared" si="35"/>
        <v>-236595.24022596193</v>
      </c>
      <c r="G352" s="3">
        <f t="shared" si="32"/>
        <v>0.06</v>
      </c>
      <c r="H352" s="3">
        <f t="shared" si="33"/>
        <v>0.02</v>
      </c>
      <c r="I352" s="2">
        <f t="shared" si="34"/>
        <v>2691.666666666667</v>
      </c>
      <c r="J352" s="2">
        <f t="shared" si="36"/>
        <v>-1196.4345344631429</v>
      </c>
      <c r="K352" s="1">
        <f t="shared" si="37"/>
        <v>-240483.34142709171</v>
      </c>
    </row>
    <row r="353" spans="4:11" x14ac:dyDescent="0.25">
      <c r="D353" s="4">
        <v>352</v>
      </c>
      <c r="E353" s="4"/>
      <c r="F353" s="2">
        <f t="shared" si="35"/>
        <v>-240483.34142709171</v>
      </c>
      <c r="G353" s="3">
        <f t="shared" si="32"/>
        <v>0.06</v>
      </c>
      <c r="H353" s="3">
        <f t="shared" si="33"/>
        <v>0.02</v>
      </c>
      <c r="I353" s="2">
        <f t="shared" si="34"/>
        <v>2694.5</v>
      </c>
      <c r="J353" s="2">
        <f t="shared" si="36"/>
        <v>-1215.8892071354585</v>
      </c>
      <c r="K353" s="1">
        <f t="shared" si="37"/>
        <v>-244393.73063422716</v>
      </c>
    </row>
    <row r="354" spans="4:11" x14ac:dyDescent="0.25">
      <c r="D354" s="4">
        <v>353</v>
      </c>
      <c r="E354" s="4"/>
      <c r="F354" s="2">
        <f t="shared" si="35"/>
        <v>-244393.73063422716</v>
      </c>
      <c r="G354" s="3">
        <f t="shared" si="32"/>
        <v>0.06</v>
      </c>
      <c r="H354" s="3">
        <f t="shared" si="33"/>
        <v>0.02</v>
      </c>
      <c r="I354" s="2">
        <f t="shared" si="34"/>
        <v>2697.3333333333335</v>
      </c>
      <c r="J354" s="2">
        <f t="shared" si="36"/>
        <v>-1235.4553198378026</v>
      </c>
      <c r="K354" s="1">
        <f t="shared" si="37"/>
        <v>-248326.51928739832</v>
      </c>
    </row>
    <row r="355" spans="4:11" x14ac:dyDescent="0.25">
      <c r="D355" s="4">
        <v>354</v>
      </c>
      <c r="E355" s="4"/>
      <c r="F355" s="2">
        <f t="shared" si="35"/>
        <v>-248326.51928739832</v>
      </c>
      <c r="G355" s="3">
        <f t="shared" si="32"/>
        <v>0.06</v>
      </c>
      <c r="H355" s="3">
        <f t="shared" si="33"/>
        <v>0.02</v>
      </c>
      <c r="I355" s="2">
        <f t="shared" si="34"/>
        <v>2700.166666666667</v>
      </c>
      <c r="J355" s="2">
        <f t="shared" si="36"/>
        <v>-1255.1334297703249</v>
      </c>
      <c r="K355" s="1">
        <f t="shared" si="37"/>
        <v>-252281.8193838353</v>
      </c>
    </row>
    <row r="356" spans="4:11" x14ac:dyDescent="0.25">
      <c r="D356" s="4">
        <v>355</v>
      </c>
      <c r="E356" s="4"/>
      <c r="F356" s="2">
        <f t="shared" si="35"/>
        <v>-252281.8193838353</v>
      </c>
      <c r="G356" s="3">
        <f t="shared" si="32"/>
        <v>0.06</v>
      </c>
      <c r="H356" s="3">
        <f t="shared" si="33"/>
        <v>0.02</v>
      </c>
      <c r="I356" s="2">
        <f t="shared" si="34"/>
        <v>2703</v>
      </c>
      <c r="J356" s="2">
        <f t="shared" si="36"/>
        <v>-1274.9240969191765</v>
      </c>
      <c r="K356" s="1">
        <f t="shared" si="37"/>
        <v>-256259.74348075449</v>
      </c>
    </row>
    <row r="357" spans="4:11" x14ac:dyDescent="0.25">
      <c r="D357" s="4">
        <v>356</v>
      </c>
      <c r="E357" s="4"/>
      <c r="F357" s="2">
        <f t="shared" si="35"/>
        <v>-256259.74348075449</v>
      </c>
      <c r="G357" s="3">
        <f t="shared" si="32"/>
        <v>0.06</v>
      </c>
      <c r="H357" s="3">
        <f t="shared" si="33"/>
        <v>0.02</v>
      </c>
      <c r="I357" s="2">
        <f t="shared" si="34"/>
        <v>2705.8333333333335</v>
      </c>
      <c r="J357" s="2">
        <f t="shared" si="36"/>
        <v>-1294.8278840704393</v>
      </c>
      <c r="K357" s="1">
        <f t="shared" si="37"/>
        <v>-260260.40469815827</v>
      </c>
    </row>
    <row r="358" spans="4:11" x14ac:dyDescent="0.25">
      <c r="D358" s="4">
        <v>357</v>
      </c>
      <c r="E358" s="4"/>
      <c r="F358" s="2">
        <f t="shared" si="35"/>
        <v>-260260.40469815827</v>
      </c>
      <c r="G358" s="3">
        <f t="shared" si="32"/>
        <v>0.06</v>
      </c>
      <c r="H358" s="3">
        <f t="shared" si="33"/>
        <v>0.02</v>
      </c>
      <c r="I358" s="2">
        <f t="shared" si="34"/>
        <v>2708.666666666667</v>
      </c>
      <c r="J358" s="2">
        <f t="shared" si="36"/>
        <v>-1314.8453568241248</v>
      </c>
      <c r="K358" s="1">
        <f t="shared" si="37"/>
        <v>-264283.91672164906</v>
      </c>
    </row>
    <row r="359" spans="4:11" x14ac:dyDescent="0.25">
      <c r="D359" s="4">
        <v>358</v>
      </c>
      <c r="E359" s="4"/>
      <c r="F359" s="2">
        <f t="shared" si="35"/>
        <v>-264283.91672164906</v>
      </c>
      <c r="G359" s="3">
        <f t="shared" si="32"/>
        <v>0.06</v>
      </c>
      <c r="H359" s="3">
        <f t="shared" si="33"/>
        <v>0.02</v>
      </c>
      <c r="I359" s="2">
        <f t="shared" si="34"/>
        <v>2711.5</v>
      </c>
      <c r="J359" s="2">
        <f t="shared" si="36"/>
        <v>-1334.9770836082453</v>
      </c>
      <c r="K359" s="1">
        <f t="shared" si="37"/>
        <v>-268330.39380525728</v>
      </c>
    </row>
    <row r="360" spans="4:11" x14ac:dyDescent="0.25">
      <c r="D360" s="4">
        <v>359</v>
      </c>
      <c r="E360" s="4"/>
      <c r="F360" s="2">
        <f t="shared" si="35"/>
        <v>-268330.39380525728</v>
      </c>
      <c r="G360" s="3">
        <f t="shared" si="32"/>
        <v>0.06</v>
      </c>
      <c r="H360" s="3">
        <f t="shared" si="33"/>
        <v>0.02</v>
      </c>
      <c r="I360" s="2">
        <f t="shared" si="34"/>
        <v>2714.3333333333335</v>
      </c>
      <c r="J360" s="2">
        <f t="shared" si="36"/>
        <v>-1355.2236356929529</v>
      </c>
      <c r="K360" s="1">
        <f t="shared" si="37"/>
        <v>-272399.95077428356</v>
      </c>
    </row>
    <row r="361" spans="4:11" x14ac:dyDescent="0.25">
      <c r="D361" s="4">
        <v>360</v>
      </c>
      <c r="E361" s="4">
        <v>30</v>
      </c>
      <c r="F361" s="2">
        <f t="shared" si="35"/>
        <v>-272399.95077428356</v>
      </c>
      <c r="G361" s="3">
        <f t="shared" si="32"/>
        <v>0.06</v>
      </c>
      <c r="H361" s="3">
        <f t="shared" si="33"/>
        <v>0.02</v>
      </c>
      <c r="I361" s="2">
        <f t="shared" si="34"/>
        <v>2717.166666666667</v>
      </c>
      <c r="J361" s="2">
        <f t="shared" si="36"/>
        <v>-1375.5855872047512</v>
      </c>
      <c r="K361" s="1">
        <f t="shared" si="37"/>
        <v>-276492.70302815497</v>
      </c>
    </row>
    <row r="362" spans="4:11" x14ac:dyDescent="0.25">
      <c r="D362" s="4">
        <v>361</v>
      </c>
      <c r="E362" s="4"/>
      <c r="F362" s="2">
        <f t="shared" si="35"/>
        <v>-276492.70302815497</v>
      </c>
      <c r="G362" s="3">
        <f t="shared" si="32"/>
        <v>0.06</v>
      </c>
      <c r="H362" s="3">
        <f t="shared" si="33"/>
        <v>0.02</v>
      </c>
      <c r="I362" s="2">
        <f t="shared" si="34"/>
        <v>2720</v>
      </c>
      <c r="J362" s="2">
        <f t="shared" si="36"/>
        <v>-1396.0635151407748</v>
      </c>
      <c r="K362" s="1">
        <f t="shared" si="37"/>
        <v>-280608.76654329576</v>
      </c>
    </row>
    <row r="363" spans="4:11" x14ac:dyDescent="0.25">
      <c r="D363" s="4">
        <v>362</v>
      </c>
      <c r="E363" s="4"/>
      <c r="F363" s="2">
        <f t="shared" si="35"/>
        <v>-280608.76654329576</v>
      </c>
      <c r="G363" s="3">
        <f t="shared" si="32"/>
        <v>0.06</v>
      </c>
      <c r="H363" s="3">
        <f t="shared" si="33"/>
        <v>0.02</v>
      </c>
      <c r="I363" s="2">
        <f t="shared" si="34"/>
        <v>2722.8333333333335</v>
      </c>
      <c r="J363" s="2">
        <f t="shared" si="36"/>
        <v>-1416.6579993831454</v>
      </c>
      <c r="K363" s="1">
        <f t="shared" si="37"/>
        <v>-284748.25787601224</v>
      </c>
    </row>
    <row r="364" spans="4:11" x14ac:dyDescent="0.25">
      <c r="D364" s="4">
        <v>363</v>
      </c>
      <c r="E364" s="4"/>
      <c r="F364" s="2">
        <f t="shared" si="35"/>
        <v>-284748.25787601224</v>
      </c>
      <c r="G364" s="3">
        <f t="shared" si="32"/>
        <v>0.06</v>
      </c>
      <c r="H364" s="3">
        <f t="shared" si="33"/>
        <v>0.02</v>
      </c>
      <c r="I364" s="2">
        <f t="shared" si="34"/>
        <v>2725.666666666667</v>
      </c>
      <c r="J364" s="2">
        <f t="shared" si="36"/>
        <v>-1437.3696227133946</v>
      </c>
      <c r="K364" s="1">
        <f t="shared" si="37"/>
        <v>-288911.29416539235</v>
      </c>
    </row>
    <row r="365" spans="4:11" x14ac:dyDescent="0.25">
      <c r="D365" s="4">
        <v>364</v>
      </c>
      <c r="E365" s="4"/>
      <c r="F365" s="2">
        <f t="shared" si="35"/>
        <v>-288911.29416539235</v>
      </c>
      <c r="G365" s="3">
        <f t="shared" si="32"/>
        <v>0.06</v>
      </c>
      <c r="H365" s="3">
        <f t="shared" si="33"/>
        <v>0.02</v>
      </c>
      <c r="I365" s="2">
        <f t="shared" si="34"/>
        <v>2728.5</v>
      </c>
      <c r="J365" s="2">
        <f t="shared" si="36"/>
        <v>-1458.1989708269618</v>
      </c>
      <c r="K365" s="1">
        <f t="shared" si="37"/>
        <v>-293097.99313621933</v>
      </c>
    </row>
    <row r="366" spans="4:11" x14ac:dyDescent="0.25">
      <c r="D366" s="4">
        <v>365</v>
      </c>
      <c r="E366" s="4"/>
      <c r="F366" s="2">
        <f t="shared" si="35"/>
        <v>-293097.99313621933</v>
      </c>
      <c r="G366" s="3">
        <f t="shared" si="32"/>
        <v>0.06</v>
      </c>
      <c r="H366" s="3">
        <f t="shared" si="33"/>
        <v>0.02</v>
      </c>
      <c r="I366" s="2">
        <f t="shared" si="34"/>
        <v>2731.333333333333</v>
      </c>
      <c r="J366" s="2">
        <f t="shared" si="36"/>
        <v>-1479.1466323477632</v>
      </c>
      <c r="K366" s="1">
        <f t="shared" si="37"/>
        <v>-297308.47310190042</v>
      </c>
    </row>
    <row r="367" spans="4:11" x14ac:dyDescent="0.25">
      <c r="D367" s="4">
        <v>366</v>
      </c>
      <c r="E367" s="4"/>
      <c r="F367" s="2">
        <f t="shared" si="35"/>
        <v>-297308.47310190042</v>
      </c>
      <c r="G367" s="3">
        <f t="shared" si="32"/>
        <v>0.06</v>
      </c>
      <c r="H367" s="3">
        <f t="shared" si="33"/>
        <v>0.02</v>
      </c>
      <c r="I367" s="2">
        <f t="shared" si="34"/>
        <v>2734.166666666667</v>
      </c>
      <c r="J367" s="2">
        <f t="shared" si="36"/>
        <v>-1500.2131988428355</v>
      </c>
      <c r="K367" s="1">
        <f t="shared" si="37"/>
        <v>-301542.85296740994</v>
      </c>
    </row>
    <row r="368" spans="4:11" x14ac:dyDescent="0.25">
      <c r="D368" s="4">
        <v>367</v>
      </c>
      <c r="E368" s="4"/>
      <c r="F368" s="2">
        <f t="shared" si="35"/>
        <v>-301542.85296740994</v>
      </c>
      <c r="G368" s="3">
        <f t="shared" si="32"/>
        <v>0.06</v>
      </c>
      <c r="H368" s="3">
        <f t="shared" si="33"/>
        <v>0.02</v>
      </c>
      <c r="I368" s="2">
        <f t="shared" si="34"/>
        <v>2737</v>
      </c>
      <c r="J368" s="2">
        <f t="shared" si="36"/>
        <v>-1521.3992648370497</v>
      </c>
      <c r="K368" s="1">
        <f t="shared" si="37"/>
        <v>-305801.25223224697</v>
      </c>
    </row>
    <row r="369" spans="4:11" x14ac:dyDescent="0.25">
      <c r="D369" s="4">
        <v>368</v>
      </c>
      <c r="E369" s="4"/>
      <c r="F369" s="2">
        <f t="shared" si="35"/>
        <v>-305801.25223224697</v>
      </c>
      <c r="G369" s="3">
        <f t="shared" si="32"/>
        <v>0.06</v>
      </c>
      <c r="H369" s="3">
        <f t="shared" si="33"/>
        <v>0.02</v>
      </c>
      <c r="I369" s="2">
        <f t="shared" si="34"/>
        <v>2739.8333333333335</v>
      </c>
      <c r="J369" s="2">
        <f t="shared" si="36"/>
        <v>-1542.7054278279015</v>
      </c>
      <c r="K369" s="1">
        <f t="shared" si="37"/>
        <v>-310083.79099340818</v>
      </c>
    </row>
    <row r="370" spans="4:11" x14ac:dyDescent="0.25">
      <c r="D370" s="4">
        <v>369</v>
      </c>
      <c r="E370" s="4"/>
      <c r="F370" s="2">
        <f t="shared" si="35"/>
        <v>-310083.79099340818</v>
      </c>
      <c r="G370" s="3">
        <f t="shared" si="32"/>
        <v>0.06</v>
      </c>
      <c r="H370" s="3">
        <f t="shared" si="33"/>
        <v>0.02</v>
      </c>
      <c r="I370" s="2">
        <f t="shared" si="34"/>
        <v>2742.666666666667</v>
      </c>
      <c r="J370" s="2">
        <f t="shared" si="36"/>
        <v>-1564.1322883003743</v>
      </c>
      <c r="K370" s="1">
        <f t="shared" si="37"/>
        <v>-314390.58994837524</v>
      </c>
    </row>
    <row r="371" spans="4:11" x14ac:dyDescent="0.25">
      <c r="D371" s="4">
        <v>370</v>
      </c>
      <c r="E371" s="4"/>
      <c r="F371" s="2">
        <f t="shared" si="35"/>
        <v>-314390.58994837524</v>
      </c>
      <c r="G371" s="3">
        <f t="shared" si="32"/>
        <v>0.06</v>
      </c>
      <c r="H371" s="3">
        <f t="shared" si="33"/>
        <v>0.02</v>
      </c>
      <c r="I371" s="2">
        <f t="shared" si="34"/>
        <v>2745.5</v>
      </c>
      <c r="J371" s="2">
        <f t="shared" si="36"/>
        <v>-1585.6804497418761</v>
      </c>
      <c r="K371" s="1">
        <f t="shared" si="37"/>
        <v>-318721.77039811714</v>
      </c>
    </row>
    <row r="372" spans="4:11" x14ac:dyDescent="0.25">
      <c r="D372" s="4">
        <v>371</v>
      </c>
      <c r="E372" s="4"/>
      <c r="F372" s="2">
        <f t="shared" si="35"/>
        <v>-318721.77039811714</v>
      </c>
      <c r="G372" s="3">
        <f t="shared" si="32"/>
        <v>0.06</v>
      </c>
      <c r="H372" s="3">
        <f t="shared" si="33"/>
        <v>0.02</v>
      </c>
      <c r="I372" s="2">
        <f t="shared" si="34"/>
        <v>2748.3333333333335</v>
      </c>
      <c r="J372" s="2">
        <f t="shared" si="36"/>
        <v>-1607.3505186572522</v>
      </c>
      <c r="K372" s="1">
        <f t="shared" si="37"/>
        <v>-323077.45425010769</v>
      </c>
    </row>
    <row r="373" spans="4:11" x14ac:dyDescent="0.25">
      <c r="D373" s="4">
        <v>372</v>
      </c>
      <c r="E373" s="4">
        <v>31</v>
      </c>
      <c r="F373" s="2">
        <f t="shared" si="35"/>
        <v>-323077.45425010769</v>
      </c>
      <c r="G373" s="3">
        <f t="shared" si="32"/>
        <v>0.06</v>
      </c>
      <c r="H373" s="3">
        <f t="shared" si="33"/>
        <v>0.02</v>
      </c>
      <c r="I373" s="2">
        <f t="shared" si="34"/>
        <v>2751.166666666667</v>
      </c>
      <c r="J373" s="2">
        <f t="shared" si="36"/>
        <v>-1629.1431045838719</v>
      </c>
      <c r="K373" s="1">
        <f t="shared" si="37"/>
        <v>-327457.76402135828</v>
      </c>
    </row>
    <row r="374" spans="4:11" x14ac:dyDescent="0.25">
      <c r="D374" s="4">
        <v>373</v>
      </c>
      <c r="E374" s="4"/>
      <c r="F374" s="2">
        <f t="shared" si="35"/>
        <v>-327457.76402135828</v>
      </c>
      <c r="G374" s="3">
        <f t="shared" si="32"/>
        <v>0.06</v>
      </c>
      <c r="H374" s="3">
        <f t="shared" si="33"/>
        <v>0.02</v>
      </c>
      <c r="I374" s="2">
        <f t="shared" si="34"/>
        <v>2754</v>
      </c>
      <c r="J374" s="2">
        <f t="shared" si="36"/>
        <v>-1651.0588201067915</v>
      </c>
      <c r="K374" s="1">
        <f t="shared" si="37"/>
        <v>-331862.82284146507</v>
      </c>
    </row>
    <row r="375" spans="4:11" x14ac:dyDescent="0.25">
      <c r="D375" s="4">
        <v>374</v>
      </c>
      <c r="E375" s="4"/>
      <c r="F375" s="2">
        <f t="shared" si="35"/>
        <v>-331862.82284146507</v>
      </c>
      <c r="G375" s="3">
        <f t="shared" si="32"/>
        <v>0.06</v>
      </c>
      <c r="H375" s="3">
        <f t="shared" si="33"/>
        <v>0.02</v>
      </c>
      <c r="I375" s="2">
        <f t="shared" si="34"/>
        <v>2756.8333333333335</v>
      </c>
      <c r="J375" s="2">
        <f t="shared" si="36"/>
        <v>-1673.0982808739918</v>
      </c>
      <c r="K375" s="1">
        <f t="shared" si="37"/>
        <v>-336292.75445567234</v>
      </c>
    </row>
    <row r="376" spans="4:11" x14ac:dyDescent="0.25">
      <c r="D376" s="4">
        <v>375</v>
      </c>
      <c r="E376" s="4"/>
      <c r="F376" s="2">
        <f t="shared" si="35"/>
        <v>-336292.75445567234</v>
      </c>
      <c r="G376" s="3">
        <f t="shared" si="32"/>
        <v>0.06</v>
      </c>
      <c r="H376" s="3">
        <f t="shared" si="33"/>
        <v>0.02</v>
      </c>
      <c r="I376" s="2">
        <f t="shared" si="34"/>
        <v>2759.666666666667</v>
      </c>
      <c r="J376" s="2">
        <f t="shared" si="36"/>
        <v>-1695.2621056116952</v>
      </c>
      <c r="K376" s="1">
        <f t="shared" si="37"/>
        <v>-340747.68322795071</v>
      </c>
    </row>
    <row r="377" spans="4:11" x14ac:dyDescent="0.25">
      <c r="D377" s="4">
        <v>376</v>
      </c>
      <c r="E377" s="4"/>
      <c r="F377" s="2">
        <f t="shared" si="35"/>
        <v>-340747.68322795071</v>
      </c>
      <c r="G377" s="3">
        <f t="shared" si="32"/>
        <v>0.06</v>
      </c>
      <c r="H377" s="3">
        <f t="shared" si="33"/>
        <v>0.02</v>
      </c>
      <c r="I377" s="2">
        <f t="shared" si="34"/>
        <v>2762.5</v>
      </c>
      <c r="J377" s="2">
        <f t="shared" si="36"/>
        <v>-1717.5509161397536</v>
      </c>
      <c r="K377" s="1">
        <f t="shared" si="37"/>
        <v>-345227.73414409044</v>
      </c>
    </row>
    <row r="378" spans="4:11" x14ac:dyDescent="0.25">
      <c r="D378" s="4">
        <v>377</v>
      </c>
      <c r="E378" s="4"/>
      <c r="F378" s="2">
        <f t="shared" si="35"/>
        <v>-345227.73414409044</v>
      </c>
      <c r="G378" s="3">
        <f t="shared" si="32"/>
        <v>0.06</v>
      </c>
      <c r="H378" s="3">
        <f t="shared" si="33"/>
        <v>0.02</v>
      </c>
      <c r="I378" s="2">
        <f t="shared" si="34"/>
        <v>2765.3333333333335</v>
      </c>
      <c r="J378" s="2">
        <f t="shared" si="36"/>
        <v>-1739.9653373871188</v>
      </c>
      <c r="K378" s="1">
        <f t="shared" si="37"/>
        <v>-349733.03281481087</v>
      </c>
    </row>
    <row r="379" spans="4:11" x14ac:dyDescent="0.25">
      <c r="D379" s="4">
        <v>378</v>
      </c>
      <c r="E379" s="4"/>
      <c r="F379" s="2">
        <f t="shared" si="35"/>
        <v>-349733.03281481087</v>
      </c>
      <c r="G379" s="3">
        <f t="shared" si="32"/>
        <v>0.06</v>
      </c>
      <c r="H379" s="3">
        <f t="shared" si="33"/>
        <v>0.02</v>
      </c>
      <c r="I379" s="2">
        <f t="shared" si="34"/>
        <v>2768.166666666667</v>
      </c>
      <c r="J379" s="2">
        <f t="shared" si="36"/>
        <v>-1762.5059974073879</v>
      </c>
      <c r="K379" s="1">
        <f t="shared" si="37"/>
        <v>-354263.70547888492</v>
      </c>
    </row>
    <row r="380" spans="4:11" x14ac:dyDescent="0.25">
      <c r="D380" s="4">
        <v>379</v>
      </c>
      <c r="E380" s="4"/>
      <c r="F380" s="2">
        <f t="shared" si="35"/>
        <v>-354263.70547888492</v>
      </c>
      <c r="G380" s="3">
        <f t="shared" si="32"/>
        <v>0.06</v>
      </c>
      <c r="H380" s="3">
        <f t="shared" si="33"/>
        <v>0.02</v>
      </c>
      <c r="I380" s="2">
        <f t="shared" si="34"/>
        <v>2771</v>
      </c>
      <c r="J380" s="2">
        <f t="shared" si="36"/>
        <v>-1785.1735273944246</v>
      </c>
      <c r="K380" s="1">
        <f t="shared" si="37"/>
        <v>-358819.87900627934</v>
      </c>
    </row>
    <row r="381" spans="4:11" x14ac:dyDescent="0.25">
      <c r="D381" s="4">
        <v>380</v>
      </c>
      <c r="E381" s="4"/>
      <c r="F381" s="2">
        <f t="shared" si="35"/>
        <v>-358819.87900627934</v>
      </c>
      <c r="G381" s="3">
        <f t="shared" si="32"/>
        <v>0.06</v>
      </c>
      <c r="H381" s="3">
        <f t="shared" si="33"/>
        <v>0.02</v>
      </c>
      <c r="I381" s="2">
        <f t="shared" si="34"/>
        <v>2773.8333333333335</v>
      </c>
      <c r="J381" s="2">
        <f t="shared" si="36"/>
        <v>-1807.9685616980632</v>
      </c>
      <c r="K381" s="1">
        <f t="shared" si="37"/>
        <v>-363401.6809013107</v>
      </c>
    </row>
    <row r="382" spans="4:11" x14ac:dyDescent="0.25">
      <c r="D382" s="4">
        <v>381</v>
      </c>
      <c r="E382" s="4"/>
      <c r="F382" s="2">
        <f t="shared" si="35"/>
        <v>-363401.6809013107</v>
      </c>
      <c r="G382" s="3">
        <f t="shared" si="32"/>
        <v>0.06</v>
      </c>
      <c r="H382" s="3">
        <f t="shared" si="33"/>
        <v>0.02</v>
      </c>
      <c r="I382" s="2">
        <f t="shared" si="34"/>
        <v>2776.666666666667</v>
      </c>
      <c r="J382" s="2">
        <f t="shared" si="36"/>
        <v>-1830.8917378398869</v>
      </c>
      <c r="K382" s="1">
        <f t="shared" si="37"/>
        <v>-368009.23930581729</v>
      </c>
    </row>
    <row r="383" spans="4:11" x14ac:dyDescent="0.25">
      <c r="D383" s="4">
        <v>382</v>
      </c>
      <c r="E383" s="4"/>
      <c r="F383" s="2">
        <f t="shared" si="35"/>
        <v>-368009.23930581729</v>
      </c>
      <c r="G383" s="3">
        <f t="shared" si="32"/>
        <v>0.06</v>
      </c>
      <c r="H383" s="3">
        <f t="shared" si="33"/>
        <v>0.02</v>
      </c>
      <c r="I383" s="2">
        <f t="shared" si="34"/>
        <v>2779.5</v>
      </c>
      <c r="J383" s="2">
        <f t="shared" si="36"/>
        <v>-1853.9436965290865</v>
      </c>
      <c r="K383" s="1">
        <f t="shared" si="37"/>
        <v>-372642.68300234637</v>
      </c>
    </row>
    <row r="384" spans="4:11" x14ac:dyDescent="0.25">
      <c r="D384" s="4">
        <v>383</v>
      </c>
      <c r="E384" s="4"/>
      <c r="F384" s="2">
        <f t="shared" si="35"/>
        <v>-372642.68300234637</v>
      </c>
      <c r="G384" s="3">
        <f t="shared" si="32"/>
        <v>0.06</v>
      </c>
      <c r="H384" s="3">
        <f t="shared" si="33"/>
        <v>0.02</v>
      </c>
      <c r="I384" s="2">
        <f t="shared" si="34"/>
        <v>2782.333333333333</v>
      </c>
      <c r="J384" s="2">
        <f t="shared" si="36"/>
        <v>-1877.1250816783984</v>
      </c>
      <c r="K384" s="1">
        <f t="shared" si="37"/>
        <v>-377302.14141735807</v>
      </c>
    </row>
    <row r="385" spans="4:11" x14ac:dyDescent="0.25">
      <c r="D385" s="4">
        <v>384</v>
      </c>
      <c r="E385" s="4">
        <v>32</v>
      </c>
      <c r="F385" s="2">
        <f t="shared" si="35"/>
        <v>-377302.14141735807</v>
      </c>
      <c r="G385" s="3">
        <f t="shared" si="32"/>
        <v>0.06</v>
      </c>
      <c r="H385" s="3">
        <f t="shared" si="33"/>
        <v>0.02</v>
      </c>
      <c r="I385" s="2">
        <f t="shared" si="34"/>
        <v>2785.166666666667</v>
      </c>
      <c r="J385" s="2">
        <f t="shared" si="36"/>
        <v>-1900.4365404201237</v>
      </c>
      <c r="K385" s="1">
        <f t="shared" si="37"/>
        <v>-381987.74462444487</v>
      </c>
    </row>
    <row r="386" spans="4:11" x14ac:dyDescent="0.25">
      <c r="D386" s="4">
        <v>385</v>
      </c>
      <c r="E386" s="4"/>
      <c r="F386" s="2">
        <f t="shared" si="35"/>
        <v>-381987.74462444487</v>
      </c>
      <c r="G386" s="3">
        <f t="shared" ref="G386:G449" si="38">$B$5</f>
        <v>0.06</v>
      </c>
      <c r="H386" s="3">
        <f t="shared" ref="H386:H449" si="39">$B$6</f>
        <v>0.02</v>
      </c>
      <c r="I386" s="2">
        <f t="shared" ref="I386:I449" si="40">($B$3*(($D386-1)/12*$B$6))+$B$3</f>
        <v>2788</v>
      </c>
      <c r="J386" s="2">
        <f t="shared" si="36"/>
        <v>-1923.8787231222243</v>
      </c>
      <c r="K386" s="1">
        <f t="shared" si="37"/>
        <v>-386699.6233475671</v>
      </c>
    </row>
    <row r="387" spans="4:11" x14ac:dyDescent="0.25">
      <c r="D387" s="4">
        <v>386</v>
      </c>
      <c r="E387" s="4"/>
      <c r="F387" s="2">
        <f t="shared" ref="F387:F450" si="41">K386</f>
        <v>-386699.6233475671</v>
      </c>
      <c r="G387" s="3">
        <f t="shared" si="38"/>
        <v>0.06</v>
      </c>
      <c r="H387" s="3">
        <f t="shared" si="39"/>
        <v>0.02</v>
      </c>
      <c r="I387" s="2">
        <f t="shared" si="40"/>
        <v>2790.8333333333335</v>
      </c>
      <c r="J387" s="2">
        <f t="shared" si="36"/>
        <v>-1947.4522834045022</v>
      </c>
      <c r="K387" s="1">
        <f t="shared" si="37"/>
        <v>-391437.90896430489</v>
      </c>
    </row>
    <row r="388" spans="4:11" x14ac:dyDescent="0.25">
      <c r="D388" s="4">
        <v>387</v>
      </c>
      <c r="E388" s="4"/>
      <c r="F388" s="2">
        <f t="shared" si="41"/>
        <v>-391437.90896430489</v>
      </c>
      <c r="G388" s="3">
        <f t="shared" si="38"/>
        <v>0.06</v>
      </c>
      <c r="H388" s="3">
        <f t="shared" si="39"/>
        <v>0.02</v>
      </c>
      <c r="I388" s="2">
        <f t="shared" si="40"/>
        <v>2793.666666666667</v>
      </c>
      <c r="J388" s="2">
        <f t="shared" si="36"/>
        <v>-1971.1578781548581</v>
      </c>
      <c r="K388" s="1">
        <f t="shared" si="37"/>
        <v>-396202.73350912641</v>
      </c>
    </row>
    <row r="389" spans="4:11" x14ac:dyDescent="0.25">
      <c r="D389" s="4">
        <v>388</v>
      </c>
      <c r="E389" s="4"/>
      <c r="F389" s="2">
        <f t="shared" si="41"/>
        <v>-396202.73350912641</v>
      </c>
      <c r="G389" s="3">
        <f t="shared" si="38"/>
        <v>0.06</v>
      </c>
      <c r="H389" s="3">
        <f t="shared" si="39"/>
        <v>0.02</v>
      </c>
      <c r="I389" s="2">
        <f t="shared" si="40"/>
        <v>2796.5</v>
      </c>
      <c r="J389" s="2">
        <f t="shared" si="36"/>
        <v>-1994.996167545632</v>
      </c>
      <c r="K389" s="1">
        <f t="shared" si="37"/>
        <v>-400994.22967667202</v>
      </c>
    </row>
    <row r="390" spans="4:11" x14ac:dyDescent="0.25">
      <c r="D390" s="4">
        <v>389</v>
      </c>
      <c r="E390" s="4"/>
      <c r="F390" s="2">
        <f t="shared" si="41"/>
        <v>-400994.22967667202</v>
      </c>
      <c r="G390" s="3">
        <f t="shared" si="38"/>
        <v>0.06</v>
      </c>
      <c r="H390" s="3">
        <f t="shared" si="39"/>
        <v>0.02</v>
      </c>
      <c r="I390" s="2">
        <f t="shared" si="40"/>
        <v>2799.3333333333335</v>
      </c>
      <c r="J390" s="2">
        <f t="shared" si="36"/>
        <v>-2018.9678150500267</v>
      </c>
      <c r="K390" s="1">
        <f t="shared" si="37"/>
        <v>-405812.53082505538</v>
      </c>
    </row>
    <row r="391" spans="4:11" x14ac:dyDescent="0.25">
      <c r="D391" s="4">
        <v>390</v>
      </c>
      <c r="E391" s="4"/>
      <c r="F391" s="2">
        <f t="shared" si="41"/>
        <v>-405812.53082505538</v>
      </c>
      <c r="G391" s="3">
        <f t="shared" si="38"/>
        <v>0.06</v>
      </c>
      <c r="H391" s="3">
        <f t="shared" si="39"/>
        <v>0.02</v>
      </c>
      <c r="I391" s="2">
        <f t="shared" si="40"/>
        <v>2802.166666666667</v>
      </c>
      <c r="J391" s="2">
        <f t="shared" si="36"/>
        <v>-2043.0734874586103</v>
      </c>
      <c r="K391" s="1">
        <f t="shared" si="37"/>
        <v>-410657.7709791807</v>
      </c>
    </row>
    <row r="392" spans="4:11" x14ac:dyDescent="0.25">
      <c r="D392" s="4">
        <v>391</v>
      </c>
      <c r="E392" s="4"/>
      <c r="F392" s="2">
        <f t="shared" si="41"/>
        <v>-410657.7709791807</v>
      </c>
      <c r="G392" s="3">
        <f t="shared" si="38"/>
        <v>0.06</v>
      </c>
      <c r="H392" s="3">
        <f t="shared" si="39"/>
        <v>0.02</v>
      </c>
      <c r="I392" s="2">
        <f t="shared" si="40"/>
        <v>2805</v>
      </c>
      <c r="J392" s="2">
        <f t="shared" si="36"/>
        <v>-2067.3138548959037</v>
      </c>
      <c r="K392" s="1">
        <f t="shared" si="37"/>
        <v>-415530.08483407658</v>
      </c>
    </row>
    <row r="393" spans="4:11" x14ac:dyDescent="0.25">
      <c r="D393" s="4">
        <v>392</v>
      </c>
      <c r="E393" s="4"/>
      <c r="F393" s="2">
        <f t="shared" si="41"/>
        <v>-415530.08483407658</v>
      </c>
      <c r="G393" s="3">
        <f t="shared" si="38"/>
        <v>0.06</v>
      </c>
      <c r="H393" s="3">
        <f t="shared" si="39"/>
        <v>0.02</v>
      </c>
      <c r="I393" s="2">
        <f t="shared" si="40"/>
        <v>2807.8333333333335</v>
      </c>
      <c r="J393" s="2">
        <f t="shared" ref="J393:J456" si="42">(F393-I393)*(G393/12)</f>
        <v>-2091.6895908370493</v>
      </c>
      <c r="K393" s="1">
        <f t="shared" ref="K393:K456" si="43">(F393-I393+J393)</f>
        <v>-420429.60775824694</v>
      </c>
    </row>
    <row r="394" spans="4:11" x14ac:dyDescent="0.25">
      <c r="D394" s="4">
        <v>393</v>
      </c>
      <c r="E394" s="4"/>
      <c r="F394" s="2">
        <f t="shared" si="41"/>
        <v>-420429.60775824694</v>
      </c>
      <c r="G394" s="3">
        <f t="shared" si="38"/>
        <v>0.06</v>
      </c>
      <c r="H394" s="3">
        <f t="shared" si="39"/>
        <v>0.02</v>
      </c>
      <c r="I394" s="2">
        <f t="shared" si="40"/>
        <v>2810.666666666667</v>
      </c>
      <c r="J394" s="2">
        <f t="shared" si="42"/>
        <v>-2116.201372124568</v>
      </c>
      <c r="K394" s="1">
        <f t="shared" si="43"/>
        <v>-425356.47579703818</v>
      </c>
    </row>
    <row r="395" spans="4:11" x14ac:dyDescent="0.25">
      <c r="D395" s="4">
        <v>394</v>
      </c>
      <c r="E395" s="4"/>
      <c r="F395" s="2">
        <f t="shared" si="41"/>
        <v>-425356.47579703818</v>
      </c>
      <c r="G395" s="3">
        <f t="shared" si="38"/>
        <v>0.06</v>
      </c>
      <c r="H395" s="3">
        <f t="shared" si="39"/>
        <v>0.02</v>
      </c>
      <c r="I395" s="2">
        <f t="shared" si="40"/>
        <v>2813.5</v>
      </c>
      <c r="J395" s="2">
        <f t="shared" si="42"/>
        <v>-2140.849878985191</v>
      </c>
      <c r="K395" s="1">
        <f t="shared" si="43"/>
        <v>-430310.82567602338</v>
      </c>
    </row>
    <row r="396" spans="4:11" x14ac:dyDescent="0.25">
      <c r="D396" s="4">
        <v>395</v>
      </c>
      <c r="E396" s="4"/>
      <c r="F396" s="2">
        <f t="shared" si="41"/>
        <v>-430310.82567602338</v>
      </c>
      <c r="G396" s="3">
        <f t="shared" si="38"/>
        <v>0.06</v>
      </c>
      <c r="H396" s="3">
        <f t="shared" si="39"/>
        <v>0.02</v>
      </c>
      <c r="I396" s="2">
        <f t="shared" si="40"/>
        <v>2816.3333333333335</v>
      </c>
      <c r="J396" s="2">
        <f t="shared" si="42"/>
        <v>-2165.6357950467836</v>
      </c>
      <c r="K396" s="1">
        <f t="shared" si="43"/>
        <v>-435292.7948044035</v>
      </c>
    </row>
    <row r="397" spans="4:11" x14ac:dyDescent="0.25">
      <c r="D397" s="4">
        <v>396</v>
      </c>
      <c r="E397" s="4">
        <v>33</v>
      </c>
      <c r="F397" s="2">
        <f t="shared" si="41"/>
        <v>-435292.7948044035</v>
      </c>
      <c r="G397" s="3">
        <f t="shared" si="38"/>
        <v>0.06</v>
      </c>
      <c r="H397" s="3">
        <f t="shared" si="39"/>
        <v>0.02</v>
      </c>
      <c r="I397" s="2">
        <f t="shared" si="40"/>
        <v>2819.166666666667</v>
      </c>
      <c r="J397" s="2">
        <f t="shared" si="42"/>
        <v>-2190.559807355351</v>
      </c>
      <c r="K397" s="1">
        <f t="shared" si="43"/>
        <v>-440302.52127842553</v>
      </c>
    </row>
    <row r="398" spans="4:11" x14ac:dyDescent="0.25">
      <c r="D398" s="4">
        <v>397</v>
      </c>
      <c r="E398" s="4"/>
      <c r="F398" s="2">
        <f t="shared" si="41"/>
        <v>-440302.52127842553</v>
      </c>
      <c r="G398" s="3">
        <f t="shared" si="38"/>
        <v>0.06</v>
      </c>
      <c r="H398" s="3">
        <f t="shared" si="39"/>
        <v>0.02</v>
      </c>
      <c r="I398" s="2">
        <f t="shared" si="40"/>
        <v>2822</v>
      </c>
      <c r="J398" s="2">
        <f t="shared" si="42"/>
        <v>-2215.6226063921276</v>
      </c>
      <c r="K398" s="1">
        <f t="shared" si="43"/>
        <v>-445340.14388481766</v>
      </c>
    </row>
    <row r="399" spans="4:11" x14ac:dyDescent="0.25">
      <c r="D399" s="4">
        <v>398</v>
      </c>
      <c r="E399" s="4"/>
      <c r="F399" s="2">
        <f t="shared" si="41"/>
        <v>-445340.14388481766</v>
      </c>
      <c r="G399" s="3">
        <f t="shared" si="38"/>
        <v>0.06</v>
      </c>
      <c r="H399" s="3">
        <f t="shared" si="39"/>
        <v>0.02</v>
      </c>
      <c r="I399" s="2">
        <f t="shared" si="40"/>
        <v>2824.8333333333335</v>
      </c>
      <c r="J399" s="2">
        <f t="shared" si="42"/>
        <v>-2240.8248860907547</v>
      </c>
      <c r="K399" s="1">
        <f t="shared" si="43"/>
        <v>-450405.80210424174</v>
      </c>
    </row>
    <row r="400" spans="4:11" x14ac:dyDescent="0.25">
      <c r="D400" s="4">
        <v>399</v>
      </c>
      <c r="E400" s="4"/>
      <c r="F400" s="2">
        <f t="shared" si="41"/>
        <v>-450405.80210424174</v>
      </c>
      <c r="G400" s="3">
        <f t="shared" si="38"/>
        <v>0.06</v>
      </c>
      <c r="H400" s="3">
        <f t="shared" si="39"/>
        <v>0.02</v>
      </c>
      <c r="I400" s="2">
        <f t="shared" si="40"/>
        <v>2827.666666666667</v>
      </c>
      <c r="J400" s="2">
        <f t="shared" si="42"/>
        <v>-2266.1673438545422</v>
      </c>
      <c r="K400" s="1">
        <f t="shared" si="43"/>
        <v>-455499.63611476298</v>
      </c>
    </row>
    <row r="401" spans="4:11" x14ac:dyDescent="0.25">
      <c r="D401" s="4">
        <v>400</v>
      </c>
      <c r="E401" s="4"/>
      <c r="F401" s="2">
        <f t="shared" si="41"/>
        <v>-455499.63611476298</v>
      </c>
      <c r="G401" s="3">
        <f t="shared" si="38"/>
        <v>0.06</v>
      </c>
      <c r="H401" s="3">
        <f t="shared" si="39"/>
        <v>0.02</v>
      </c>
      <c r="I401" s="2">
        <f t="shared" si="40"/>
        <v>2830.5</v>
      </c>
      <c r="J401" s="2">
        <f t="shared" si="42"/>
        <v>-2291.650680573815</v>
      </c>
      <c r="K401" s="1">
        <f t="shared" si="43"/>
        <v>-460621.78679533681</v>
      </c>
    </row>
    <row r="402" spans="4:11" x14ac:dyDescent="0.25">
      <c r="D402" s="4">
        <v>401</v>
      </c>
      <c r="E402" s="4"/>
      <c r="F402" s="2">
        <f t="shared" si="41"/>
        <v>-460621.78679533681</v>
      </c>
      <c r="G402" s="3">
        <f t="shared" si="38"/>
        <v>0.06</v>
      </c>
      <c r="H402" s="3">
        <f t="shared" si="39"/>
        <v>0.02</v>
      </c>
      <c r="I402" s="2">
        <f t="shared" si="40"/>
        <v>2833.3333333333335</v>
      </c>
      <c r="J402" s="2">
        <f t="shared" si="42"/>
        <v>-2317.2756006433506</v>
      </c>
      <c r="K402" s="1">
        <f t="shared" si="43"/>
        <v>-465772.39572931349</v>
      </c>
    </row>
    <row r="403" spans="4:11" x14ac:dyDescent="0.25">
      <c r="D403" s="4">
        <v>402</v>
      </c>
      <c r="E403" s="4"/>
      <c r="F403" s="2">
        <f t="shared" si="41"/>
        <v>-465772.39572931349</v>
      </c>
      <c r="G403" s="3">
        <f t="shared" si="38"/>
        <v>0.06</v>
      </c>
      <c r="H403" s="3">
        <f t="shared" si="39"/>
        <v>0.02</v>
      </c>
      <c r="I403" s="2">
        <f t="shared" si="40"/>
        <v>2836.166666666667</v>
      </c>
      <c r="J403" s="2">
        <f t="shared" si="42"/>
        <v>-2343.0428119799008</v>
      </c>
      <c r="K403" s="1">
        <f t="shared" si="43"/>
        <v>-470951.60520796006</v>
      </c>
    </row>
    <row r="404" spans="4:11" x14ac:dyDescent="0.25">
      <c r="D404" s="4">
        <v>403</v>
      </c>
      <c r="E404" s="4"/>
      <c r="F404" s="2">
        <f t="shared" si="41"/>
        <v>-470951.60520796006</v>
      </c>
      <c r="G404" s="3">
        <f t="shared" si="38"/>
        <v>0.06</v>
      </c>
      <c r="H404" s="3">
        <f t="shared" si="39"/>
        <v>0.02</v>
      </c>
      <c r="I404" s="2">
        <f t="shared" si="40"/>
        <v>2839</v>
      </c>
      <c r="J404" s="2">
        <f t="shared" si="42"/>
        <v>-2368.9530260398005</v>
      </c>
      <c r="K404" s="1">
        <f t="shared" si="43"/>
        <v>-476159.55823399988</v>
      </c>
    </row>
    <row r="405" spans="4:11" x14ac:dyDescent="0.25">
      <c r="D405" s="4">
        <v>404</v>
      </c>
      <c r="E405" s="4"/>
      <c r="F405" s="2">
        <f t="shared" si="41"/>
        <v>-476159.55823399988</v>
      </c>
      <c r="G405" s="3">
        <f t="shared" si="38"/>
        <v>0.06</v>
      </c>
      <c r="H405" s="3">
        <f t="shared" si="39"/>
        <v>0.02</v>
      </c>
      <c r="I405" s="2">
        <f t="shared" si="40"/>
        <v>2841.8333333333335</v>
      </c>
      <c r="J405" s="2">
        <f t="shared" si="42"/>
        <v>-2395.0069578366661</v>
      </c>
      <c r="K405" s="1">
        <f t="shared" si="43"/>
        <v>-481396.39852516988</v>
      </c>
    </row>
    <row r="406" spans="4:11" x14ac:dyDescent="0.25">
      <c r="D406" s="4">
        <v>405</v>
      </c>
      <c r="E406" s="4"/>
      <c r="F406" s="2">
        <f t="shared" si="41"/>
        <v>-481396.39852516988</v>
      </c>
      <c r="G406" s="3">
        <f t="shared" si="38"/>
        <v>0.06</v>
      </c>
      <c r="H406" s="3">
        <f t="shared" si="39"/>
        <v>0.02</v>
      </c>
      <c r="I406" s="2">
        <f t="shared" si="40"/>
        <v>2844.666666666667</v>
      </c>
      <c r="J406" s="2">
        <f t="shared" si="42"/>
        <v>-2421.205325959183</v>
      </c>
      <c r="K406" s="1">
        <f t="shared" si="43"/>
        <v>-486662.27051779575</v>
      </c>
    </row>
    <row r="407" spans="4:11" x14ac:dyDescent="0.25">
      <c r="D407" s="4">
        <v>406</v>
      </c>
      <c r="E407" s="4"/>
      <c r="F407" s="2">
        <f t="shared" si="41"/>
        <v>-486662.27051779575</v>
      </c>
      <c r="G407" s="3">
        <f t="shared" si="38"/>
        <v>0.06</v>
      </c>
      <c r="H407" s="3">
        <f t="shared" si="39"/>
        <v>0.02</v>
      </c>
      <c r="I407" s="2">
        <f t="shared" si="40"/>
        <v>2847.5</v>
      </c>
      <c r="J407" s="2">
        <f t="shared" si="42"/>
        <v>-2447.5488525889787</v>
      </c>
      <c r="K407" s="1">
        <f t="shared" si="43"/>
        <v>-491957.31937038474</v>
      </c>
    </row>
    <row r="408" spans="4:11" x14ac:dyDescent="0.25">
      <c r="D408" s="4">
        <v>407</v>
      </c>
      <c r="E408" s="4"/>
      <c r="F408" s="2">
        <f t="shared" si="41"/>
        <v>-491957.31937038474</v>
      </c>
      <c r="G408" s="3">
        <f t="shared" si="38"/>
        <v>0.06</v>
      </c>
      <c r="H408" s="3">
        <f t="shared" si="39"/>
        <v>0.02</v>
      </c>
      <c r="I408" s="2">
        <f t="shared" si="40"/>
        <v>2850.3333333333335</v>
      </c>
      <c r="J408" s="2">
        <f t="shared" si="42"/>
        <v>-2474.0382635185902</v>
      </c>
      <c r="K408" s="1">
        <f t="shared" si="43"/>
        <v>-497281.69096723665</v>
      </c>
    </row>
    <row r="409" spans="4:11" x14ac:dyDescent="0.25">
      <c r="D409" s="4">
        <v>408</v>
      </c>
      <c r="E409" s="4">
        <v>34</v>
      </c>
      <c r="F409" s="2">
        <f t="shared" si="41"/>
        <v>-497281.69096723665</v>
      </c>
      <c r="G409" s="3">
        <f t="shared" si="38"/>
        <v>0.06</v>
      </c>
      <c r="H409" s="3">
        <f t="shared" si="39"/>
        <v>0.02</v>
      </c>
      <c r="I409" s="2">
        <f t="shared" si="40"/>
        <v>2853.166666666667</v>
      </c>
      <c r="J409" s="2">
        <f t="shared" si="42"/>
        <v>-2500.6742881695168</v>
      </c>
      <c r="K409" s="1">
        <f t="shared" si="43"/>
        <v>-502635.53192207287</v>
      </c>
    </row>
    <row r="410" spans="4:11" x14ac:dyDescent="0.25">
      <c r="D410" s="4">
        <v>409</v>
      </c>
      <c r="E410" s="4"/>
      <c r="F410" s="2">
        <f t="shared" si="41"/>
        <v>-502635.53192207287</v>
      </c>
      <c r="G410" s="3">
        <f t="shared" si="38"/>
        <v>0.06</v>
      </c>
      <c r="H410" s="3">
        <f t="shared" si="39"/>
        <v>0.02</v>
      </c>
      <c r="I410" s="2">
        <f t="shared" si="40"/>
        <v>2856</v>
      </c>
      <c r="J410" s="2">
        <f t="shared" si="42"/>
        <v>-2527.4576596103643</v>
      </c>
      <c r="K410" s="1">
        <f t="shared" si="43"/>
        <v>-508018.98958168324</v>
      </c>
    </row>
    <row r="411" spans="4:11" x14ac:dyDescent="0.25">
      <c r="D411" s="4">
        <v>410</v>
      </c>
      <c r="E411" s="4"/>
      <c r="F411" s="2">
        <f t="shared" si="41"/>
        <v>-508018.98958168324</v>
      </c>
      <c r="G411" s="3">
        <f t="shared" si="38"/>
        <v>0.06</v>
      </c>
      <c r="H411" s="3">
        <f t="shared" si="39"/>
        <v>0.02</v>
      </c>
      <c r="I411" s="2">
        <f t="shared" si="40"/>
        <v>2858.8333333333335</v>
      </c>
      <c r="J411" s="2">
        <f t="shared" si="42"/>
        <v>-2554.3891145750827</v>
      </c>
      <c r="K411" s="1">
        <f t="shared" si="43"/>
        <v>-513432.21202959167</v>
      </c>
    </row>
    <row r="412" spans="4:11" x14ac:dyDescent="0.25">
      <c r="D412" s="4">
        <v>411</v>
      </c>
      <c r="E412" s="4"/>
      <c r="F412" s="2">
        <f t="shared" si="41"/>
        <v>-513432.21202959167</v>
      </c>
      <c r="G412" s="3">
        <f t="shared" si="38"/>
        <v>0.06</v>
      </c>
      <c r="H412" s="3">
        <f t="shared" si="39"/>
        <v>0.02</v>
      </c>
      <c r="I412" s="2">
        <f t="shared" si="40"/>
        <v>2861.666666666667</v>
      </c>
      <c r="J412" s="2">
        <f t="shared" si="42"/>
        <v>-2581.4693934812917</v>
      </c>
      <c r="K412" s="1">
        <f t="shared" si="43"/>
        <v>-518875.34808973962</v>
      </c>
    </row>
    <row r="413" spans="4:11" x14ac:dyDescent="0.25">
      <c r="D413" s="4">
        <v>412</v>
      </c>
      <c r="E413" s="4"/>
      <c r="F413" s="2">
        <f t="shared" si="41"/>
        <v>-518875.34808973962</v>
      </c>
      <c r="G413" s="3">
        <f t="shared" si="38"/>
        <v>0.06</v>
      </c>
      <c r="H413" s="3">
        <f t="shared" si="39"/>
        <v>0.02</v>
      </c>
      <c r="I413" s="2">
        <f t="shared" si="40"/>
        <v>2864.5</v>
      </c>
      <c r="J413" s="2">
        <f t="shared" si="42"/>
        <v>-2608.6992404486982</v>
      </c>
      <c r="K413" s="1">
        <f t="shared" si="43"/>
        <v>-524348.54733018833</v>
      </c>
    </row>
    <row r="414" spans="4:11" x14ac:dyDescent="0.25">
      <c r="D414" s="4">
        <v>413</v>
      </c>
      <c r="E414" s="4"/>
      <c r="F414" s="2">
        <f t="shared" si="41"/>
        <v>-524348.54733018833</v>
      </c>
      <c r="G414" s="3">
        <f t="shared" si="38"/>
        <v>0.06</v>
      </c>
      <c r="H414" s="3">
        <f t="shared" si="39"/>
        <v>0.02</v>
      </c>
      <c r="I414" s="2">
        <f t="shared" si="40"/>
        <v>2867.3333333333335</v>
      </c>
      <c r="J414" s="2">
        <f t="shared" si="42"/>
        <v>-2636.0794033176085</v>
      </c>
      <c r="K414" s="1">
        <f t="shared" si="43"/>
        <v>-529851.96006683935</v>
      </c>
    </row>
    <row r="415" spans="4:11" x14ac:dyDescent="0.25">
      <c r="D415" s="4">
        <v>414</v>
      </c>
      <c r="E415" s="4"/>
      <c r="F415" s="2">
        <f t="shared" si="41"/>
        <v>-529851.96006683935</v>
      </c>
      <c r="G415" s="3">
        <f t="shared" si="38"/>
        <v>0.06</v>
      </c>
      <c r="H415" s="3">
        <f t="shared" si="39"/>
        <v>0.02</v>
      </c>
      <c r="I415" s="2">
        <f t="shared" si="40"/>
        <v>2870.166666666667</v>
      </c>
      <c r="J415" s="2">
        <f t="shared" si="42"/>
        <v>-2663.6106336675298</v>
      </c>
      <c r="K415" s="1">
        <f t="shared" si="43"/>
        <v>-535385.73736717354</v>
      </c>
    </row>
    <row r="416" spans="4:11" x14ac:dyDescent="0.25">
      <c r="D416" s="4">
        <v>415</v>
      </c>
      <c r="E416" s="4"/>
      <c r="F416" s="2">
        <f t="shared" si="41"/>
        <v>-535385.73736717354</v>
      </c>
      <c r="G416" s="3">
        <f t="shared" si="38"/>
        <v>0.06</v>
      </c>
      <c r="H416" s="3">
        <f t="shared" si="39"/>
        <v>0.02</v>
      </c>
      <c r="I416" s="2">
        <f t="shared" si="40"/>
        <v>2873</v>
      </c>
      <c r="J416" s="2">
        <f t="shared" si="42"/>
        <v>-2691.2936868358679</v>
      </c>
      <c r="K416" s="1">
        <f t="shared" si="43"/>
        <v>-540950.03105400945</v>
      </c>
    </row>
    <row r="417" spans="4:11" x14ac:dyDescent="0.25">
      <c r="D417" s="4">
        <v>416</v>
      </c>
      <c r="E417" s="4"/>
      <c r="F417" s="2">
        <f t="shared" si="41"/>
        <v>-540950.03105400945</v>
      </c>
      <c r="G417" s="3">
        <f t="shared" si="38"/>
        <v>0.06</v>
      </c>
      <c r="H417" s="3">
        <f t="shared" si="39"/>
        <v>0.02</v>
      </c>
      <c r="I417" s="2">
        <f t="shared" si="40"/>
        <v>2875.8333333333335</v>
      </c>
      <c r="J417" s="2">
        <f t="shared" si="42"/>
        <v>-2719.1293219367139</v>
      </c>
      <c r="K417" s="1">
        <f t="shared" si="43"/>
        <v>-546544.99370927957</v>
      </c>
    </row>
    <row r="418" spans="4:11" x14ac:dyDescent="0.25">
      <c r="D418" s="4">
        <v>417</v>
      </c>
      <c r="E418" s="4"/>
      <c r="F418" s="2">
        <f t="shared" si="41"/>
        <v>-546544.99370927957</v>
      </c>
      <c r="G418" s="3">
        <f t="shared" si="38"/>
        <v>0.06</v>
      </c>
      <c r="H418" s="3">
        <f t="shared" si="39"/>
        <v>0.02</v>
      </c>
      <c r="I418" s="2">
        <f t="shared" si="40"/>
        <v>2878.6666666666665</v>
      </c>
      <c r="J418" s="2">
        <f t="shared" si="42"/>
        <v>-2747.118301879731</v>
      </c>
      <c r="K418" s="1">
        <f t="shared" si="43"/>
        <v>-552170.77867782593</v>
      </c>
    </row>
    <row r="419" spans="4:11" x14ac:dyDescent="0.25">
      <c r="D419" s="4">
        <v>418</v>
      </c>
      <c r="E419" s="4"/>
      <c r="F419" s="2">
        <f t="shared" si="41"/>
        <v>-552170.77867782593</v>
      </c>
      <c r="G419" s="3">
        <f t="shared" si="38"/>
        <v>0.06</v>
      </c>
      <c r="H419" s="3">
        <f t="shared" si="39"/>
        <v>0.02</v>
      </c>
      <c r="I419" s="2">
        <f t="shared" si="40"/>
        <v>2881.5</v>
      </c>
      <c r="J419" s="2">
        <f t="shared" si="42"/>
        <v>-2775.2613933891298</v>
      </c>
      <c r="K419" s="1">
        <f t="shared" si="43"/>
        <v>-557827.54007121501</v>
      </c>
    </row>
    <row r="420" spans="4:11" x14ac:dyDescent="0.25">
      <c r="D420" s="4">
        <v>419</v>
      </c>
      <c r="E420" s="4"/>
      <c r="F420" s="2">
        <f t="shared" si="41"/>
        <v>-557827.54007121501</v>
      </c>
      <c r="G420" s="3">
        <f t="shared" si="38"/>
        <v>0.06</v>
      </c>
      <c r="H420" s="3">
        <f t="shared" si="39"/>
        <v>0.02</v>
      </c>
      <c r="I420" s="2">
        <f t="shared" si="40"/>
        <v>2884.3333333333335</v>
      </c>
      <c r="J420" s="2">
        <f t="shared" si="42"/>
        <v>-2803.5593670227422</v>
      </c>
      <c r="K420" s="1">
        <f t="shared" si="43"/>
        <v>-563515.4327715711</v>
      </c>
    </row>
    <row r="421" spans="4:11" x14ac:dyDescent="0.25">
      <c r="D421" s="4">
        <v>420</v>
      </c>
      <c r="E421" s="4">
        <v>35</v>
      </c>
      <c r="F421" s="2">
        <f t="shared" si="41"/>
        <v>-563515.4327715711</v>
      </c>
      <c r="G421" s="3">
        <f t="shared" si="38"/>
        <v>0.06</v>
      </c>
      <c r="H421" s="3">
        <f t="shared" si="39"/>
        <v>0.02</v>
      </c>
      <c r="I421" s="2">
        <f t="shared" si="40"/>
        <v>2887.1666666666665</v>
      </c>
      <c r="J421" s="2">
        <f t="shared" si="42"/>
        <v>-2832.0129971911888</v>
      </c>
      <c r="K421" s="1">
        <f t="shared" si="43"/>
        <v>-569234.61243542889</v>
      </c>
    </row>
    <row r="422" spans="4:11" x14ac:dyDescent="0.25">
      <c r="D422" s="4">
        <v>421</v>
      </c>
      <c r="E422" s="4"/>
      <c r="F422" s="2">
        <f t="shared" si="41"/>
        <v>-569234.61243542889</v>
      </c>
      <c r="G422" s="3">
        <f t="shared" si="38"/>
        <v>0.06</v>
      </c>
      <c r="H422" s="3">
        <f t="shared" si="39"/>
        <v>0.02</v>
      </c>
      <c r="I422" s="2">
        <f t="shared" si="40"/>
        <v>2890</v>
      </c>
      <c r="J422" s="2">
        <f t="shared" si="42"/>
        <v>-2860.6230621771447</v>
      </c>
      <c r="K422" s="1">
        <f t="shared" si="43"/>
        <v>-574985.23549760599</v>
      </c>
    </row>
    <row r="423" spans="4:11" x14ac:dyDescent="0.25">
      <c r="D423" s="4">
        <v>422</v>
      </c>
      <c r="E423" s="4"/>
      <c r="F423" s="2">
        <f t="shared" si="41"/>
        <v>-574985.23549760599</v>
      </c>
      <c r="G423" s="3">
        <f t="shared" si="38"/>
        <v>0.06</v>
      </c>
      <c r="H423" s="3">
        <f t="shared" si="39"/>
        <v>0.02</v>
      </c>
      <c r="I423" s="2">
        <f t="shared" si="40"/>
        <v>2892.8333333333335</v>
      </c>
      <c r="J423" s="2">
        <f t="shared" si="42"/>
        <v>-2889.3903441546968</v>
      </c>
      <c r="K423" s="1">
        <f t="shared" si="43"/>
        <v>-580767.45917509403</v>
      </c>
    </row>
    <row r="424" spans="4:11" x14ac:dyDescent="0.25">
      <c r="D424" s="4">
        <v>423</v>
      </c>
      <c r="E424" s="4"/>
      <c r="F424" s="2">
        <f t="shared" si="41"/>
        <v>-580767.45917509403</v>
      </c>
      <c r="G424" s="3">
        <f t="shared" si="38"/>
        <v>0.06</v>
      </c>
      <c r="H424" s="3">
        <f t="shared" si="39"/>
        <v>0.02</v>
      </c>
      <c r="I424" s="2">
        <f t="shared" si="40"/>
        <v>2895.6666666666665</v>
      </c>
      <c r="J424" s="2">
        <f t="shared" si="42"/>
        <v>-2918.3156292088033</v>
      </c>
      <c r="K424" s="1">
        <f t="shared" si="43"/>
        <v>-586581.44147096947</v>
      </c>
    </row>
    <row r="425" spans="4:11" x14ac:dyDescent="0.25">
      <c r="D425" s="4">
        <v>424</v>
      </c>
      <c r="E425" s="4"/>
      <c r="F425" s="2">
        <f t="shared" si="41"/>
        <v>-586581.44147096947</v>
      </c>
      <c r="G425" s="3">
        <f t="shared" si="38"/>
        <v>0.06</v>
      </c>
      <c r="H425" s="3">
        <f t="shared" si="39"/>
        <v>0.02</v>
      </c>
      <c r="I425" s="2">
        <f t="shared" si="40"/>
        <v>2898.5</v>
      </c>
      <c r="J425" s="2">
        <f t="shared" si="42"/>
        <v>-2947.3997073548476</v>
      </c>
      <c r="K425" s="1">
        <f t="shared" si="43"/>
        <v>-592427.34117832431</v>
      </c>
    </row>
    <row r="426" spans="4:11" x14ac:dyDescent="0.25">
      <c r="D426" s="4">
        <v>425</v>
      </c>
      <c r="E426" s="4"/>
      <c r="F426" s="2">
        <f t="shared" si="41"/>
        <v>-592427.34117832431</v>
      </c>
      <c r="G426" s="3">
        <f t="shared" si="38"/>
        <v>0.06</v>
      </c>
      <c r="H426" s="3">
        <f t="shared" si="39"/>
        <v>0.02</v>
      </c>
      <c r="I426" s="2">
        <f t="shared" si="40"/>
        <v>2901.3333333333335</v>
      </c>
      <c r="J426" s="2">
        <f t="shared" si="42"/>
        <v>-2976.6433725582883</v>
      </c>
      <c r="K426" s="1">
        <f t="shared" si="43"/>
        <v>-598305.31788421597</v>
      </c>
    </row>
    <row r="427" spans="4:11" x14ac:dyDescent="0.25">
      <c r="D427" s="4">
        <v>426</v>
      </c>
      <c r="E427" s="4"/>
      <c r="F427" s="2">
        <f t="shared" si="41"/>
        <v>-598305.31788421597</v>
      </c>
      <c r="G427" s="3">
        <f t="shared" si="38"/>
        <v>0.06</v>
      </c>
      <c r="H427" s="3">
        <f t="shared" si="39"/>
        <v>0.02</v>
      </c>
      <c r="I427" s="2">
        <f t="shared" si="40"/>
        <v>2904.1666666666665</v>
      </c>
      <c r="J427" s="2">
        <f t="shared" si="42"/>
        <v>-3006.0474227544132</v>
      </c>
      <c r="K427" s="1">
        <f t="shared" si="43"/>
        <v>-604215.53197363706</v>
      </c>
    </row>
    <row r="428" spans="4:11" x14ac:dyDescent="0.25">
      <c r="D428" s="4">
        <v>427</v>
      </c>
      <c r="E428" s="4"/>
      <c r="F428" s="2">
        <f t="shared" si="41"/>
        <v>-604215.53197363706</v>
      </c>
      <c r="G428" s="3">
        <f t="shared" si="38"/>
        <v>0.06</v>
      </c>
      <c r="H428" s="3">
        <f t="shared" si="39"/>
        <v>0.02</v>
      </c>
      <c r="I428" s="2">
        <f t="shared" si="40"/>
        <v>2907</v>
      </c>
      <c r="J428" s="2">
        <f t="shared" si="42"/>
        <v>-3035.6126598681853</v>
      </c>
      <c r="K428" s="1">
        <f t="shared" si="43"/>
        <v>-610158.14463350526</v>
      </c>
    </row>
    <row r="429" spans="4:11" x14ac:dyDescent="0.25">
      <c r="D429" s="4">
        <v>428</v>
      </c>
      <c r="E429" s="4"/>
      <c r="F429" s="2">
        <f t="shared" si="41"/>
        <v>-610158.14463350526</v>
      </c>
      <c r="G429" s="3">
        <f t="shared" si="38"/>
        <v>0.06</v>
      </c>
      <c r="H429" s="3">
        <f t="shared" si="39"/>
        <v>0.02</v>
      </c>
      <c r="I429" s="2">
        <f t="shared" si="40"/>
        <v>2909.8333333333335</v>
      </c>
      <c r="J429" s="2">
        <f t="shared" si="42"/>
        <v>-3065.3398898341934</v>
      </c>
      <c r="K429" s="1">
        <f t="shared" si="43"/>
        <v>-616133.3178566728</v>
      </c>
    </row>
    <row r="430" spans="4:11" x14ac:dyDescent="0.25">
      <c r="D430" s="4">
        <v>429</v>
      </c>
      <c r="E430" s="4"/>
      <c r="F430" s="2">
        <f t="shared" si="41"/>
        <v>-616133.3178566728</v>
      </c>
      <c r="G430" s="3">
        <f t="shared" si="38"/>
        <v>0.06</v>
      </c>
      <c r="H430" s="3">
        <f t="shared" si="39"/>
        <v>0.02</v>
      </c>
      <c r="I430" s="2">
        <f t="shared" si="40"/>
        <v>2912.6666666666665</v>
      </c>
      <c r="J430" s="2">
        <f t="shared" si="42"/>
        <v>-3095.2299226166974</v>
      </c>
      <c r="K430" s="1">
        <f t="shared" si="43"/>
        <v>-622141.21444595617</v>
      </c>
    </row>
    <row r="431" spans="4:11" x14ac:dyDescent="0.25">
      <c r="D431" s="4">
        <v>430</v>
      </c>
      <c r="E431" s="4"/>
      <c r="F431" s="2">
        <f t="shared" si="41"/>
        <v>-622141.21444595617</v>
      </c>
      <c r="G431" s="3">
        <f t="shared" si="38"/>
        <v>0.06</v>
      </c>
      <c r="H431" s="3">
        <f t="shared" si="39"/>
        <v>0.02</v>
      </c>
      <c r="I431" s="2">
        <f t="shared" si="40"/>
        <v>2915.5</v>
      </c>
      <c r="J431" s="2">
        <f t="shared" si="42"/>
        <v>-3125.2835722297809</v>
      </c>
      <c r="K431" s="1">
        <f t="shared" si="43"/>
        <v>-628181.99801818596</v>
      </c>
    </row>
    <row r="432" spans="4:11" x14ac:dyDescent="0.25">
      <c r="D432" s="4">
        <v>431</v>
      </c>
      <c r="E432" s="4"/>
      <c r="F432" s="2">
        <f t="shared" si="41"/>
        <v>-628181.99801818596</v>
      </c>
      <c r="G432" s="3">
        <f t="shared" si="38"/>
        <v>0.06</v>
      </c>
      <c r="H432" s="3">
        <f t="shared" si="39"/>
        <v>0.02</v>
      </c>
      <c r="I432" s="2">
        <f t="shared" si="40"/>
        <v>2918.333333333333</v>
      </c>
      <c r="J432" s="2">
        <f t="shared" si="42"/>
        <v>-3155.5016567575967</v>
      </c>
      <c r="K432" s="1">
        <f t="shared" si="43"/>
        <v>-634255.83300827688</v>
      </c>
    </row>
    <row r="433" spans="4:11" x14ac:dyDescent="0.25">
      <c r="D433" s="4">
        <v>432</v>
      </c>
      <c r="E433" s="4">
        <v>36</v>
      </c>
      <c r="F433" s="2">
        <f t="shared" si="41"/>
        <v>-634255.83300827688</v>
      </c>
      <c r="G433" s="3">
        <f t="shared" si="38"/>
        <v>0.06</v>
      </c>
      <c r="H433" s="3">
        <f t="shared" si="39"/>
        <v>0.02</v>
      </c>
      <c r="I433" s="2">
        <f t="shared" si="40"/>
        <v>2921.1666666666665</v>
      </c>
      <c r="J433" s="2">
        <f t="shared" si="42"/>
        <v>-3185.8849983747177</v>
      </c>
      <c r="K433" s="1">
        <f t="shared" si="43"/>
        <v>-640362.88467331824</v>
      </c>
    </row>
    <row r="434" spans="4:11" x14ac:dyDescent="0.25">
      <c r="D434" s="4">
        <v>433</v>
      </c>
      <c r="E434" s="4"/>
      <c r="F434" s="2">
        <f t="shared" si="41"/>
        <v>-640362.88467331824</v>
      </c>
      <c r="G434" s="3">
        <f t="shared" si="38"/>
        <v>0.06</v>
      </c>
      <c r="H434" s="3">
        <f t="shared" si="39"/>
        <v>0.02</v>
      </c>
      <c r="I434" s="2">
        <f t="shared" si="40"/>
        <v>2924</v>
      </c>
      <c r="J434" s="2">
        <f t="shared" si="42"/>
        <v>-3216.4344233665911</v>
      </c>
      <c r="K434" s="1">
        <f t="shared" si="43"/>
        <v>-646503.31909668481</v>
      </c>
    </row>
    <row r="435" spans="4:11" x14ac:dyDescent="0.25">
      <c r="D435" s="4">
        <v>434</v>
      </c>
      <c r="E435" s="4"/>
      <c r="F435" s="2">
        <f t="shared" si="41"/>
        <v>-646503.31909668481</v>
      </c>
      <c r="G435" s="3">
        <f t="shared" si="38"/>
        <v>0.06</v>
      </c>
      <c r="H435" s="3">
        <f t="shared" si="39"/>
        <v>0.02</v>
      </c>
      <c r="I435" s="2">
        <f t="shared" si="40"/>
        <v>2926.833333333333</v>
      </c>
      <c r="J435" s="2">
        <f t="shared" si="42"/>
        <v>-3247.1507621500909</v>
      </c>
      <c r="K435" s="1">
        <f t="shared" si="43"/>
        <v>-652677.30319216824</v>
      </c>
    </row>
    <row r="436" spans="4:11" x14ac:dyDescent="0.25">
      <c r="D436" s="4">
        <v>435</v>
      </c>
      <c r="E436" s="4"/>
      <c r="F436" s="2">
        <f t="shared" si="41"/>
        <v>-652677.30319216824</v>
      </c>
      <c r="G436" s="3">
        <f t="shared" si="38"/>
        <v>0.06</v>
      </c>
      <c r="H436" s="3">
        <f t="shared" si="39"/>
        <v>0.02</v>
      </c>
      <c r="I436" s="2">
        <f t="shared" si="40"/>
        <v>2929.6666666666665</v>
      </c>
      <c r="J436" s="2">
        <f t="shared" si="42"/>
        <v>-3278.0348492941744</v>
      </c>
      <c r="K436" s="1">
        <f t="shared" si="43"/>
        <v>-658885.0047081291</v>
      </c>
    </row>
    <row r="437" spans="4:11" x14ac:dyDescent="0.25">
      <c r="D437" s="4">
        <v>436</v>
      </c>
      <c r="E437" s="4"/>
      <c r="F437" s="2">
        <f t="shared" si="41"/>
        <v>-658885.0047081291</v>
      </c>
      <c r="G437" s="3">
        <f t="shared" si="38"/>
        <v>0.06</v>
      </c>
      <c r="H437" s="3">
        <f t="shared" si="39"/>
        <v>0.02</v>
      </c>
      <c r="I437" s="2">
        <f t="shared" si="40"/>
        <v>2932.5</v>
      </c>
      <c r="J437" s="2">
        <f t="shared" si="42"/>
        <v>-3309.0875235406456</v>
      </c>
      <c r="K437" s="1">
        <f t="shared" si="43"/>
        <v>-665126.5922316697</v>
      </c>
    </row>
    <row r="438" spans="4:11" x14ac:dyDescent="0.25">
      <c r="D438" s="4">
        <v>437</v>
      </c>
      <c r="E438" s="4"/>
      <c r="F438" s="2">
        <f t="shared" si="41"/>
        <v>-665126.5922316697</v>
      </c>
      <c r="G438" s="3">
        <f t="shared" si="38"/>
        <v>0.06</v>
      </c>
      <c r="H438" s="3">
        <f t="shared" si="39"/>
        <v>0.02</v>
      </c>
      <c r="I438" s="2">
        <f t="shared" si="40"/>
        <v>2935.333333333333</v>
      </c>
      <c r="J438" s="2">
        <f t="shared" si="42"/>
        <v>-3340.3096278250155</v>
      </c>
      <c r="K438" s="1">
        <f t="shared" si="43"/>
        <v>-671402.23519282811</v>
      </c>
    </row>
    <row r="439" spans="4:11" x14ac:dyDescent="0.25">
      <c r="D439" s="4">
        <v>438</v>
      </c>
      <c r="E439" s="4"/>
      <c r="F439" s="2">
        <f t="shared" si="41"/>
        <v>-671402.23519282811</v>
      </c>
      <c r="G439" s="3">
        <f t="shared" si="38"/>
        <v>0.06</v>
      </c>
      <c r="H439" s="3">
        <f t="shared" si="39"/>
        <v>0.02</v>
      </c>
      <c r="I439" s="2">
        <f t="shared" si="40"/>
        <v>2938.1666666666665</v>
      </c>
      <c r="J439" s="2">
        <f t="shared" si="42"/>
        <v>-3371.702009297474</v>
      </c>
      <c r="K439" s="1">
        <f t="shared" si="43"/>
        <v>-677712.10386879218</v>
      </c>
    </row>
    <row r="440" spans="4:11" x14ac:dyDescent="0.25">
      <c r="D440" s="4">
        <v>439</v>
      </c>
      <c r="E440" s="4"/>
      <c r="F440" s="2">
        <f t="shared" si="41"/>
        <v>-677712.10386879218</v>
      </c>
      <c r="G440" s="3">
        <f t="shared" si="38"/>
        <v>0.06</v>
      </c>
      <c r="H440" s="3">
        <f t="shared" si="39"/>
        <v>0.02</v>
      </c>
      <c r="I440" s="2">
        <f t="shared" si="40"/>
        <v>2941</v>
      </c>
      <c r="J440" s="2">
        <f t="shared" si="42"/>
        <v>-3403.2655193439609</v>
      </c>
      <c r="K440" s="1">
        <f t="shared" si="43"/>
        <v>-684056.3693881362</v>
      </c>
    </row>
    <row r="441" spans="4:11" x14ac:dyDescent="0.25">
      <c r="D441" s="4">
        <v>440</v>
      </c>
      <c r="E441" s="4"/>
      <c r="F441" s="2">
        <f t="shared" si="41"/>
        <v>-684056.3693881362</v>
      </c>
      <c r="G441" s="3">
        <f t="shared" si="38"/>
        <v>0.06</v>
      </c>
      <c r="H441" s="3">
        <f t="shared" si="39"/>
        <v>0.02</v>
      </c>
      <c r="I441" s="2">
        <f t="shared" si="40"/>
        <v>2943.833333333333</v>
      </c>
      <c r="J441" s="2">
        <f t="shared" si="42"/>
        <v>-3435.0010136073479</v>
      </c>
      <c r="K441" s="1">
        <f t="shared" si="43"/>
        <v>-690435.20373507694</v>
      </c>
    </row>
    <row r="442" spans="4:11" x14ac:dyDescent="0.25">
      <c r="D442" s="4">
        <v>441</v>
      </c>
      <c r="E442" s="4"/>
      <c r="F442" s="2">
        <f t="shared" si="41"/>
        <v>-690435.20373507694</v>
      </c>
      <c r="G442" s="3">
        <f t="shared" si="38"/>
        <v>0.06</v>
      </c>
      <c r="H442" s="3">
        <f t="shared" si="39"/>
        <v>0.02</v>
      </c>
      <c r="I442" s="2">
        <f t="shared" si="40"/>
        <v>2946.6666666666665</v>
      </c>
      <c r="J442" s="2">
        <f t="shared" si="42"/>
        <v>-3466.9093520087181</v>
      </c>
      <c r="K442" s="1">
        <f t="shared" si="43"/>
        <v>-696848.77975375229</v>
      </c>
    </row>
    <row r="443" spans="4:11" x14ac:dyDescent="0.25">
      <c r="D443" s="4">
        <v>442</v>
      </c>
      <c r="E443" s="4"/>
      <c r="F443" s="2">
        <f t="shared" si="41"/>
        <v>-696848.77975375229</v>
      </c>
      <c r="G443" s="3">
        <f t="shared" si="38"/>
        <v>0.06</v>
      </c>
      <c r="H443" s="3">
        <f t="shared" si="39"/>
        <v>0.02</v>
      </c>
      <c r="I443" s="2">
        <f t="shared" si="40"/>
        <v>2949.5</v>
      </c>
      <c r="J443" s="2">
        <f t="shared" si="42"/>
        <v>-3498.9913987687614</v>
      </c>
      <c r="K443" s="1">
        <f t="shared" si="43"/>
        <v>-703297.27115252102</v>
      </c>
    </row>
    <row r="444" spans="4:11" x14ac:dyDescent="0.25">
      <c r="D444" s="4">
        <v>443</v>
      </c>
      <c r="E444" s="4"/>
      <c r="F444" s="2">
        <f t="shared" si="41"/>
        <v>-703297.27115252102</v>
      </c>
      <c r="G444" s="3">
        <f t="shared" si="38"/>
        <v>0.06</v>
      </c>
      <c r="H444" s="3">
        <f t="shared" si="39"/>
        <v>0.02</v>
      </c>
      <c r="I444" s="2">
        <f t="shared" si="40"/>
        <v>2952.3333333333335</v>
      </c>
      <c r="J444" s="2">
        <f t="shared" si="42"/>
        <v>-3531.2480224292722</v>
      </c>
      <c r="K444" s="1">
        <f t="shared" si="43"/>
        <v>-709780.85250828369</v>
      </c>
    </row>
    <row r="445" spans="4:11" x14ac:dyDescent="0.25">
      <c r="D445" s="4">
        <v>444</v>
      </c>
      <c r="E445" s="4">
        <v>37</v>
      </c>
      <c r="F445" s="2">
        <f t="shared" si="41"/>
        <v>-709780.85250828369</v>
      </c>
      <c r="G445" s="3">
        <f t="shared" si="38"/>
        <v>0.06</v>
      </c>
      <c r="H445" s="3">
        <f t="shared" si="39"/>
        <v>0.02</v>
      </c>
      <c r="I445" s="2">
        <f t="shared" si="40"/>
        <v>2955.1666666666665</v>
      </c>
      <c r="J445" s="2">
        <f t="shared" si="42"/>
        <v>-3563.6800958747517</v>
      </c>
      <c r="K445" s="1">
        <f t="shared" si="43"/>
        <v>-716299.69927082502</v>
      </c>
    </row>
    <row r="446" spans="4:11" x14ac:dyDescent="0.25">
      <c r="D446" s="4">
        <v>445</v>
      </c>
      <c r="E446" s="4"/>
      <c r="F446" s="2">
        <f t="shared" si="41"/>
        <v>-716299.69927082502</v>
      </c>
      <c r="G446" s="3">
        <f t="shared" si="38"/>
        <v>0.06</v>
      </c>
      <c r="H446" s="3">
        <f t="shared" si="39"/>
        <v>0.02</v>
      </c>
      <c r="I446" s="2">
        <f t="shared" si="40"/>
        <v>2958</v>
      </c>
      <c r="J446" s="2">
        <f t="shared" si="42"/>
        <v>-3596.2884963541251</v>
      </c>
      <c r="K446" s="1">
        <f t="shared" si="43"/>
        <v>-722853.98776717915</v>
      </c>
    </row>
    <row r="447" spans="4:11" x14ac:dyDescent="0.25">
      <c r="D447" s="4">
        <v>446</v>
      </c>
      <c r="E447" s="4"/>
      <c r="F447" s="2">
        <f t="shared" si="41"/>
        <v>-722853.98776717915</v>
      </c>
      <c r="G447" s="3">
        <f t="shared" si="38"/>
        <v>0.06</v>
      </c>
      <c r="H447" s="3">
        <f t="shared" si="39"/>
        <v>0.02</v>
      </c>
      <c r="I447" s="2">
        <f t="shared" si="40"/>
        <v>2960.8333333333335</v>
      </c>
      <c r="J447" s="2">
        <f t="shared" si="42"/>
        <v>-3629.0741055025628</v>
      </c>
      <c r="K447" s="1">
        <f t="shared" si="43"/>
        <v>-729443.89520601509</v>
      </c>
    </row>
    <row r="448" spans="4:11" x14ac:dyDescent="0.25">
      <c r="D448" s="4">
        <v>447</v>
      </c>
      <c r="E448" s="4"/>
      <c r="F448" s="2">
        <f t="shared" si="41"/>
        <v>-729443.89520601509</v>
      </c>
      <c r="G448" s="3">
        <f t="shared" si="38"/>
        <v>0.06</v>
      </c>
      <c r="H448" s="3">
        <f t="shared" si="39"/>
        <v>0.02</v>
      </c>
      <c r="I448" s="2">
        <f t="shared" si="40"/>
        <v>2963.6666666666665</v>
      </c>
      <c r="J448" s="2">
        <f t="shared" si="42"/>
        <v>-3662.0378093634085</v>
      </c>
      <c r="K448" s="1">
        <f t="shared" si="43"/>
        <v>-736069.59968204517</v>
      </c>
    </row>
    <row r="449" spans="4:11" x14ac:dyDescent="0.25">
      <c r="D449" s="4">
        <v>448</v>
      </c>
      <c r="E449" s="4"/>
      <c r="F449" s="2">
        <f t="shared" si="41"/>
        <v>-736069.59968204517</v>
      </c>
      <c r="G449" s="3">
        <f t="shared" si="38"/>
        <v>0.06</v>
      </c>
      <c r="H449" s="3">
        <f t="shared" si="39"/>
        <v>0.02</v>
      </c>
      <c r="I449" s="2">
        <f t="shared" si="40"/>
        <v>2966.5</v>
      </c>
      <c r="J449" s="2">
        <f t="shared" si="42"/>
        <v>-3695.1804984102259</v>
      </c>
      <c r="K449" s="1">
        <f t="shared" si="43"/>
        <v>-742731.28018045542</v>
      </c>
    </row>
    <row r="450" spans="4:11" x14ac:dyDescent="0.25">
      <c r="D450" s="4">
        <v>449</v>
      </c>
      <c r="E450" s="4"/>
      <c r="F450" s="2">
        <f t="shared" si="41"/>
        <v>-742731.28018045542</v>
      </c>
      <c r="G450" s="3">
        <f t="shared" ref="G450:G513" si="44">$B$5</f>
        <v>0.06</v>
      </c>
      <c r="H450" s="3">
        <f t="shared" ref="H450:H513" si="45">$B$6</f>
        <v>0.02</v>
      </c>
      <c r="I450" s="2">
        <f t="shared" ref="I450:I513" si="46">($B$3*(($D450-1)/12*$B$6))+$B$3</f>
        <v>2969.3333333333335</v>
      </c>
      <c r="J450" s="2">
        <f t="shared" si="42"/>
        <v>-3728.5030675689441</v>
      </c>
      <c r="K450" s="1">
        <f t="shared" si="43"/>
        <v>-749429.11658135778</v>
      </c>
    </row>
    <row r="451" spans="4:11" x14ac:dyDescent="0.25">
      <c r="D451" s="4">
        <v>450</v>
      </c>
      <c r="E451" s="4"/>
      <c r="F451" s="2">
        <f t="shared" ref="F451:F514" si="47">K450</f>
        <v>-749429.11658135778</v>
      </c>
      <c r="G451" s="3">
        <f t="shared" si="44"/>
        <v>0.06</v>
      </c>
      <c r="H451" s="3">
        <f t="shared" si="45"/>
        <v>0.02</v>
      </c>
      <c r="I451" s="2">
        <f t="shared" si="46"/>
        <v>2972.1666666666665</v>
      </c>
      <c r="J451" s="2">
        <f t="shared" si="42"/>
        <v>-3762.0064162401222</v>
      </c>
      <c r="K451" s="1">
        <f t="shared" si="43"/>
        <v>-756163.28966426454</v>
      </c>
    </row>
    <row r="452" spans="4:11" x14ac:dyDescent="0.25">
      <c r="D452" s="4">
        <v>451</v>
      </c>
      <c r="E452" s="4"/>
      <c r="F452" s="2">
        <f t="shared" si="47"/>
        <v>-756163.28966426454</v>
      </c>
      <c r="G452" s="3">
        <f t="shared" si="44"/>
        <v>0.06</v>
      </c>
      <c r="H452" s="3">
        <f t="shared" si="45"/>
        <v>0.02</v>
      </c>
      <c r="I452" s="2">
        <f t="shared" si="46"/>
        <v>2975</v>
      </c>
      <c r="J452" s="2">
        <f t="shared" si="42"/>
        <v>-3795.6914483213227</v>
      </c>
      <c r="K452" s="1">
        <f t="shared" si="43"/>
        <v>-762933.98111258587</v>
      </c>
    </row>
    <row r="453" spans="4:11" x14ac:dyDescent="0.25">
      <c r="D453" s="4">
        <v>452</v>
      </c>
      <c r="E453" s="4"/>
      <c r="F453" s="2">
        <f t="shared" si="47"/>
        <v>-762933.98111258587</v>
      </c>
      <c r="G453" s="3">
        <f t="shared" si="44"/>
        <v>0.06</v>
      </c>
      <c r="H453" s="3">
        <f t="shared" si="45"/>
        <v>0.02</v>
      </c>
      <c r="I453" s="2">
        <f t="shared" si="46"/>
        <v>2977.8333333333335</v>
      </c>
      <c r="J453" s="2">
        <f t="shared" si="42"/>
        <v>-3829.5590722295965</v>
      </c>
      <c r="K453" s="1">
        <f t="shared" si="43"/>
        <v>-769741.37351814879</v>
      </c>
    </row>
    <row r="454" spans="4:11" x14ac:dyDescent="0.25">
      <c r="D454" s="4">
        <v>453</v>
      </c>
      <c r="E454" s="4"/>
      <c r="F454" s="2">
        <f t="shared" si="47"/>
        <v>-769741.37351814879</v>
      </c>
      <c r="G454" s="3">
        <f t="shared" si="44"/>
        <v>0.06</v>
      </c>
      <c r="H454" s="3">
        <f t="shared" si="45"/>
        <v>0.02</v>
      </c>
      <c r="I454" s="2">
        <f t="shared" si="46"/>
        <v>2980.6666666666665</v>
      </c>
      <c r="J454" s="2">
        <f t="shared" si="42"/>
        <v>-3863.6102009240772</v>
      </c>
      <c r="K454" s="1">
        <f t="shared" si="43"/>
        <v>-776585.65038573951</v>
      </c>
    </row>
    <row r="455" spans="4:11" x14ac:dyDescent="0.25">
      <c r="D455" s="4">
        <v>454</v>
      </c>
      <c r="E455" s="4"/>
      <c r="F455" s="2">
        <f t="shared" si="47"/>
        <v>-776585.65038573951</v>
      </c>
      <c r="G455" s="3">
        <f t="shared" si="44"/>
        <v>0.06</v>
      </c>
      <c r="H455" s="3">
        <f t="shared" si="45"/>
        <v>0.02</v>
      </c>
      <c r="I455" s="2">
        <f t="shared" si="46"/>
        <v>2983.5</v>
      </c>
      <c r="J455" s="2">
        <f t="shared" si="42"/>
        <v>-3897.8457519286976</v>
      </c>
      <c r="K455" s="1">
        <f t="shared" si="43"/>
        <v>-783466.99613766826</v>
      </c>
    </row>
    <row r="456" spans="4:11" x14ac:dyDescent="0.25">
      <c r="D456" s="4">
        <v>455</v>
      </c>
      <c r="E456" s="4"/>
      <c r="F456" s="2">
        <f t="shared" si="47"/>
        <v>-783466.99613766826</v>
      </c>
      <c r="G456" s="3">
        <f t="shared" si="44"/>
        <v>0.06</v>
      </c>
      <c r="H456" s="3">
        <f t="shared" si="45"/>
        <v>0.02</v>
      </c>
      <c r="I456" s="2">
        <f t="shared" si="46"/>
        <v>2986.3333333333335</v>
      </c>
      <c r="J456" s="2">
        <f t="shared" si="42"/>
        <v>-3932.2666473550084</v>
      </c>
      <c r="K456" s="1">
        <f t="shared" si="43"/>
        <v>-790385.59611835668</v>
      </c>
    </row>
    <row r="457" spans="4:11" x14ac:dyDescent="0.25">
      <c r="D457" s="4">
        <v>456</v>
      </c>
      <c r="E457" s="4">
        <v>38</v>
      </c>
      <c r="F457" s="2">
        <f t="shared" si="47"/>
        <v>-790385.59611835668</v>
      </c>
      <c r="G457" s="3">
        <f t="shared" si="44"/>
        <v>0.06</v>
      </c>
      <c r="H457" s="3">
        <f t="shared" si="45"/>
        <v>0.02</v>
      </c>
      <c r="I457" s="2">
        <f t="shared" si="46"/>
        <v>2989.1666666666665</v>
      </c>
      <c r="J457" s="2">
        <f t="shared" ref="J457:J520" si="48">(F457-I457)*(G457/12)</f>
        <v>-3966.8738139251168</v>
      </c>
      <c r="K457" s="1">
        <f t="shared" ref="K457:K520" si="49">(F457-I457+J457)</f>
        <v>-797341.63659894839</v>
      </c>
    </row>
    <row r="458" spans="4:11" x14ac:dyDescent="0.25">
      <c r="D458" s="4">
        <v>457</v>
      </c>
      <c r="E458" s="4"/>
      <c r="F458" s="2">
        <f t="shared" si="47"/>
        <v>-797341.63659894839</v>
      </c>
      <c r="G458" s="3">
        <f t="shared" si="44"/>
        <v>0.06</v>
      </c>
      <c r="H458" s="3">
        <f t="shared" si="45"/>
        <v>0.02</v>
      </c>
      <c r="I458" s="2">
        <f t="shared" si="46"/>
        <v>2992</v>
      </c>
      <c r="J458" s="2">
        <f t="shared" si="48"/>
        <v>-4001.668182994742</v>
      </c>
      <c r="K458" s="1">
        <f t="shared" si="49"/>
        <v>-804335.30478194309</v>
      </c>
    </row>
    <row r="459" spans="4:11" x14ac:dyDescent="0.25">
      <c r="D459" s="4">
        <v>458</v>
      </c>
      <c r="E459" s="4"/>
      <c r="F459" s="2">
        <f t="shared" si="47"/>
        <v>-804335.30478194309</v>
      </c>
      <c r="G459" s="3">
        <f t="shared" si="44"/>
        <v>0.06</v>
      </c>
      <c r="H459" s="3">
        <f t="shared" si="45"/>
        <v>0.02</v>
      </c>
      <c r="I459" s="2">
        <f t="shared" si="46"/>
        <v>2994.8333333333335</v>
      </c>
      <c r="J459" s="2">
        <f t="shared" si="48"/>
        <v>-4036.6506905763822</v>
      </c>
      <c r="K459" s="1">
        <f t="shared" si="49"/>
        <v>-811366.78880585288</v>
      </c>
    </row>
    <row r="460" spans="4:11" x14ac:dyDescent="0.25">
      <c r="D460" s="4">
        <v>459</v>
      </c>
      <c r="E460" s="4"/>
      <c r="F460" s="2">
        <f t="shared" si="47"/>
        <v>-811366.78880585288</v>
      </c>
      <c r="G460" s="3">
        <f t="shared" si="44"/>
        <v>0.06</v>
      </c>
      <c r="H460" s="3">
        <f t="shared" si="45"/>
        <v>0.02</v>
      </c>
      <c r="I460" s="2">
        <f t="shared" si="46"/>
        <v>2997.6666666666665</v>
      </c>
      <c r="J460" s="2">
        <f t="shared" si="48"/>
        <v>-4071.8222773625976</v>
      </c>
      <c r="K460" s="1">
        <f t="shared" si="49"/>
        <v>-818436.27774988208</v>
      </c>
    </row>
    <row r="461" spans="4:11" x14ac:dyDescent="0.25">
      <c r="D461" s="4">
        <v>460</v>
      </c>
      <c r="E461" s="4"/>
      <c r="F461" s="2">
        <f t="shared" si="47"/>
        <v>-818436.27774988208</v>
      </c>
      <c r="G461" s="3">
        <f t="shared" si="44"/>
        <v>0.06</v>
      </c>
      <c r="H461" s="3">
        <f t="shared" si="45"/>
        <v>0.02</v>
      </c>
      <c r="I461" s="2">
        <f t="shared" si="46"/>
        <v>3000.5</v>
      </c>
      <c r="J461" s="2">
        <f t="shared" si="48"/>
        <v>-4107.1838887494105</v>
      </c>
      <c r="K461" s="1">
        <f t="shared" si="49"/>
        <v>-825543.96163863153</v>
      </c>
    </row>
    <row r="462" spans="4:11" x14ac:dyDescent="0.25">
      <c r="D462" s="4">
        <v>461</v>
      </c>
      <c r="E462" s="4"/>
      <c r="F462" s="2">
        <f t="shared" si="47"/>
        <v>-825543.96163863153</v>
      </c>
      <c r="G462" s="3">
        <f t="shared" si="44"/>
        <v>0.06</v>
      </c>
      <c r="H462" s="3">
        <f t="shared" si="45"/>
        <v>0.02</v>
      </c>
      <c r="I462" s="2">
        <f t="shared" si="46"/>
        <v>3003.3333333333335</v>
      </c>
      <c r="J462" s="2">
        <f t="shared" si="48"/>
        <v>-4142.7364748598247</v>
      </c>
      <c r="K462" s="1">
        <f t="shared" si="49"/>
        <v>-832690.03144682478</v>
      </c>
    </row>
    <row r="463" spans="4:11" x14ac:dyDescent="0.25">
      <c r="D463" s="4">
        <v>462</v>
      </c>
      <c r="E463" s="4"/>
      <c r="F463" s="2">
        <f t="shared" si="47"/>
        <v>-832690.03144682478</v>
      </c>
      <c r="G463" s="3">
        <f t="shared" si="44"/>
        <v>0.06</v>
      </c>
      <c r="H463" s="3">
        <f t="shared" si="45"/>
        <v>0.02</v>
      </c>
      <c r="I463" s="2">
        <f t="shared" si="46"/>
        <v>3006.166666666667</v>
      </c>
      <c r="J463" s="2">
        <f t="shared" si="48"/>
        <v>-4178.4809905674574</v>
      </c>
      <c r="K463" s="1">
        <f t="shared" si="49"/>
        <v>-839874.67910405889</v>
      </c>
    </row>
    <row r="464" spans="4:11" x14ac:dyDescent="0.25">
      <c r="D464" s="4">
        <v>463</v>
      </c>
      <c r="E464" s="4"/>
      <c r="F464" s="2">
        <f t="shared" si="47"/>
        <v>-839874.67910405889</v>
      </c>
      <c r="G464" s="3">
        <f t="shared" si="44"/>
        <v>0.06</v>
      </c>
      <c r="H464" s="3">
        <f t="shared" si="45"/>
        <v>0.02</v>
      </c>
      <c r="I464" s="2">
        <f t="shared" si="46"/>
        <v>3009</v>
      </c>
      <c r="J464" s="2">
        <f t="shared" si="48"/>
        <v>-4214.4183955202943</v>
      </c>
      <c r="K464" s="1">
        <f t="shared" si="49"/>
        <v>-847098.09749957919</v>
      </c>
    </row>
    <row r="465" spans="4:11" x14ac:dyDescent="0.25">
      <c r="D465" s="4">
        <v>464</v>
      </c>
      <c r="E465" s="4"/>
      <c r="F465" s="2">
        <f t="shared" si="47"/>
        <v>-847098.09749957919</v>
      </c>
      <c r="G465" s="3">
        <f t="shared" si="44"/>
        <v>0.06</v>
      </c>
      <c r="H465" s="3">
        <f t="shared" si="45"/>
        <v>0.02</v>
      </c>
      <c r="I465" s="2">
        <f t="shared" si="46"/>
        <v>3011.8333333333335</v>
      </c>
      <c r="J465" s="2">
        <f t="shared" si="48"/>
        <v>-4250.5496541645625</v>
      </c>
      <c r="K465" s="1">
        <f t="shared" si="49"/>
        <v>-854360.48048707715</v>
      </c>
    </row>
    <row r="466" spans="4:11" x14ac:dyDescent="0.25">
      <c r="D466" s="4">
        <v>465</v>
      </c>
      <c r="E466" s="4"/>
      <c r="F466" s="2">
        <f t="shared" si="47"/>
        <v>-854360.48048707715</v>
      </c>
      <c r="G466" s="3">
        <f t="shared" si="44"/>
        <v>0.06</v>
      </c>
      <c r="H466" s="3">
        <f t="shared" si="45"/>
        <v>0.02</v>
      </c>
      <c r="I466" s="2">
        <f t="shared" si="46"/>
        <v>3014.666666666667</v>
      </c>
      <c r="J466" s="2">
        <f t="shared" si="48"/>
        <v>-4286.8757357687191</v>
      </c>
      <c r="K466" s="1">
        <f t="shared" si="49"/>
        <v>-861662.02288951247</v>
      </c>
    </row>
    <row r="467" spans="4:11" x14ac:dyDescent="0.25">
      <c r="D467" s="4">
        <v>466</v>
      </c>
      <c r="E467" s="4"/>
      <c r="F467" s="2">
        <f t="shared" si="47"/>
        <v>-861662.02288951247</v>
      </c>
      <c r="G467" s="3">
        <f t="shared" si="44"/>
        <v>0.06</v>
      </c>
      <c r="H467" s="3">
        <f t="shared" si="45"/>
        <v>0.02</v>
      </c>
      <c r="I467" s="2">
        <f t="shared" si="46"/>
        <v>3017.5</v>
      </c>
      <c r="J467" s="2">
        <f t="shared" si="48"/>
        <v>-4323.3976144475628</v>
      </c>
      <c r="K467" s="1">
        <f t="shared" si="49"/>
        <v>-869002.92050395999</v>
      </c>
    </row>
    <row r="468" spans="4:11" x14ac:dyDescent="0.25">
      <c r="D468" s="4">
        <v>467</v>
      </c>
      <c r="E468" s="4"/>
      <c r="F468" s="2">
        <f t="shared" si="47"/>
        <v>-869002.92050395999</v>
      </c>
      <c r="G468" s="3">
        <f t="shared" si="44"/>
        <v>0.06</v>
      </c>
      <c r="H468" s="3">
        <f t="shared" si="45"/>
        <v>0.02</v>
      </c>
      <c r="I468" s="2">
        <f t="shared" si="46"/>
        <v>3020.3333333333335</v>
      </c>
      <c r="J468" s="2">
        <f t="shared" si="48"/>
        <v>-4360.1162691864665</v>
      </c>
      <c r="K468" s="1">
        <f t="shared" si="49"/>
        <v>-876383.37010647985</v>
      </c>
    </row>
    <row r="469" spans="4:11" x14ac:dyDescent="0.25">
      <c r="D469" s="4">
        <v>468</v>
      </c>
      <c r="E469" s="4">
        <v>39</v>
      </c>
      <c r="F469" s="2">
        <f t="shared" si="47"/>
        <v>-876383.37010647985</v>
      </c>
      <c r="G469" s="3">
        <f t="shared" si="44"/>
        <v>0.06</v>
      </c>
      <c r="H469" s="3">
        <f t="shared" si="45"/>
        <v>0.02</v>
      </c>
      <c r="I469" s="2">
        <f t="shared" si="46"/>
        <v>3023.166666666667</v>
      </c>
      <c r="J469" s="2">
        <f t="shared" si="48"/>
        <v>-4397.0326838657329</v>
      </c>
      <c r="K469" s="1">
        <f t="shared" si="49"/>
        <v>-883803.56945701223</v>
      </c>
    </row>
    <row r="470" spans="4:11" x14ac:dyDescent="0.25">
      <c r="D470" s="4">
        <v>469</v>
      </c>
      <c r="E470" s="4"/>
      <c r="F470" s="2">
        <f t="shared" si="47"/>
        <v>-883803.56945701223</v>
      </c>
      <c r="G470" s="3">
        <f t="shared" si="44"/>
        <v>0.06</v>
      </c>
      <c r="H470" s="3">
        <f t="shared" si="45"/>
        <v>0.02</v>
      </c>
      <c r="I470" s="2">
        <f t="shared" si="46"/>
        <v>3026</v>
      </c>
      <c r="J470" s="2">
        <f t="shared" si="48"/>
        <v>-4434.1478472850613</v>
      </c>
      <c r="K470" s="1">
        <f t="shared" si="49"/>
        <v>-891263.71730429726</v>
      </c>
    </row>
    <row r="471" spans="4:11" x14ac:dyDescent="0.25">
      <c r="D471" s="4">
        <v>470</v>
      </c>
      <c r="E471" s="4"/>
      <c r="F471" s="2">
        <f t="shared" si="47"/>
        <v>-891263.71730429726</v>
      </c>
      <c r="G471" s="3">
        <f t="shared" si="44"/>
        <v>0.06</v>
      </c>
      <c r="H471" s="3">
        <f t="shared" si="45"/>
        <v>0.02</v>
      </c>
      <c r="I471" s="2">
        <f t="shared" si="46"/>
        <v>3028.8333333333335</v>
      </c>
      <c r="J471" s="2">
        <f t="shared" si="48"/>
        <v>-4471.4627531881533</v>
      </c>
      <c r="K471" s="1">
        <f t="shared" si="49"/>
        <v>-898764.01339081873</v>
      </c>
    </row>
    <row r="472" spans="4:11" x14ac:dyDescent="0.25">
      <c r="D472" s="4">
        <v>471</v>
      </c>
      <c r="E472" s="4"/>
      <c r="F472" s="2">
        <f t="shared" si="47"/>
        <v>-898764.01339081873</v>
      </c>
      <c r="G472" s="3">
        <f t="shared" si="44"/>
        <v>0.06</v>
      </c>
      <c r="H472" s="3">
        <f t="shared" si="45"/>
        <v>0.02</v>
      </c>
      <c r="I472" s="2">
        <f t="shared" si="46"/>
        <v>3031.666666666667</v>
      </c>
      <c r="J472" s="2">
        <f t="shared" si="48"/>
        <v>-4508.9784002874267</v>
      </c>
      <c r="K472" s="1">
        <f t="shared" si="49"/>
        <v>-906304.65845777281</v>
      </c>
    </row>
    <row r="473" spans="4:11" x14ac:dyDescent="0.25">
      <c r="D473" s="4">
        <v>472</v>
      </c>
      <c r="E473" s="4"/>
      <c r="F473" s="2">
        <f t="shared" si="47"/>
        <v>-906304.65845777281</v>
      </c>
      <c r="G473" s="3">
        <f t="shared" si="44"/>
        <v>0.06</v>
      </c>
      <c r="H473" s="3">
        <f t="shared" si="45"/>
        <v>0.02</v>
      </c>
      <c r="I473" s="2">
        <f t="shared" si="46"/>
        <v>3034.5</v>
      </c>
      <c r="J473" s="2">
        <f t="shared" si="48"/>
        <v>-4546.6957922888641</v>
      </c>
      <c r="K473" s="1">
        <f t="shared" si="49"/>
        <v>-913885.85425006167</v>
      </c>
    </row>
    <row r="474" spans="4:11" x14ac:dyDescent="0.25">
      <c r="D474" s="4">
        <v>473</v>
      </c>
      <c r="E474" s="4"/>
      <c r="F474" s="2">
        <f t="shared" si="47"/>
        <v>-913885.85425006167</v>
      </c>
      <c r="G474" s="3">
        <f t="shared" si="44"/>
        <v>0.06</v>
      </c>
      <c r="H474" s="3">
        <f t="shared" si="45"/>
        <v>0.02</v>
      </c>
      <c r="I474" s="2">
        <f t="shared" si="46"/>
        <v>3037.3333333333335</v>
      </c>
      <c r="J474" s="2">
        <f t="shared" si="48"/>
        <v>-4584.6159379169758</v>
      </c>
      <c r="K474" s="1">
        <f t="shared" si="49"/>
        <v>-921507.80352131207</v>
      </c>
    </row>
    <row r="475" spans="4:11" x14ac:dyDescent="0.25">
      <c r="D475" s="4">
        <v>474</v>
      </c>
      <c r="E475" s="4"/>
      <c r="F475" s="2">
        <f t="shared" si="47"/>
        <v>-921507.80352131207</v>
      </c>
      <c r="G475" s="3">
        <f t="shared" si="44"/>
        <v>0.06</v>
      </c>
      <c r="H475" s="3">
        <f t="shared" si="45"/>
        <v>0.02</v>
      </c>
      <c r="I475" s="2">
        <f t="shared" si="46"/>
        <v>3040.166666666667</v>
      </c>
      <c r="J475" s="2">
        <f t="shared" si="48"/>
        <v>-4622.7398509398936</v>
      </c>
      <c r="K475" s="1">
        <f t="shared" si="49"/>
        <v>-929170.71003891865</v>
      </c>
    </row>
    <row r="476" spans="4:11" x14ac:dyDescent="0.25">
      <c r="D476" s="4">
        <v>475</v>
      </c>
      <c r="E476" s="4"/>
      <c r="F476" s="2">
        <f t="shared" si="47"/>
        <v>-929170.71003891865</v>
      </c>
      <c r="G476" s="3">
        <f t="shared" si="44"/>
        <v>0.06</v>
      </c>
      <c r="H476" s="3">
        <f t="shared" si="45"/>
        <v>0.02</v>
      </c>
      <c r="I476" s="2">
        <f t="shared" si="46"/>
        <v>3043</v>
      </c>
      <c r="J476" s="2">
        <f t="shared" si="48"/>
        <v>-4661.0685501945936</v>
      </c>
      <c r="K476" s="1">
        <f t="shared" si="49"/>
        <v>-936874.77858911327</v>
      </c>
    </row>
    <row r="477" spans="4:11" x14ac:dyDescent="0.25">
      <c r="D477" s="4">
        <v>476</v>
      </c>
      <c r="E477" s="4"/>
      <c r="F477" s="2">
        <f t="shared" si="47"/>
        <v>-936874.77858911327</v>
      </c>
      <c r="G477" s="3">
        <f t="shared" si="44"/>
        <v>0.06</v>
      </c>
      <c r="H477" s="3">
        <f t="shared" si="45"/>
        <v>0.02</v>
      </c>
      <c r="I477" s="2">
        <f t="shared" si="46"/>
        <v>3045.8333333333335</v>
      </c>
      <c r="J477" s="2">
        <f t="shared" si="48"/>
        <v>-4699.6030596122337</v>
      </c>
      <c r="K477" s="1">
        <f t="shared" si="49"/>
        <v>-944620.21498205885</v>
      </c>
    </row>
    <row r="478" spans="4:11" x14ac:dyDescent="0.25">
      <c r="D478" s="4">
        <v>477</v>
      </c>
      <c r="E478" s="4"/>
      <c r="F478" s="2">
        <f t="shared" si="47"/>
        <v>-944620.21498205885</v>
      </c>
      <c r="G478" s="3">
        <f t="shared" si="44"/>
        <v>0.06</v>
      </c>
      <c r="H478" s="3">
        <f t="shared" si="45"/>
        <v>0.02</v>
      </c>
      <c r="I478" s="2">
        <f t="shared" si="46"/>
        <v>3048.666666666667</v>
      </c>
      <c r="J478" s="2">
        <f t="shared" si="48"/>
        <v>-4738.3444082436272</v>
      </c>
      <c r="K478" s="1">
        <f t="shared" si="49"/>
        <v>-952407.22605696914</v>
      </c>
    </row>
    <row r="479" spans="4:11" x14ac:dyDescent="0.25">
      <c r="D479" s="4">
        <v>478</v>
      </c>
      <c r="E479" s="4"/>
      <c r="F479" s="2">
        <f t="shared" si="47"/>
        <v>-952407.22605696914</v>
      </c>
      <c r="G479" s="3">
        <f t="shared" si="44"/>
        <v>0.06</v>
      </c>
      <c r="H479" s="3">
        <f t="shared" si="45"/>
        <v>0.02</v>
      </c>
      <c r="I479" s="2">
        <f t="shared" si="46"/>
        <v>3051.5</v>
      </c>
      <c r="J479" s="2">
        <f t="shared" si="48"/>
        <v>-4777.2936302848457</v>
      </c>
      <c r="K479" s="1">
        <f t="shared" si="49"/>
        <v>-960236.01968725398</v>
      </c>
    </row>
    <row r="480" spans="4:11" x14ac:dyDescent="0.25">
      <c r="D480" s="4">
        <v>479</v>
      </c>
      <c r="E480" s="4"/>
      <c r="F480" s="2">
        <f t="shared" si="47"/>
        <v>-960236.01968725398</v>
      </c>
      <c r="G480" s="3">
        <f t="shared" si="44"/>
        <v>0.06</v>
      </c>
      <c r="H480" s="3">
        <f t="shared" si="45"/>
        <v>0.02</v>
      </c>
      <c r="I480" s="2">
        <f t="shared" si="46"/>
        <v>3054.3333333333335</v>
      </c>
      <c r="J480" s="2">
        <f t="shared" si="48"/>
        <v>-4816.4517651029373</v>
      </c>
      <c r="K480" s="1">
        <f t="shared" si="49"/>
        <v>-968106.80478569027</v>
      </c>
    </row>
    <row r="481" spans="4:11" x14ac:dyDescent="0.25">
      <c r="D481" s="4">
        <v>480</v>
      </c>
      <c r="E481" s="4">
        <v>40</v>
      </c>
      <c r="F481" s="2">
        <f t="shared" si="47"/>
        <v>-968106.80478569027</v>
      </c>
      <c r="G481" s="3">
        <f t="shared" si="44"/>
        <v>0.06</v>
      </c>
      <c r="H481" s="3">
        <f t="shared" si="45"/>
        <v>0.02</v>
      </c>
      <c r="I481" s="2">
        <f t="shared" si="46"/>
        <v>3057.166666666667</v>
      </c>
      <c r="J481" s="2">
        <f t="shared" si="48"/>
        <v>-4855.8198572617848</v>
      </c>
      <c r="K481" s="1">
        <f t="shared" si="49"/>
        <v>-976019.79130961874</v>
      </c>
    </row>
    <row r="482" spans="4:11" x14ac:dyDescent="0.25">
      <c r="D482" s="4">
        <v>481</v>
      </c>
      <c r="E482" s="4"/>
      <c r="F482" s="2">
        <f t="shared" si="47"/>
        <v>-976019.79130961874</v>
      </c>
      <c r="G482" s="3">
        <f t="shared" si="44"/>
        <v>0.06</v>
      </c>
      <c r="H482" s="3">
        <f t="shared" si="45"/>
        <v>0.02</v>
      </c>
      <c r="I482" s="2">
        <f t="shared" si="46"/>
        <v>3060</v>
      </c>
      <c r="J482" s="2">
        <f t="shared" si="48"/>
        <v>-4895.3989565480942</v>
      </c>
      <c r="K482" s="1">
        <f t="shared" si="49"/>
        <v>-983975.19026616681</v>
      </c>
    </row>
    <row r="483" spans="4:11" x14ac:dyDescent="0.25">
      <c r="D483" s="4">
        <v>482</v>
      </c>
      <c r="E483" s="4"/>
      <c r="F483" s="2">
        <f t="shared" si="47"/>
        <v>-983975.19026616681</v>
      </c>
      <c r="G483" s="3">
        <f t="shared" si="44"/>
        <v>0.06</v>
      </c>
      <c r="H483" s="3">
        <f t="shared" si="45"/>
        <v>0.02</v>
      </c>
      <c r="I483" s="2">
        <f t="shared" si="46"/>
        <v>3062.8333333333335</v>
      </c>
      <c r="J483" s="2">
        <f t="shared" si="48"/>
        <v>-4935.1901179975011</v>
      </c>
      <c r="K483" s="1">
        <f t="shared" si="49"/>
        <v>-991973.21371749765</v>
      </c>
    </row>
    <row r="484" spans="4:11" x14ac:dyDescent="0.25">
      <c r="D484" s="4">
        <v>483</v>
      </c>
      <c r="E484" s="4"/>
      <c r="F484" s="2">
        <f t="shared" si="47"/>
        <v>-991973.21371749765</v>
      </c>
      <c r="G484" s="3">
        <f t="shared" si="44"/>
        <v>0.06</v>
      </c>
      <c r="H484" s="3">
        <f t="shared" si="45"/>
        <v>0.02</v>
      </c>
      <c r="I484" s="2">
        <f t="shared" si="46"/>
        <v>3065.666666666667</v>
      </c>
      <c r="J484" s="2">
        <f t="shared" si="48"/>
        <v>-4975.1944019208213</v>
      </c>
      <c r="K484" s="1">
        <f t="shared" si="49"/>
        <v>-1000014.0747860851</v>
      </c>
    </row>
    <row r="485" spans="4:11" x14ac:dyDescent="0.25">
      <c r="D485" s="4">
        <v>484</v>
      </c>
      <c r="E485" s="4"/>
      <c r="F485" s="2">
        <f t="shared" si="47"/>
        <v>-1000014.0747860851</v>
      </c>
      <c r="G485" s="3">
        <f t="shared" si="44"/>
        <v>0.06</v>
      </c>
      <c r="H485" s="3">
        <f t="shared" si="45"/>
        <v>0.02</v>
      </c>
      <c r="I485" s="2">
        <f t="shared" si="46"/>
        <v>3068.5</v>
      </c>
      <c r="J485" s="2">
        <f t="shared" si="48"/>
        <v>-5015.4128739304251</v>
      </c>
      <c r="K485" s="1">
        <f t="shared" si="49"/>
        <v>-1008097.9876600155</v>
      </c>
    </row>
    <row r="486" spans="4:11" x14ac:dyDescent="0.25">
      <c r="D486" s="4">
        <v>485</v>
      </c>
      <c r="E486" s="4"/>
      <c r="F486" s="2">
        <f t="shared" si="47"/>
        <v>-1008097.9876600155</v>
      </c>
      <c r="G486" s="3">
        <f t="shared" si="44"/>
        <v>0.06</v>
      </c>
      <c r="H486" s="3">
        <f t="shared" si="45"/>
        <v>0.02</v>
      </c>
      <c r="I486" s="2">
        <f t="shared" si="46"/>
        <v>3071.3333333333335</v>
      </c>
      <c r="J486" s="2">
        <f t="shared" si="48"/>
        <v>-5055.8466049667441</v>
      </c>
      <c r="K486" s="1">
        <f t="shared" si="49"/>
        <v>-1016225.1675983156</v>
      </c>
    </row>
    <row r="487" spans="4:11" x14ac:dyDescent="0.25">
      <c r="D487" s="4">
        <v>486</v>
      </c>
      <c r="E487" s="4"/>
      <c r="F487" s="2">
        <f t="shared" si="47"/>
        <v>-1016225.1675983156</v>
      </c>
      <c r="G487" s="3">
        <f t="shared" si="44"/>
        <v>0.06</v>
      </c>
      <c r="H487" s="3">
        <f t="shared" si="45"/>
        <v>0.02</v>
      </c>
      <c r="I487" s="2">
        <f t="shared" si="46"/>
        <v>3074.166666666667</v>
      </c>
      <c r="J487" s="2">
        <f t="shared" si="48"/>
        <v>-5096.4966713249114</v>
      </c>
      <c r="K487" s="1">
        <f t="shared" si="49"/>
        <v>-1024395.8309363072</v>
      </c>
    </row>
    <row r="488" spans="4:11" x14ac:dyDescent="0.25">
      <c r="D488" s="4">
        <v>487</v>
      </c>
      <c r="E488" s="4"/>
      <c r="F488" s="2">
        <f t="shared" si="47"/>
        <v>-1024395.8309363072</v>
      </c>
      <c r="G488" s="3">
        <f t="shared" si="44"/>
        <v>0.06</v>
      </c>
      <c r="H488" s="3">
        <f t="shared" si="45"/>
        <v>0.02</v>
      </c>
      <c r="I488" s="2">
        <f t="shared" si="46"/>
        <v>3077</v>
      </c>
      <c r="J488" s="2">
        <f t="shared" si="48"/>
        <v>-5137.3641546815361</v>
      </c>
      <c r="K488" s="1">
        <f t="shared" si="49"/>
        <v>-1032610.1950909888</v>
      </c>
    </row>
    <row r="489" spans="4:11" x14ac:dyDescent="0.25">
      <c r="D489" s="4">
        <v>488</v>
      </c>
      <c r="E489" s="4"/>
      <c r="F489" s="2">
        <f t="shared" si="47"/>
        <v>-1032610.1950909888</v>
      </c>
      <c r="G489" s="3">
        <f t="shared" si="44"/>
        <v>0.06</v>
      </c>
      <c r="H489" s="3">
        <f t="shared" si="45"/>
        <v>0.02</v>
      </c>
      <c r="I489" s="2">
        <f t="shared" si="46"/>
        <v>3079.8333333333335</v>
      </c>
      <c r="J489" s="2">
        <f t="shared" si="48"/>
        <v>-5178.450142121611</v>
      </c>
      <c r="K489" s="1">
        <f t="shared" si="49"/>
        <v>-1040868.4785664438</v>
      </c>
    </row>
    <row r="490" spans="4:11" x14ac:dyDescent="0.25">
      <c r="D490" s="4">
        <v>489</v>
      </c>
      <c r="E490" s="4"/>
      <c r="F490" s="2">
        <f t="shared" si="47"/>
        <v>-1040868.4785664438</v>
      </c>
      <c r="G490" s="3">
        <f t="shared" si="44"/>
        <v>0.06</v>
      </c>
      <c r="H490" s="3">
        <f t="shared" si="45"/>
        <v>0.02</v>
      </c>
      <c r="I490" s="2">
        <f t="shared" si="46"/>
        <v>3082.666666666667</v>
      </c>
      <c r="J490" s="2">
        <f t="shared" si="48"/>
        <v>-5219.755726165552</v>
      </c>
      <c r="K490" s="1">
        <f t="shared" si="49"/>
        <v>-1049170.9009592759</v>
      </c>
    </row>
    <row r="491" spans="4:11" x14ac:dyDescent="0.25">
      <c r="D491" s="4">
        <v>490</v>
      </c>
      <c r="E491" s="4"/>
      <c r="F491" s="2">
        <f t="shared" si="47"/>
        <v>-1049170.9009592759</v>
      </c>
      <c r="G491" s="3">
        <f t="shared" si="44"/>
        <v>0.06</v>
      </c>
      <c r="H491" s="3">
        <f t="shared" si="45"/>
        <v>0.02</v>
      </c>
      <c r="I491" s="2">
        <f t="shared" si="46"/>
        <v>3085.5</v>
      </c>
      <c r="J491" s="2">
        <f t="shared" si="48"/>
        <v>-5261.2820047963796</v>
      </c>
      <c r="K491" s="1">
        <f t="shared" si="49"/>
        <v>-1057517.6829640723</v>
      </c>
    </row>
    <row r="492" spans="4:11" x14ac:dyDescent="0.25">
      <c r="D492" s="4">
        <v>491</v>
      </c>
      <c r="E492" s="4"/>
      <c r="F492" s="2">
        <f t="shared" si="47"/>
        <v>-1057517.6829640723</v>
      </c>
      <c r="G492" s="3">
        <f t="shared" si="44"/>
        <v>0.06</v>
      </c>
      <c r="H492" s="3">
        <f t="shared" si="45"/>
        <v>0.02</v>
      </c>
      <c r="I492" s="2">
        <f t="shared" si="46"/>
        <v>3088.3333333333335</v>
      </c>
      <c r="J492" s="2">
        <f t="shared" si="48"/>
        <v>-5303.0300814870279</v>
      </c>
      <c r="K492" s="1">
        <f t="shared" si="49"/>
        <v>-1065909.0463788926</v>
      </c>
    </row>
    <row r="493" spans="4:11" x14ac:dyDescent="0.25">
      <c r="D493" s="4">
        <v>492</v>
      </c>
      <c r="E493" s="4">
        <v>41</v>
      </c>
      <c r="F493" s="2">
        <f t="shared" si="47"/>
        <v>-1065909.0463788926</v>
      </c>
      <c r="G493" s="3">
        <f t="shared" si="44"/>
        <v>0.06</v>
      </c>
      <c r="H493" s="3">
        <f t="shared" si="45"/>
        <v>0.02</v>
      </c>
      <c r="I493" s="2">
        <f t="shared" si="46"/>
        <v>3091.166666666667</v>
      </c>
      <c r="J493" s="2">
        <f t="shared" si="48"/>
        <v>-5345.001065227797</v>
      </c>
      <c r="K493" s="1">
        <f t="shared" si="49"/>
        <v>-1074345.2141107873</v>
      </c>
    </row>
    <row r="494" spans="4:11" x14ac:dyDescent="0.25">
      <c r="D494" s="4">
        <v>493</v>
      </c>
      <c r="E494" s="4"/>
      <c r="F494" s="2">
        <f t="shared" si="47"/>
        <v>-1074345.2141107873</v>
      </c>
      <c r="G494" s="3">
        <f t="shared" si="44"/>
        <v>0.06</v>
      </c>
      <c r="H494" s="3">
        <f t="shared" si="45"/>
        <v>0.02</v>
      </c>
      <c r="I494" s="2">
        <f t="shared" si="46"/>
        <v>3094</v>
      </c>
      <c r="J494" s="2">
        <f t="shared" si="48"/>
        <v>-5387.1960705539368</v>
      </c>
      <c r="K494" s="1">
        <f t="shared" si="49"/>
        <v>-1082826.4101813412</v>
      </c>
    </row>
    <row r="495" spans="4:11" x14ac:dyDescent="0.25">
      <c r="D495" s="4">
        <v>494</v>
      </c>
      <c r="E495" s="4"/>
      <c r="F495" s="2">
        <f t="shared" si="47"/>
        <v>-1082826.4101813412</v>
      </c>
      <c r="G495" s="3">
        <f t="shared" si="44"/>
        <v>0.06</v>
      </c>
      <c r="H495" s="3">
        <f t="shared" si="45"/>
        <v>0.02</v>
      </c>
      <c r="I495" s="2">
        <f t="shared" si="46"/>
        <v>3096.8333333333335</v>
      </c>
      <c r="J495" s="2">
        <f t="shared" si="48"/>
        <v>-5429.6162175733725</v>
      </c>
      <c r="K495" s="1">
        <f t="shared" si="49"/>
        <v>-1091352.8597322479</v>
      </c>
    </row>
    <row r="496" spans="4:11" x14ac:dyDescent="0.25">
      <c r="D496" s="4">
        <v>495</v>
      </c>
      <c r="E496" s="4"/>
      <c r="F496" s="2">
        <f t="shared" si="47"/>
        <v>-1091352.8597322479</v>
      </c>
      <c r="G496" s="3">
        <f t="shared" si="44"/>
        <v>0.06</v>
      </c>
      <c r="H496" s="3">
        <f t="shared" si="45"/>
        <v>0.02</v>
      </c>
      <c r="I496" s="2">
        <f t="shared" si="46"/>
        <v>3099.6666666666665</v>
      </c>
      <c r="J496" s="2">
        <f t="shared" si="48"/>
        <v>-5472.262631994573</v>
      </c>
      <c r="K496" s="1">
        <f t="shared" si="49"/>
        <v>-1099924.7890309093</v>
      </c>
    </row>
    <row r="497" spans="4:11" x14ac:dyDescent="0.25">
      <c r="D497" s="4">
        <v>496</v>
      </c>
      <c r="E497" s="4"/>
      <c r="F497" s="2">
        <f t="shared" si="47"/>
        <v>-1099924.7890309093</v>
      </c>
      <c r="G497" s="3">
        <f t="shared" si="44"/>
        <v>0.06</v>
      </c>
      <c r="H497" s="3">
        <f t="shared" si="45"/>
        <v>0.02</v>
      </c>
      <c r="I497" s="2">
        <f t="shared" si="46"/>
        <v>3102.5</v>
      </c>
      <c r="J497" s="2">
        <f t="shared" si="48"/>
        <v>-5515.1364451545469</v>
      </c>
      <c r="K497" s="1">
        <f t="shared" si="49"/>
        <v>-1108542.4254760637</v>
      </c>
    </row>
    <row r="498" spans="4:11" x14ac:dyDescent="0.25">
      <c r="D498" s="4">
        <v>497</v>
      </c>
      <c r="E498" s="4"/>
      <c r="F498" s="2">
        <f t="shared" si="47"/>
        <v>-1108542.4254760637</v>
      </c>
      <c r="G498" s="3">
        <f t="shared" si="44"/>
        <v>0.06</v>
      </c>
      <c r="H498" s="3">
        <f t="shared" si="45"/>
        <v>0.02</v>
      </c>
      <c r="I498" s="2">
        <f t="shared" si="46"/>
        <v>3105.3333333333335</v>
      </c>
      <c r="J498" s="2">
        <f t="shared" si="48"/>
        <v>-5558.2387940469853</v>
      </c>
      <c r="K498" s="1">
        <f t="shared" si="49"/>
        <v>-1117205.9976034439</v>
      </c>
    </row>
    <row r="499" spans="4:11" x14ac:dyDescent="0.25">
      <c r="D499" s="4">
        <v>498</v>
      </c>
      <c r="E499" s="4"/>
      <c r="F499" s="2">
        <f t="shared" si="47"/>
        <v>-1117205.9976034439</v>
      </c>
      <c r="G499" s="3">
        <f t="shared" si="44"/>
        <v>0.06</v>
      </c>
      <c r="H499" s="3">
        <f t="shared" si="45"/>
        <v>0.02</v>
      </c>
      <c r="I499" s="2">
        <f t="shared" si="46"/>
        <v>3108.1666666666665</v>
      </c>
      <c r="J499" s="2">
        <f t="shared" si="48"/>
        <v>-5601.5708213505532</v>
      </c>
      <c r="K499" s="1">
        <f t="shared" si="49"/>
        <v>-1125915.7350914611</v>
      </c>
    </row>
    <row r="500" spans="4:11" x14ac:dyDescent="0.25">
      <c r="D500" s="4">
        <v>499</v>
      </c>
      <c r="E500" s="4"/>
      <c r="F500" s="2">
        <f t="shared" si="47"/>
        <v>-1125915.7350914611</v>
      </c>
      <c r="G500" s="3">
        <f t="shared" si="44"/>
        <v>0.06</v>
      </c>
      <c r="H500" s="3">
        <f t="shared" si="45"/>
        <v>0.02</v>
      </c>
      <c r="I500" s="2">
        <f t="shared" si="46"/>
        <v>3111</v>
      </c>
      <c r="J500" s="2">
        <f t="shared" si="48"/>
        <v>-5645.1336754573058</v>
      </c>
      <c r="K500" s="1">
        <f t="shared" si="49"/>
        <v>-1134671.8687669183</v>
      </c>
    </row>
    <row r="501" spans="4:11" x14ac:dyDescent="0.25">
      <c r="D501" s="4">
        <v>500</v>
      </c>
      <c r="E501" s="4"/>
      <c r="F501" s="2">
        <f t="shared" si="47"/>
        <v>-1134671.8687669183</v>
      </c>
      <c r="G501" s="3">
        <f t="shared" si="44"/>
        <v>0.06</v>
      </c>
      <c r="H501" s="3">
        <f t="shared" si="45"/>
        <v>0.02</v>
      </c>
      <c r="I501" s="2">
        <f t="shared" si="46"/>
        <v>3113.8333333333335</v>
      </c>
      <c r="J501" s="2">
        <f t="shared" si="48"/>
        <v>-5688.9285105012577</v>
      </c>
      <c r="K501" s="1">
        <f t="shared" si="49"/>
        <v>-1143474.6306107529</v>
      </c>
    </row>
    <row r="502" spans="4:11" x14ac:dyDescent="0.25">
      <c r="D502" s="4">
        <v>501</v>
      </c>
      <c r="E502" s="4"/>
      <c r="F502" s="2">
        <f t="shared" si="47"/>
        <v>-1143474.6306107529</v>
      </c>
      <c r="G502" s="3">
        <f t="shared" si="44"/>
        <v>0.06</v>
      </c>
      <c r="H502" s="3">
        <f t="shared" si="45"/>
        <v>0.02</v>
      </c>
      <c r="I502" s="2">
        <f t="shared" si="46"/>
        <v>3116.6666666666665</v>
      </c>
      <c r="J502" s="2">
        <f t="shared" si="48"/>
        <v>-5732.9564863870983</v>
      </c>
      <c r="K502" s="1">
        <f t="shared" si="49"/>
        <v>-1152324.2537638068</v>
      </c>
    </row>
    <row r="503" spans="4:11" x14ac:dyDescent="0.25">
      <c r="D503" s="4">
        <v>502</v>
      </c>
      <c r="E503" s="4"/>
      <c r="F503" s="2">
        <f t="shared" si="47"/>
        <v>-1152324.2537638068</v>
      </c>
      <c r="G503" s="3">
        <f t="shared" si="44"/>
        <v>0.06</v>
      </c>
      <c r="H503" s="3">
        <f t="shared" si="45"/>
        <v>0.02</v>
      </c>
      <c r="I503" s="2">
        <f t="shared" si="46"/>
        <v>3119.5</v>
      </c>
      <c r="J503" s="2">
        <f t="shared" si="48"/>
        <v>-5777.2187688190343</v>
      </c>
      <c r="K503" s="1">
        <f t="shared" si="49"/>
        <v>-1161220.9725326258</v>
      </c>
    </row>
    <row r="504" spans="4:11" x14ac:dyDescent="0.25">
      <c r="D504" s="4">
        <v>503</v>
      </c>
      <c r="E504" s="4"/>
      <c r="F504" s="2">
        <f t="shared" si="47"/>
        <v>-1161220.9725326258</v>
      </c>
      <c r="G504" s="3">
        <f t="shared" si="44"/>
        <v>0.06</v>
      </c>
      <c r="H504" s="3">
        <f t="shared" si="45"/>
        <v>0.02</v>
      </c>
      <c r="I504" s="2">
        <f t="shared" si="46"/>
        <v>3122.3333333333335</v>
      </c>
      <c r="J504" s="2">
        <f t="shared" si="48"/>
        <v>-5821.7165293297949</v>
      </c>
      <c r="K504" s="1">
        <f t="shared" si="49"/>
        <v>-1170165.0223952888</v>
      </c>
    </row>
    <row r="505" spans="4:11" x14ac:dyDescent="0.25">
      <c r="D505" s="4">
        <v>504</v>
      </c>
      <c r="E505" s="4">
        <v>42</v>
      </c>
      <c r="F505" s="2">
        <f t="shared" si="47"/>
        <v>-1170165.0223952888</v>
      </c>
      <c r="G505" s="3">
        <f t="shared" si="44"/>
        <v>0.06</v>
      </c>
      <c r="H505" s="3">
        <f t="shared" si="45"/>
        <v>0.02</v>
      </c>
      <c r="I505" s="2">
        <f t="shared" si="46"/>
        <v>3125.1666666666665</v>
      </c>
      <c r="J505" s="2">
        <f t="shared" si="48"/>
        <v>-5866.450945309778</v>
      </c>
      <c r="K505" s="1">
        <f t="shared" si="49"/>
        <v>-1179156.6400072654</v>
      </c>
    </row>
    <row r="506" spans="4:11" x14ac:dyDescent="0.25">
      <c r="D506" s="4">
        <v>505</v>
      </c>
      <c r="E506" s="4"/>
      <c r="F506" s="2">
        <f t="shared" si="47"/>
        <v>-1179156.6400072654</v>
      </c>
      <c r="G506" s="3">
        <f t="shared" si="44"/>
        <v>0.06</v>
      </c>
      <c r="H506" s="3">
        <f t="shared" si="45"/>
        <v>0.02</v>
      </c>
      <c r="I506" s="2">
        <f t="shared" si="46"/>
        <v>3128</v>
      </c>
      <c r="J506" s="2">
        <f t="shared" si="48"/>
        <v>-5911.4232000363272</v>
      </c>
      <c r="K506" s="1">
        <f t="shared" si="49"/>
        <v>-1188196.0632073018</v>
      </c>
    </row>
    <row r="507" spans="4:11" x14ac:dyDescent="0.25">
      <c r="D507" s="4">
        <v>506</v>
      </c>
      <c r="E507" s="4"/>
      <c r="F507" s="2">
        <f t="shared" si="47"/>
        <v>-1188196.0632073018</v>
      </c>
      <c r="G507" s="3">
        <f t="shared" si="44"/>
        <v>0.06</v>
      </c>
      <c r="H507" s="3">
        <f t="shared" si="45"/>
        <v>0.02</v>
      </c>
      <c r="I507" s="2">
        <f t="shared" si="46"/>
        <v>3130.8333333333335</v>
      </c>
      <c r="J507" s="2">
        <f t="shared" si="48"/>
        <v>-5956.6344827031753</v>
      </c>
      <c r="K507" s="1">
        <f t="shared" si="49"/>
        <v>-1197283.5310233382</v>
      </c>
    </row>
    <row r="508" spans="4:11" x14ac:dyDescent="0.25">
      <c r="D508" s="4">
        <v>507</v>
      </c>
      <c r="E508" s="4"/>
      <c r="F508" s="2">
        <f t="shared" si="47"/>
        <v>-1197283.5310233382</v>
      </c>
      <c r="G508" s="3">
        <f t="shared" si="44"/>
        <v>0.06</v>
      </c>
      <c r="H508" s="3">
        <f t="shared" si="45"/>
        <v>0.02</v>
      </c>
      <c r="I508" s="2">
        <f t="shared" si="46"/>
        <v>3133.6666666666665</v>
      </c>
      <c r="J508" s="2">
        <f t="shared" si="48"/>
        <v>-6002.0859884500251</v>
      </c>
      <c r="K508" s="1">
        <f t="shared" si="49"/>
        <v>-1206419.283678455</v>
      </c>
    </row>
    <row r="509" spans="4:11" x14ac:dyDescent="0.25">
      <c r="D509" s="4">
        <v>508</v>
      </c>
      <c r="E509" s="4"/>
      <c r="F509" s="2">
        <f t="shared" si="47"/>
        <v>-1206419.283678455</v>
      </c>
      <c r="G509" s="3">
        <f t="shared" si="44"/>
        <v>0.06</v>
      </c>
      <c r="H509" s="3">
        <f t="shared" si="45"/>
        <v>0.02</v>
      </c>
      <c r="I509" s="2">
        <f t="shared" si="46"/>
        <v>3136.5</v>
      </c>
      <c r="J509" s="2">
        <f t="shared" si="48"/>
        <v>-6047.778918392275</v>
      </c>
      <c r="K509" s="1">
        <f t="shared" si="49"/>
        <v>-1215603.5625968473</v>
      </c>
    </row>
    <row r="510" spans="4:11" x14ac:dyDescent="0.25">
      <c r="D510" s="4">
        <v>509</v>
      </c>
      <c r="E510" s="4"/>
      <c r="F510" s="2">
        <f t="shared" si="47"/>
        <v>-1215603.5625968473</v>
      </c>
      <c r="G510" s="3">
        <f t="shared" si="44"/>
        <v>0.06</v>
      </c>
      <c r="H510" s="3">
        <f t="shared" si="45"/>
        <v>0.02</v>
      </c>
      <c r="I510" s="2">
        <f t="shared" si="46"/>
        <v>3139.333333333333</v>
      </c>
      <c r="J510" s="2">
        <f t="shared" si="48"/>
        <v>-6093.7144796509028</v>
      </c>
      <c r="K510" s="1">
        <f t="shared" si="49"/>
        <v>-1224836.6104098314</v>
      </c>
    </row>
    <row r="511" spans="4:11" x14ac:dyDescent="0.25">
      <c r="D511" s="4">
        <v>510</v>
      </c>
      <c r="E511" s="4"/>
      <c r="F511" s="2">
        <f t="shared" si="47"/>
        <v>-1224836.6104098314</v>
      </c>
      <c r="G511" s="3">
        <f t="shared" si="44"/>
        <v>0.06</v>
      </c>
      <c r="H511" s="3">
        <f t="shared" si="45"/>
        <v>0.02</v>
      </c>
      <c r="I511" s="2">
        <f t="shared" si="46"/>
        <v>3142.1666666666665</v>
      </c>
      <c r="J511" s="2">
        <f t="shared" si="48"/>
        <v>-6139.8938853824911</v>
      </c>
      <c r="K511" s="1">
        <f t="shared" si="49"/>
        <v>-1234118.6709618806</v>
      </c>
    </row>
    <row r="512" spans="4:11" x14ac:dyDescent="0.25">
      <c r="D512" s="4">
        <v>511</v>
      </c>
      <c r="E512" s="4"/>
      <c r="F512" s="2">
        <f t="shared" si="47"/>
        <v>-1234118.6709618806</v>
      </c>
      <c r="G512" s="3">
        <f t="shared" si="44"/>
        <v>0.06</v>
      </c>
      <c r="H512" s="3">
        <f t="shared" si="45"/>
        <v>0.02</v>
      </c>
      <c r="I512" s="2">
        <f t="shared" si="46"/>
        <v>3145</v>
      </c>
      <c r="J512" s="2">
        <f t="shared" si="48"/>
        <v>-6186.318354809403</v>
      </c>
      <c r="K512" s="1">
        <f t="shared" si="49"/>
        <v>-1243449.98931669</v>
      </c>
    </row>
    <row r="513" spans="4:11" x14ac:dyDescent="0.25">
      <c r="D513" s="4">
        <v>512</v>
      </c>
      <c r="E513" s="4"/>
      <c r="F513" s="2">
        <f t="shared" si="47"/>
        <v>-1243449.98931669</v>
      </c>
      <c r="G513" s="3">
        <f t="shared" si="44"/>
        <v>0.06</v>
      </c>
      <c r="H513" s="3">
        <f t="shared" si="45"/>
        <v>0.02</v>
      </c>
      <c r="I513" s="2">
        <f t="shared" si="46"/>
        <v>3147.833333333333</v>
      </c>
      <c r="J513" s="2">
        <f t="shared" si="48"/>
        <v>-6232.9891132501161</v>
      </c>
      <c r="K513" s="1">
        <f t="shared" si="49"/>
        <v>-1252830.8117632733</v>
      </c>
    </row>
    <row r="514" spans="4:11" x14ac:dyDescent="0.25">
      <c r="D514" s="4">
        <v>513</v>
      </c>
      <c r="E514" s="4"/>
      <c r="F514" s="2">
        <f t="shared" si="47"/>
        <v>-1252830.8117632733</v>
      </c>
      <c r="G514" s="3">
        <f t="shared" ref="G514:G577" si="50">$B$5</f>
        <v>0.06</v>
      </c>
      <c r="H514" s="3">
        <f t="shared" ref="H514:H577" si="51">$B$6</f>
        <v>0.02</v>
      </c>
      <c r="I514" s="2">
        <f t="shared" ref="I514:I577" si="52">($B$3*(($D514-1)/12*$B$6))+$B$3</f>
        <v>3150.6666666666665</v>
      </c>
      <c r="J514" s="2">
        <f t="shared" si="48"/>
        <v>-6279.9073921497002</v>
      </c>
      <c r="K514" s="1">
        <f t="shared" si="49"/>
        <v>-1262261.3858220899</v>
      </c>
    </row>
    <row r="515" spans="4:11" x14ac:dyDescent="0.25">
      <c r="D515" s="4">
        <v>514</v>
      </c>
      <c r="E515" s="4"/>
      <c r="F515" s="2">
        <f t="shared" ref="F515:F578" si="53">K514</f>
        <v>-1262261.3858220899</v>
      </c>
      <c r="G515" s="3">
        <f t="shared" si="50"/>
        <v>0.06</v>
      </c>
      <c r="H515" s="3">
        <f t="shared" si="51"/>
        <v>0.02</v>
      </c>
      <c r="I515" s="2">
        <f t="shared" si="52"/>
        <v>3153.5</v>
      </c>
      <c r="J515" s="2">
        <f t="shared" si="48"/>
        <v>-6327.0744291104493</v>
      </c>
      <c r="K515" s="1">
        <f t="shared" si="49"/>
        <v>-1271741.9602512002</v>
      </c>
    </row>
    <row r="516" spans="4:11" x14ac:dyDescent="0.25">
      <c r="D516" s="4">
        <v>515</v>
      </c>
      <c r="E516" s="4"/>
      <c r="F516" s="2">
        <f t="shared" si="53"/>
        <v>-1271741.9602512002</v>
      </c>
      <c r="G516" s="3">
        <f t="shared" si="50"/>
        <v>0.06</v>
      </c>
      <c r="H516" s="3">
        <f t="shared" si="51"/>
        <v>0.02</v>
      </c>
      <c r="I516" s="2">
        <f t="shared" si="52"/>
        <v>3156.333333333333</v>
      </c>
      <c r="J516" s="2">
        <f t="shared" si="48"/>
        <v>-6374.4914679226677</v>
      </c>
      <c r="K516" s="1">
        <f t="shared" si="49"/>
        <v>-1281272.7850524562</v>
      </c>
    </row>
    <row r="517" spans="4:11" x14ac:dyDescent="0.25">
      <c r="D517" s="4">
        <v>516</v>
      </c>
      <c r="E517" s="4">
        <v>43</v>
      </c>
      <c r="F517" s="2">
        <f t="shared" si="53"/>
        <v>-1281272.7850524562</v>
      </c>
      <c r="G517" s="3">
        <f t="shared" si="50"/>
        <v>0.06</v>
      </c>
      <c r="H517" s="3">
        <f t="shared" si="51"/>
        <v>0.02</v>
      </c>
      <c r="I517" s="2">
        <f t="shared" si="52"/>
        <v>3159.1666666666665</v>
      </c>
      <c r="J517" s="2">
        <f t="shared" si="48"/>
        <v>-6422.1597585956151</v>
      </c>
      <c r="K517" s="1">
        <f t="shared" si="49"/>
        <v>-1290854.1114777185</v>
      </c>
    </row>
    <row r="518" spans="4:11" x14ac:dyDescent="0.25">
      <c r="D518" s="4">
        <v>517</v>
      </c>
      <c r="E518" s="4"/>
      <c r="F518" s="2">
        <f t="shared" si="53"/>
        <v>-1290854.1114777185</v>
      </c>
      <c r="G518" s="3">
        <f t="shared" si="50"/>
        <v>0.06</v>
      </c>
      <c r="H518" s="3">
        <f t="shared" si="51"/>
        <v>0.02</v>
      </c>
      <c r="I518" s="2">
        <f t="shared" si="52"/>
        <v>3162</v>
      </c>
      <c r="J518" s="2">
        <f t="shared" si="48"/>
        <v>-6470.0805573885928</v>
      </c>
      <c r="K518" s="1">
        <f t="shared" si="49"/>
        <v>-1300486.1920351069</v>
      </c>
    </row>
    <row r="519" spans="4:11" x14ac:dyDescent="0.25">
      <c r="D519" s="4">
        <v>518</v>
      </c>
      <c r="E519" s="4"/>
      <c r="F519" s="2">
        <f t="shared" si="53"/>
        <v>-1300486.1920351069</v>
      </c>
      <c r="G519" s="3">
        <f t="shared" si="50"/>
        <v>0.06</v>
      </c>
      <c r="H519" s="3">
        <f t="shared" si="51"/>
        <v>0.02</v>
      </c>
      <c r="I519" s="2">
        <f t="shared" si="52"/>
        <v>3164.8333333333335</v>
      </c>
      <c r="J519" s="2">
        <f t="shared" si="48"/>
        <v>-6518.2551268422012</v>
      </c>
      <c r="K519" s="1">
        <f t="shared" si="49"/>
        <v>-1310169.2804952825</v>
      </c>
    </row>
    <row r="520" spans="4:11" x14ac:dyDescent="0.25">
      <c r="D520" s="4">
        <v>519</v>
      </c>
      <c r="E520" s="4"/>
      <c r="F520" s="2">
        <f t="shared" si="53"/>
        <v>-1310169.2804952825</v>
      </c>
      <c r="G520" s="3">
        <f t="shared" si="50"/>
        <v>0.06</v>
      </c>
      <c r="H520" s="3">
        <f t="shared" si="51"/>
        <v>0.02</v>
      </c>
      <c r="I520" s="2">
        <f t="shared" si="52"/>
        <v>3167.6666666666665</v>
      </c>
      <c r="J520" s="2">
        <f t="shared" si="48"/>
        <v>-6566.6847358097466</v>
      </c>
      <c r="K520" s="1">
        <f t="shared" si="49"/>
        <v>-1319903.6318977589</v>
      </c>
    </row>
    <row r="521" spans="4:11" x14ac:dyDescent="0.25">
      <c r="D521" s="4">
        <v>520</v>
      </c>
      <c r="E521" s="4"/>
      <c r="F521" s="2">
        <f t="shared" si="53"/>
        <v>-1319903.6318977589</v>
      </c>
      <c r="G521" s="3">
        <f t="shared" si="50"/>
        <v>0.06</v>
      </c>
      <c r="H521" s="3">
        <f t="shared" si="51"/>
        <v>0.02</v>
      </c>
      <c r="I521" s="2">
        <f t="shared" si="52"/>
        <v>3170.5</v>
      </c>
      <c r="J521" s="2">
        <f t="shared" ref="J521:J584" si="54">(F521-I521)*(G521/12)</f>
        <v>-6615.3706594887944</v>
      </c>
      <c r="K521" s="1">
        <f t="shared" ref="K521:K584" si="55">(F521-I521+J521)</f>
        <v>-1329689.5025572476</v>
      </c>
    </row>
    <row r="522" spans="4:11" x14ac:dyDescent="0.25">
      <c r="D522" s="4">
        <v>521</v>
      </c>
      <c r="E522" s="4"/>
      <c r="F522" s="2">
        <f t="shared" si="53"/>
        <v>-1329689.5025572476</v>
      </c>
      <c r="G522" s="3">
        <f t="shared" si="50"/>
        <v>0.06</v>
      </c>
      <c r="H522" s="3">
        <f t="shared" si="51"/>
        <v>0.02</v>
      </c>
      <c r="I522" s="2">
        <f t="shared" si="52"/>
        <v>3173.3333333333335</v>
      </c>
      <c r="J522" s="2">
        <f t="shared" si="54"/>
        <v>-6664.3141794529047</v>
      </c>
      <c r="K522" s="1">
        <f t="shared" si="55"/>
        <v>-1339527.1500700337</v>
      </c>
    </row>
    <row r="523" spans="4:11" x14ac:dyDescent="0.25">
      <c r="D523" s="4">
        <v>522</v>
      </c>
      <c r="E523" s="4"/>
      <c r="F523" s="2">
        <f t="shared" si="53"/>
        <v>-1339527.1500700337</v>
      </c>
      <c r="G523" s="3">
        <f t="shared" si="50"/>
        <v>0.06</v>
      </c>
      <c r="H523" s="3">
        <f t="shared" si="51"/>
        <v>0.02</v>
      </c>
      <c r="I523" s="2">
        <f t="shared" si="52"/>
        <v>3176.1666666666665</v>
      </c>
      <c r="J523" s="2">
        <f t="shared" si="54"/>
        <v>-6713.5165836835022</v>
      </c>
      <c r="K523" s="1">
        <f t="shared" si="55"/>
        <v>-1349416.8333203839</v>
      </c>
    </row>
    <row r="524" spans="4:11" x14ac:dyDescent="0.25">
      <c r="D524" s="4">
        <v>523</v>
      </c>
      <c r="E524" s="4"/>
      <c r="F524" s="2">
        <f t="shared" si="53"/>
        <v>-1349416.8333203839</v>
      </c>
      <c r="G524" s="3">
        <f t="shared" si="50"/>
        <v>0.06</v>
      </c>
      <c r="H524" s="3">
        <f t="shared" si="51"/>
        <v>0.02</v>
      </c>
      <c r="I524" s="2">
        <f t="shared" si="52"/>
        <v>3179</v>
      </c>
      <c r="J524" s="2">
        <f t="shared" si="54"/>
        <v>-6762.97916660192</v>
      </c>
      <c r="K524" s="1">
        <f t="shared" si="55"/>
        <v>-1359358.8124869859</v>
      </c>
    </row>
    <row r="525" spans="4:11" x14ac:dyDescent="0.25">
      <c r="D525" s="4">
        <v>524</v>
      </c>
      <c r="E525" s="4"/>
      <c r="F525" s="2">
        <f t="shared" si="53"/>
        <v>-1359358.8124869859</v>
      </c>
      <c r="G525" s="3">
        <f t="shared" si="50"/>
        <v>0.06</v>
      </c>
      <c r="H525" s="3">
        <f t="shared" si="51"/>
        <v>0.02</v>
      </c>
      <c r="I525" s="2">
        <f t="shared" si="52"/>
        <v>3181.8333333333335</v>
      </c>
      <c r="J525" s="2">
        <f t="shared" si="54"/>
        <v>-6812.7032291015958</v>
      </c>
      <c r="K525" s="1">
        <f t="shared" si="55"/>
        <v>-1369353.3490494208</v>
      </c>
    </row>
    <row r="526" spans="4:11" x14ac:dyDescent="0.25">
      <c r="D526" s="4">
        <v>525</v>
      </c>
      <c r="E526" s="4"/>
      <c r="F526" s="2">
        <f t="shared" si="53"/>
        <v>-1369353.3490494208</v>
      </c>
      <c r="G526" s="3">
        <f t="shared" si="50"/>
        <v>0.06</v>
      </c>
      <c r="H526" s="3">
        <f t="shared" si="51"/>
        <v>0.02</v>
      </c>
      <c r="I526" s="2">
        <f t="shared" si="52"/>
        <v>3184.6666666666665</v>
      </c>
      <c r="J526" s="2">
        <f t="shared" si="54"/>
        <v>-6862.6900785804382</v>
      </c>
      <c r="K526" s="1">
        <f t="shared" si="55"/>
        <v>-1379400.7057946681</v>
      </c>
    </row>
    <row r="527" spans="4:11" x14ac:dyDescent="0.25">
      <c r="D527" s="4">
        <v>526</v>
      </c>
      <c r="E527" s="4"/>
      <c r="F527" s="2">
        <f t="shared" si="53"/>
        <v>-1379400.7057946681</v>
      </c>
      <c r="G527" s="3">
        <f t="shared" si="50"/>
        <v>0.06</v>
      </c>
      <c r="H527" s="3">
        <f t="shared" si="51"/>
        <v>0.02</v>
      </c>
      <c r="I527" s="2">
        <f t="shared" si="52"/>
        <v>3187.5</v>
      </c>
      <c r="J527" s="2">
        <f t="shared" si="54"/>
        <v>-6912.9410289733405</v>
      </c>
      <c r="K527" s="1">
        <f t="shared" si="55"/>
        <v>-1389501.1468236414</v>
      </c>
    </row>
    <row r="528" spans="4:11" x14ac:dyDescent="0.25">
      <c r="D528" s="4">
        <v>527</v>
      </c>
      <c r="E528" s="4"/>
      <c r="F528" s="2">
        <f t="shared" si="53"/>
        <v>-1389501.1468236414</v>
      </c>
      <c r="G528" s="3">
        <f t="shared" si="50"/>
        <v>0.06</v>
      </c>
      <c r="H528" s="3">
        <f t="shared" si="51"/>
        <v>0.02</v>
      </c>
      <c r="I528" s="2">
        <f t="shared" si="52"/>
        <v>3190.3333333333335</v>
      </c>
      <c r="J528" s="2">
        <f t="shared" si="54"/>
        <v>-6963.4574007848732</v>
      </c>
      <c r="K528" s="1">
        <f t="shared" si="55"/>
        <v>-1399654.9375577595</v>
      </c>
    </row>
    <row r="529" spans="4:11" x14ac:dyDescent="0.25">
      <c r="D529" s="4">
        <v>528</v>
      </c>
      <c r="E529" s="4">
        <v>44</v>
      </c>
      <c r="F529" s="2">
        <f t="shared" si="53"/>
        <v>-1399654.9375577595</v>
      </c>
      <c r="G529" s="3">
        <f t="shared" si="50"/>
        <v>0.06</v>
      </c>
      <c r="H529" s="3">
        <f t="shared" si="51"/>
        <v>0.02</v>
      </c>
      <c r="I529" s="2">
        <f t="shared" si="52"/>
        <v>3193.1666666666665</v>
      </c>
      <c r="J529" s="2">
        <f t="shared" si="54"/>
        <v>-7014.2405211221312</v>
      </c>
      <c r="K529" s="1">
        <f t="shared" si="55"/>
        <v>-1409862.3447455484</v>
      </c>
    </row>
    <row r="530" spans="4:11" x14ac:dyDescent="0.25">
      <c r="D530" s="4">
        <v>529</v>
      </c>
      <c r="E530" s="4"/>
      <c r="F530" s="2">
        <f t="shared" si="53"/>
        <v>-1409862.3447455484</v>
      </c>
      <c r="G530" s="3">
        <f t="shared" si="50"/>
        <v>0.06</v>
      </c>
      <c r="H530" s="3">
        <f t="shared" si="51"/>
        <v>0.02</v>
      </c>
      <c r="I530" s="2">
        <f t="shared" si="52"/>
        <v>3196</v>
      </c>
      <c r="J530" s="2">
        <f t="shared" si="54"/>
        <v>-7065.2917237277425</v>
      </c>
      <c r="K530" s="1">
        <f t="shared" si="55"/>
        <v>-1420123.6364692762</v>
      </c>
    </row>
    <row r="531" spans="4:11" x14ac:dyDescent="0.25">
      <c r="D531" s="4">
        <v>530</v>
      </c>
      <c r="E531" s="4"/>
      <c r="F531" s="2">
        <f t="shared" si="53"/>
        <v>-1420123.6364692762</v>
      </c>
      <c r="G531" s="3">
        <f t="shared" si="50"/>
        <v>0.06</v>
      </c>
      <c r="H531" s="3">
        <f t="shared" si="51"/>
        <v>0.02</v>
      </c>
      <c r="I531" s="2">
        <f t="shared" si="52"/>
        <v>3198.8333333333335</v>
      </c>
      <c r="J531" s="2">
        <f t="shared" si="54"/>
        <v>-7116.6123490130476</v>
      </c>
      <c r="K531" s="1">
        <f t="shared" si="55"/>
        <v>-1430439.0821516225</v>
      </c>
    </row>
    <row r="532" spans="4:11" x14ac:dyDescent="0.25">
      <c r="D532" s="4">
        <v>531</v>
      </c>
      <c r="E532" s="4"/>
      <c r="F532" s="2">
        <f t="shared" si="53"/>
        <v>-1430439.0821516225</v>
      </c>
      <c r="G532" s="3">
        <f t="shared" si="50"/>
        <v>0.06</v>
      </c>
      <c r="H532" s="3">
        <f t="shared" si="51"/>
        <v>0.02</v>
      </c>
      <c r="I532" s="2">
        <f t="shared" si="52"/>
        <v>3201.6666666666665</v>
      </c>
      <c r="J532" s="2">
        <f t="shared" si="54"/>
        <v>-7168.2037440914464</v>
      </c>
      <c r="K532" s="1">
        <f t="shared" si="55"/>
        <v>-1440808.9525623808</v>
      </c>
    </row>
    <row r="533" spans="4:11" x14ac:dyDescent="0.25">
      <c r="D533" s="4">
        <v>532</v>
      </c>
      <c r="E533" s="4"/>
      <c r="F533" s="2">
        <f t="shared" si="53"/>
        <v>-1440808.9525623808</v>
      </c>
      <c r="G533" s="3">
        <f t="shared" si="50"/>
        <v>0.06</v>
      </c>
      <c r="H533" s="3">
        <f t="shared" si="51"/>
        <v>0.02</v>
      </c>
      <c r="I533" s="2">
        <f t="shared" si="52"/>
        <v>3204.5</v>
      </c>
      <c r="J533" s="2">
        <f t="shared" si="54"/>
        <v>-7220.0672628119046</v>
      </c>
      <c r="K533" s="1">
        <f t="shared" si="55"/>
        <v>-1451233.5198251926</v>
      </c>
    </row>
    <row r="534" spans="4:11" x14ac:dyDescent="0.25">
      <c r="D534" s="4">
        <v>533</v>
      </c>
      <c r="E534" s="4"/>
      <c r="F534" s="2">
        <f t="shared" si="53"/>
        <v>-1451233.5198251926</v>
      </c>
      <c r="G534" s="3">
        <f t="shared" si="50"/>
        <v>0.06</v>
      </c>
      <c r="H534" s="3">
        <f t="shared" si="51"/>
        <v>0.02</v>
      </c>
      <c r="I534" s="2">
        <f t="shared" si="52"/>
        <v>3207.3333333333335</v>
      </c>
      <c r="J534" s="2">
        <f t="shared" si="54"/>
        <v>-7272.2042657926295</v>
      </c>
      <c r="K534" s="1">
        <f t="shared" si="55"/>
        <v>-1461713.0574243185</v>
      </c>
    </row>
    <row r="535" spans="4:11" x14ac:dyDescent="0.25">
      <c r="D535" s="4">
        <v>534</v>
      </c>
      <c r="E535" s="4"/>
      <c r="F535" s="2">
        <f t="shared" si="53"/>
        <v>-1461713.0574243185</v>
      </c>
      <c r="G535" s="3">
        <f t="shared" si="50"/>
        <v>0.06</v>
      </c>
      <c r="H535" s="3">
        <f t="shared" si="51"/>
        <v>0.02</v>
      </c>
      <c r="I535" s="2">
        <f t="shared" si="52"/>
        <v>3210.1666666666665</v>
      </c>
      <c r="J535" s="2">
        <f t="shared" si="54"/>
        <v>-7324.6161204549262</v>
      </c>
      <c r="K535" s="1">
        <f t="shared" si="55"/>
        <v>-1472247.8402114401</v>
      </c>
    </row>
    <row r="536" spans="4:11" x14ac:dyDescent="0.25">
      <c r="D536" s="4">
        <v>535</v>
      </c>
      <c r="E536" s="4"/>
      <c r="F536" s="2">
        <f t="shared" si="53"/>
        <v>-1472247.8402114401</v>
      </c>
      <c r="G536" s="3">
        <f t="shared" si="50"/>
        <v>0.06</v>
      </c>
      <c r="H536" s="3">
        <f t="shared" si="51"/>
        <v>0.02</v>
      </c>
      <c r="I536" s="2">
        <f t="shared" si="52"/>
        <v>3213</v>
      </c>
      <c r="J536" s="2">
        <f t="shared" si="54"/>
        <v>-7377.3042010572008</v>
      </c>
      <c r="K536" s="1">
        <f t="shared" si="55"/>
        <v>-1482838.1444124973</v>
      </c>
    </row>
    <row r="537" spans="4:11" x14ac:dyDescent="0.25">
      <c r="D537" s="4">
        <v>536</v>
      </c>
      <c r="E537" s="4"/>
      <c r="F537" s="2">
        <f t="shared" si="53"/>
        <v>-1482838.1444124973</v>
      </c>
      <c r="G537" s="3">
        <f t="shared" si="50"/>
        <v>0.06</v>
      </c>
      <c r="H537" s="3">
        <f t="shared" si="51"/>
        <v>0.02</v>
      </c>
      <c r="I537" s="2">
        <f t="shared" si="52"/>
        <v>3215.8333333333335</v>
      </c>
      <c r="J537" s="2">
        <f t="shared" si="54"/>
        <v>-7430.2698887291526</v>
      </c>
      <c r="K537" s="1">
        <f t="shared" si="55"/>
        <v>-1493484.2476345596</v>
      </c>
    </row>
    <row r="538" spans="4:11" x14ac:dyDescent="0.25">
      <c r="D538" s="4">
        <v>537</v>
      </c>
      <c r="E538" s="4"/>
      <c r="F538" s="2">
        <f t="shared" si="53"/>
        <v>-1493484.2476345596</v>
      </c>
      <c r="G538" s="3">
        <f t="shared" si="50"/>
        <v>0.06</v>
      </c>
      <c r="H538" s="3">
        <f t="shared" si="51"/>
        <v>0.02</v>
      </c>
      <c r="I538" s="2">
        <f t="shared" si="52"/>
        <v>3218.666666666667</v>
      </c>
      <c r="J538" s="2">
        <f t="shared" si="54"/>
        <v>-7483.5145715061317</v>
      </c>
      <c r="K538" s="1">
        <f t="shared" si="55"/>
        <v>-1504186.4288727324</v>
      </c>
    </row>
    <row r="539" spans="4:11" x14ac:dyDescent="0.25">
      <c r="D539" s="4">
        <v>538</v>
      </c>
      <c r="E539" s="4"/>
      <c r="F539" s="2">
        <f t="shared" si="53"/>
        <v>-1504186.4288727324</v>
      </c>
      <c r="G539" s="3">
        <f t="shared" si="50"/>
        <v>0.06</v>
      </c>
      <c r="H539" s="3">
        <f t="shared" si="51"/>
        <v>0.02</v>
      </c>
      <c r="I539" s="2">
        <f t="shared" si="52"/>
        <v>3221.5</v>
      </c>
      <c r="J539" s="2">
        <f t="shared" si="54"/>
        <v>-7537.0396443636628</v>
      </c>
      <c r="K539" s="1">
        <f t="shared" si="55"/>
        <v>-1514944.968517096</v>
      </c>
    </row>
    <row r="540" spans="4:11" x14ac:dyDescent="0.25">
      <c r="D540" s="4">
        <v>539</v>
      </c>
      <c r="E540" s="4"/>
      <c r="F540" s="2">
        <f t="shared" si="53"/>
        <v>-1514944.968517096</v>
      </c>
      <c r="G540" s="3">
        <f t="shared" si="50"/>
        <v>0.06</v>
      </c>
      <c r="H540" s="3">
        <f t="shared" si="51"/>
        <v>0.02</v>
      </c>
      <c r="I540" s="2">
        <f t="shared" si="52"/>
        <v>3224.3333333333335</v>
      </c>
      <c r="J540" s="2">
        <f t="shared" si="54"/>
        <v>-7590.8465092521465</v>
      </c>
      <c r="K540" s="1">
        <f t="shared" si="55"/>
        <v>-1525760.1483596815</v>
      </c>
    </row>
    <row r="541" spans="4:11" x14ac:dyDescent="0.25">
      <c r="D541" s="4">
        <v>540</v>
      </c>
      <c r="E541" s="4">
        <v>45</v>
      </c>
      <c r="F541" s="2">
        <f t="shared" si="53"/>
        <v>-1525760.1483596815</v>
      </c>
      <c r="G541" s="3">
        <f t="shared" si="50"/>
        <v>0.06</v>
      </c>
      <c r="H541" s="3">
        <f t="shared" si="51"/>
        <v>0.02</v>
      </c>
      <c r="I541" s="2">
        <f t="shared" si="52"/>
        <v>3227.166666666667</v>
      </c>
      <c r="J541" s="2">
        <f t="shared" si="54"/>
        <v>-7644.9365751317409</v>
      </c>
      <c r="K541" s="1">
        <f t="shared" si="55"/>
        <v>-1536632.2516014799</v>
      </c>
    </row>
    <row r="542" spans="4:11" x14ac:dyDescent="0.25">
      <c r="D542" s="4">
        <v>541</v>
      </c>
      <c r="E542" s="4"/>
      <c r="F542" s="2">
        <f t="shared" si="53"/>
        <v>-1536632.2516014799</v>
      </c>
      <c r="G542" s="3">
        <f t="shared" si="50"/>
        <v>0.06</v>
      </c>
      <c r="H542" s="3">
        <f t="shared" si="51"/>
        <v>0.02</v>
      </c>
      <c r="I542" s="2">
        <f t="shared" si="52"/>
        <v>3230</v>
      </c>
      <c r="J542" s="2">
        <f t="shared" si="54"/>
        <v>-7699.3112580074003</v>
      </c>
      <c r="K542" s="1">
        <f t="shared" si="55"/>
        <v>-1547561.5628594873</v>
      </c>
    </row>
    <row r="543" spans="4:11" x14ac:dyDescent="0.25">
      <c r="D543" s="4">
        <v>542</v>
      </c>
      <c r="E543" s="4"/>
      <c r="F543" s="2">
        <f t="shared" si="53"/>
        <v>-1547561.5628594873</v>
      </c>
      <c r="G543" s="3">
        <f t="shared" si="50"/>
        <v>0.06</v>
      </c>
      <c r="H543" s="3">
        <f t="shared" si="51"/>
        <v>0.02</v>
      </c>
      <c r="I543" s="2">
        <f t="shared" si="52"/>
        <v>3232.8333333333335</v>
      </c>
      <c r="J543" s="2">
        <f t="shared" si="54"/>
        <v>-7753.9719809641028</v>
      </c>
      <c r="K543" s="1">
        <f t="shared" si="55"/>
        <v>-1558548.3681737846</v>
      </c>
    </row>
    <row r="544" spans="4:11" x14ac:dyDescent="0.25">
      <c r="D544" s="4">
        <v>543</v>
      </c>
      <c r="E544" s="4"/>
      <c r="F544" s="2">
        <f t="shared" si="53"/>
        <v>-1558548.3681737846</v>
      </c>
      <c r="G544" s="3">
        <f t="shared" si="50"/>
        <v>0.06</v>
      </c>
      <c r="H544" s="3">
        <f t="shared" si="51"/>
        <v>0.02</v>
      </c>
      <c r="I544" s="2">
        <f t="shared" si="52"/>
        <v>3235.666666666667</v>
      </c>
      <c r="J544" s="2">
        <f t="shared" si="54"/>
        <v>-7808.9201742022569</v>
      </c>
      <c r="K544" s="1">
        <f t="shared" si="55"/>
        <v>-1569592.9550146535</v>
      </c>
    </row>
    <row r="545" spans="4:11" x14ac:dyDescent="0.25">
      <c r="D545" s="4">
        <v>544</v>
      </c>
      <c r="E545" s="4"/>
      <c r="F545" s="2">
        <f t="shared" si="53"/>
        <v>-1569592.9550146535</v>
      </c>
      <c r="G545" s="3">
        <f t="shared" si="50"/>
        <v>0.06</v>
      </c>
      <c r="H545" s="3">
        <f t="shared" si="51"/>
        <v>0.02</v>
      </c>
      <c r="I545" s="2">
        <f t="shared" si="52"/>
        <v>3238.5</v>
      </c>
      <c r="J545" s="2">
        <f t="shared" si="54"/>
        <v>-7864.1572750732676</v>
      </c>
      <c r="K545" s="1">
        <f t="shared" si="55"/>
        <v>-1580695.6122897267</v>
      </c>
    </row>
    <row r="546" spans="4:11" x14ac:dyDescent="0.25">
      <c r="D546" s="4">
        <v>545</v>
      </c>
      <c r="E546" s="4"/>
      <c r="F546" s="2">
        <f t="shared" si="53"/>
        <v>-1580695.6122897267</v>
      </c>
      <c r="G546" s="3">
        <f t="shared" si="50"/>
        <v>0.06</v>
      </c>
      <c r="H546" s="3">
        <f t="shared" si="51"/>
        <v>0.02</v>
      </c>
      <c r="I546" s="2">
        <f t="shared" si="52"/>
        <v>3241.3333333333335</v>
      </c>
      <c r="J546" s="2">
        <f t="shared" si="54"/>
        <v>-7919.6847281153005</v>
      </c>
      <c r="K546" s="1">
        <f t="shared" si="55"/>
        <v>-1591856.6303511753</v>
      </c>
    </row>
    <row r="547" spans="4:11" x14ac:dyDescent="0.25">
      <c r="D547" s="4">
        <v>546</v>
      </c>
      <c r="E547" s="4"/>
      <c r="F547" s="2">
        <f t="shared" si="53"/>
        <v>-1591856.6303511753</v>
      </c>
      <c r="G547" s="3">
        <f t="shared" si="50"/>
        <v>0.06</v>
      </c>
      <c r="H547" s="3">
        <f t="shared" si="51"/>
        <v>0.02</v>
      </c>
      <c r="I547" s="2">
        <f t="shared" si="52"/>
        <v>3244.166666666667</v>
      </c>
      <c r="J547" s="2">
        <f t="shared" si="54"/>
        <v>-7975.5039850892108</v>
      </c>
      <c r="K547" s="1">
        <f t="shared" si="55"/>
        <v>-1603076.3010029313</v>
      </c>
    </row>
    <row r="548" spans="4:11" x14ac:dyDescent="0.25">
      <c r="D548" s="4">
        <v>547</v>
      </c>
      <c r="E548" s="4"/>
      <c r="F548" s="2">
        <f t="shared" si="53"/>
        <v>-1603076.3010029313</v>
      </c>
      <c r="G548" s="3">
        <f t="shared" si="50"/>
        <v>0.06</v>
      </c>
      <c r="H548" s="3">
        <f t="shared" si="51"/>
        <v>0.02</v>
      </c>
      <c r="I548" s="2">
        <f t="shared" si="52"/>
        <v>3247</v>
      </c>
      <c r="J548" s="2">
        <f t="shared" si="54"/>
        <v>-8031.6165050146565</v>
      </c>
      <c r="K548" s="1">
        <f t="shared" si="55"/>
        <v>-1614354.917507946</v>
      </c>
    </row>
    <row r="549" spans="4:11" x14ac:dyDescent="0.25">
      <c r="D549" s="4">
        <v>548</v>
      </c>
      <c r="E549" s="4"/>
      <c r="F549" s="2">
        <f t="shared" si="53"/>
        <v>-1614354.917507946</v>
      </c>
      <c r="G549" s="3">
        <f t="shared" si="50"/>
        <v>0.06</v>
      </c>
      <c r="H549" s="3">
        <f t="shared" si="51"/>
        <v>0.02</v>
      </c>
      <c r="I549" s="2">
        <f t="shared" si="52"/>
        <v>3249.8333333333335</v>
      </c>
      <c r="J549" s="2">
        <f t="shared" si="54"/>
        <v>-8088.0237542063969</v>
      </c>
      <c r="K549" s="1">
        <f t="shared" si="55"/>
        <v>-1625692.7745954858</v>
      </c>
    </row>
    <row r="550" spans="4:11" x14ac:dyDescent="0.25">
      <c r="D550" s="4">
        <v>549</v>
      </c>
      <c r="E550" s="4"/>
      <c r="F550" s="2">
        <f t="shared" si="53"/>
        <v>-1625692.7745954858</v>
      </c>
      <c r="G550" s="3">
        <f t="shared" si="50"/>
        <v>0.06</v>
      </c>
      <c r="H550" s="3">
        <f t="shared" si="51"/>
        <v>0.02</v>
      </c>
      <c r="I550" s="2">
        <f t="shared" si="52"/>
        <v>3252.666666666667</v>
      </c>
      <c r="J550" s="2">
        <f t="shared" si="54"/>
        <v>-8144.727206310763</v>
      </c>
      <c r="K550" s="1">
        <f t="shared" si="55"/>
        <v>-1637090.1684684632</v>
      </c>
    </row>
    <row r="551" spans="4:11" x14ac:dyDescent="0.25">
      <c r="D551" s="4">
        <v>550</v>
      </c>
      <c r="E551" s="4"/>
      <c r="F551" s="2">
        <f t="shared" si="53"/>
        <v>-1637090.1684684632</v>
      </c>
      <c r="G551" s="3">
        <f t="shared" si="50"/>
        <v>0.06</v>
      </c>
      <c r="H551" s="3">
        <f t="shared" si="51"/>
        <v>0.02</v>
      </c>
      <c r="I551" s="2">
        <f t="shared" si="52"/>
        <v>3255.5</v>
      </c>
      <c r="J551" s="2">
        <f t="shared" si="54"/>
        <v>-8201.728342342316</v>
      </c>
      <c r="K551" s="1">
        <f t="shared" si="55"/>
        <v>-1648547.3968108057</v>
      </c>
    </row>
    <row r="552" spans="4:11" x14ac:dyDescent="0.25">
      <c r="D552" s="4">
        <v>551</v>
      </c>
      <c r="E552" s="4"/>
      <c r="F552" s="2">
        <f t="shared" si="53"/>
        <v>-1648547.3968108057</v>
      </c>
      <c r="G552" s="3">
        <f t="shared" si="50"/>
        <v>0.06</v>
      </c>
      <c r="H552" s="3">
        <f t="shared" si="51"/>
        <v>0.02</v>
      </c>
      <c r="I552" s="2">
        <f t="shared" si="52"/>
        <v>3258.3333333333335</v>
      </c>
      <c r="J552" s="2">
        <f t="shared" si="54"/>
        <v>-8259.0286507206947</v>
      </c>
      <c r="K552" s="1">
        <f t="shared" si="55"/>
        <v>-1660064.7587948595</v>
      </c>
    </row>
    <row r="553" spans="4:11" x14ac:dyDescent="0.25">
      <c r="D553" s="4">
        <v>552</v>
      </c>
      <c r="E553" s="4">
        <v>46</v>
      </c>
      <c r="F553" s="2">
        <f t="shared" si="53"/>
        <v>-1660064.7587948595</v>
      </c>
      <c r="G553" s="3">
        <f t="shared" si="50"/>
        <v>0.06</v>
      </c>
      <c r="H553" s="3">
        <f t="shared" si="51"/>
        <v>0.02</v>
      </c>
      <c r="I553" s="2">
        <f t="shared" si="52"/>
        <v>3261.166666666667</v>
      </c>
      <c r="J553" s="2">
        <f t="shared" si="54"/>
        <v>-8316.6296273076314</v>
      </c>
      <c r="K553" s="1">
        <f t="shared" si="55"/>
        <v>-1671642.5550888339</v>
      </c>
    </row>
    <row r="554" spans="4:11" x14ac:dyDescent="0.25">
      <c r="D554" s="4">
        <v>553</v>
      </c>
      <c r="E554" s="4"/>
      <c r="F554" s="2">
        <f t="shared" si="53"/>
        <v>-1671642.5550888339</v>
      </c>
      <c r="G554" s="3">
        <f t="shared" si="50"/>
        <v>0.06</v>
      </c>
      <c r="H554" s="3">
        <f t="shared" si="51"/>
        <v>0.02</v>
      </c>
      <c r="I554" s="2">
        <f t="shared" si="52"/>
        <v>3264</v>
      </c>
      <c r="J554" s="2">
        <f t="shared" si="54"/>
        <v>-8374.5327754441696</v>
      </c>
      <c r="K554" s="1">
        <f t="shared" si="55"/>
        <v>-1683281.0878642781</v>
      </c>
    </row>
    <row r="555" spans="4:11" x14ac:dyDescent="0.25">
      <c r="D555" s="4">
        <v>554</v>
      </c>
      <c r="E555" s="4"/>
      <c r="F555" s="2">
        <f t="shared" si="53"/>
        <v>-1683281.0878642781</v>
      </c>
      <c r="G555" s="3">
        <f t="shared" si="50"/>
        <v>0.06</v>
      </c>
      <c r="H555" s="3">
        <f t="shared" si="51"/>
        <v>0.02</v>
      </c>
      <c r="I555" s="2">
        <f t="shared" si="52"/>
        <v>3266.8333333333335</v>
      </c>
      <c r="J555" s="2">
        <f t="shared" si="54"/>
        <v>-8432.7396059880575</v>
      </c>
      <c r="K555" s="1">
        <f t="shared" si="55"/>
        <v>-1694980.6608035995</v>
      </c>
    </row>
    <row r="556" spans="4:11" x14ac:dyDescent="0.25">
      <c r="D556" s="4">
        <v>555</v>
      </c>
      <c r="E556" s="4"/>
      <c r="F556" s="2">
        <f t="shared" si="53"/>
        <v>-1694980.6608035995</v>
      </c>
      <c r="G556" s="3">
        <f t="shared" si="50"/>
        <v>0.06</v>
      </c>
      <c r="H556" s="3">
        <f t="shared" si="51"/>
        <v>0.02</v>
      </c>
      <c r="I556" s="2">
        <f t="shared" si="52"/>
        <v>3269.666666666667</v>
      </c>
      <c r="J556" s="2">
        <f t="shared" si="54"/>
        <v>-8491.2516373513317</v>
      </c>
      <c r="K556" s="1">
        <f t="shared" si="55"/>
        <v>-1706741.5791076175</v>
      </c>
    </row>
    <row r="557" spans="4:11" x14ac:dyDescent="0.25">
      <c r="D557" s="4">
        <v>556</v>
      </c>
      <c r="E557" s="4"/>
      <c r="F557" s="2">
        <f t="shared" si="53"/>
        <v>-1706741.5791076175</v>
      </c>
      <c r="G557" s="3">
        <f t="shared" si="50"/>
        <v>0.06</v>
      </c>
      <c r="H557" s="3">
        <f t="shared" si="51"/>
        <v>0.02</v>
      </c>
      <c r="I557" s="2">
        <f t="shared" si="52"/>
        <v>3272.5</v>
      </c>
      <c r="J557" s="2">
        <f t="shared" si="54"/>
        <v>-8550.0703955380868</v>
      </c>
      <c r="K557" s="1">
        <f t="shared" si="55"/>
        <v>-1718564.1495031556</v>
      </c>
    </row>
    <row r="558" spans="4:11" x14ac:dyDescent="0.25">
      <c r="D558" s="4">
        <v>557</v>
      </c>
      <c r="E558" s="4"/>
      <c r="F558" s="2">
        <f t="shared" si="53"/>
        <v>-1718564.1495031556</v>
      </c>
      <c r="G558" s="3">
        <f t="shared" si="50"/>
        <v>0.06</v>
      </c>
      <c r="H558" s="3">
        <f t="shared" si="51"/>
        <v>0.02</v>
      </c>
      <c r="I558" s="2">
        <f t="shared" si="52"/>
        <v>3275.3333333333335</v>
      </c>
      <c r="J558" s="2">
        <f t="shared" si="54"/>
        <v>-8609.1974141824448</v>
      </c>
      <c r="K558" s="1">
        <f t="shared" si="55"/>
        <v>-1730448.6802506712</v>
      </c>
    </row>
    <row r="559" spans="4:11" x14ac:dyDescent="0.25">
      <c r="D559" s="4">
        <v>558</v>
      </c>
      <c r="E559" s="4"/>
      <c r="F559" s="2">
        <f t="shared" si="53"/>
        <v>-1730448.6802506712</v>
      </c>
      <c r="G559" s="3">
        <f t="shared" si="50"/>
        <v>0.06</v>
      </c>
      <c r="H559" s="3">
        <f t="shared" si="51"/>
        <v>0.02</v>
      </c>
      <c r="I559" s="2">
        <f t="shared" si="52"/>
        <v>3278.166666666667</v>
      </c>
      <c r="J559" s="2">
        <f t="shared" si="54"/>
        <v>-8668.6342345866906</v>
      </c>
      <c r="K559" s="1">
        <f t="shared" si="55"/>
        <v>-1742395.4811519247</v>
      </c>
    </row>
    <row r="560" spans="4:11" x14ac:dyDescent="0.25">
      <c r="D560" s="4">
        <v>559</v>
      </c>
      <c r="E560" s="4"/>
      <c r="F560" s="2">
        <f t="shared" si="53"/>
        <v>-1742395.4811519247</v>
      </c>
      <c r="G560" s="3">
        <f t="shared" si="50"/>
        <v>0.06</v>
      </c>
      <c r="H560" s="3">
        <f t="shared" si="51"/>
        <v>0.02</v>
      </c>
      <c r="I560" s="2">
        <f t="shared" si="52"/>
        <v>3281</v>
      </c>
      <c r="J560" s="2">
        <f t="shared" si="54"/>
        <v>-8728.382405759623</v>
      </c>
      <c r="K560" s="1">
        <f t="shared" si="55"/>
        <v>-1754404.8635576842</v>
      </c>
    </row>
    <row r="561" spans="4:11" x14ac:dyDescent="0.25">
      <c r="D561" s="4">
        <v>560</v>
      </c>
      <c r="E561" s="4"/>
      <c r="F561" s="2">
        <f t="shared" si="53"/>
        <v>-1754404.8635576842</v>
      </c>
      <c r="G561" s="3">
        <f t="shared" si="50"/>
        <v>0.06</v>
      </c>
      <c r="H561" s="3">
        <f t="shared" si="51"/>
        <v>0.02</v>
      </c>
      <c r="I561" s="2">
        <f t="shared" si="52"/>
        <v>3283.8333333333335</v>
      </c>
      <c r="J561" s="2">
        <f t="shared" si="54"/>
        <v>-8788.4434844550869</v>
      </c>
      <c r="K561" s="1">
        <f t="shared" si="55"/>
        <v>-1766477.1403754726</v>
      </c>
    </row>
    <row r="562" spans="4:11" x14ac:dyDescent="0.25">
      <c r="D562" s="4">
        <v>561</v>
      </c>
      <c r="E562" s="4"/>
      <c r="F562" s="2">
        <f t="shared" si="53"/>
        <v>-1766477.1403754726</v>
      </c>
      <c r="G562" s="3">
        <f t="shared" si="50"/>
        <v>0.06</v>
      </c>
      <c r="H562" s="3">
        <f t="shared" si="51"/>
        <v>0.02</v>
      </c>
      <c r="I562" s="2">
        <f t="shared" si="52"/>
        <v>3286.666666666667</v>
      </c>
      <c r="J562" s="2">
        <f t="shared" si="54"/>
        <v>-8848.8190352106976</v>
      </c>
      <c r="K562" s="1">
        <f t="shared" si="55"/>
        <v>-1778612.62607735</v>
      </c>
    </row>
    <row r="563" spans="4:11" x14ac:dyDescent="0.25">
      <c r="D563" s="4">
        <v>562</v>
      </c>
      <c r="E563" s="4"/>
      <c r="F563" s="2">
        <f t="shared" si="53"/>
        <v>-1778612.62607735</v>
      </c>
      <c r="G563" s="3">
        <f t="shared" si="50"/>
        <v>0.06</v>
      </c>
      <c r="H563" s="3">
        <f t="shared" si="51"/>
        <v>0.02</v>
      </c>
      <c r="I563" s="2">
        <f t="shared" si="52"/>
        <v>3289.5</v>
      </c>
      <c r="J563" s="2">
        <f t="shared" si="54"/>
        <v>-8909.5106303867506</v>
      </c>
      <c r="K563" s="1">
        <f t="shared" si="55"/>
        <v>-1790811.6367077366</v>
      </c>
    </row>
    <row r="564" spans="4:11" x14ac:dyDescent="0.25">
      <c r="D564" s="4">
        <v>563</v>
      </c>
      <c r="E564" s="4"/>
      <c r="F564" s="2">
        <f t="shared" si="53"/>
        <v>-1790811.6367077366</v>
      </c>
      <c r="G564" s="3">
        <f t="shared" si="50"/>
        <v>0.06</v>
      </c>
      <c r="H564" s="3">
        <f t="shared" si="51"/>
        <v>0.02</v>
      </c>
      <c r="I564" s="2">
        <f t="shared" si="52"/>
        <v>3292.3333333333335</v>
      </c>
      <c r="J564" s="2">
        <f t="shared" si="54"/>
        <v>-8970.5198502053499</v>
      </c>
      <c r="K564" s="1">
        <f t="shared" si="55"/>
        <v>-1803074.4898912753</v>
      </c>
    </row>
    <row r="565" spans="4:11" x14ac:dyDescent="0.25">
      <c r="D565" s="4">
        <v>564</v>
      </c>
      <c r="E565" s="4">
        <v>47</v>
      </c>
      <c r="F565" s="2">
        <f t="shared" si="53"/>
        <v>-1803074.4898912753</v>
      </c>
      <c r="G565" s="3">
        <f t="shared" si="50"/>
        <v>0.06</v>
      </c>
      <c r="H565" s="3">
        <f t="shared" si="51"/>
        <v>0.02</v>
      </c>
      <c r="I565" s="2">
        <f t="shared" si="52"/>
        <v>3295.166666666667</v>
      </c>
      <c r="J565" s="2">
        <f t="shared" si="54"/>
        <v>-9031.8482827897096</v>
      </c>
      <c r="K565" s="1">
        <f t="shared" si="55"/>
        <v>-1815401.5048407319</v>
      </c>
    </row>
    <row r="566" spans="4:11" x14ac:dyDescent="0.25">
      <c r="D566" s="4">
        <v>565</v>
      </c>
      <c r="E566" s="4"/>
      <c r="F566" s="2">
        <f t="shared" si="53"/>
        <v>-1815401.5048407319</v>
      </c>
      <c r="G566" s="3">
        <f t="shared" si="50"/>
        <v>0.06</v>
      </c>
      <c r="H566" s="3">
        <f t="shared" si="51"/>
        <v>0.02</v>
      </c>
      <c r="I566" s="2">
        <f t="shared" si="52"/>
        <v>3298</v>
      </c>
      <c r="J566" s="2">
        <f t="shared" si="54"/>
        <v>-9093.4975242036599</v>
      </c>
      <c r="K566" s="1">
        <f t="shared" si="55"/>
        <v>-1827793.0023649356</v>
      </c>
    </row>
    <row r="567" spans="4:11" x14ac:dyDescent="0.25">
      <c r="D567" s="4">
        <v>566</v>
      </c>
      <c r="E567" s="4"/>
      <c r="F567" s="2">
        <f t="shared" si="53"/>
        <v>-1827793.0023649356</v>
      </c>
      <c r="G567" s="3">
        <f t="shared" si="50"/>
        <v>0.06</v>
      </c>
      <c r="H567" s="3">
        <f t="shared" si="51"/>
        <v>0.02</v>
      </c>
      <c r="I567" s="2">
        <f t="shared" si="52"/>
        <v>3300.8333333333335</v>
      </c>
      <c r="J567" s="2">
        <f t="shared" si="54"/>
        <v>-9155.4691784913448</v>
      </c>
      <c r="K567" s="1">
        <f t="shared" si="55"/>
        <v>-1840249.3048767601</v>
      </c>
    </row>
    <row r="568" spans="4:11" x14ac:dyDescent="0.25">
      <c r="D568" s="4">
        <v>567</v>
      </c>
      <c r="E568" s="4"/>
      <c r="F568" s="2">
        <f t="shared" si="53"/>
        <v>-1840249.3048767601</v>
      </c>
      <c r="G568" s="3">
        <f t="shared" si="50"/>
        <v>0.06</v>
      </c>
      <c r="H568" s="3">
        <f t="shared" si="51"/>
        <v>0.02</v>
      </c>
      <c r="I568" s="2">
        <f t="shared" si="52"/>
        <v>3303.666666666667</v>
      </c>
      <c r="J568" s="2">
        <f t="shared" si="54"/>
        <v>-9217.7648577171349</v>
      </c>
      <c r="K568" s="1">
        <f t="shared" si="55"/>
        <v>-1852770.7364011439</v>
      </c>
    </row>
    <row r="569" spans="4:11" x14ac:dyDescent="0.25">
      <c r="D569" s="4">
        <v>568</v>
      </c>
      <c r="E569" s="4"/>
      <c r="F569" s="2">
        <f t="shared" si="53"/>
        <v>-1852770.7364011439</v>
      </c>
      <c r="G569" s="3">
        <f t="shared" si="50"/>
        <v>0.06</v>
      </c>
      <c r="H569" s="3">
        <f t="shared" si="51"/>
        <v>0.02</v>
      </c>
      <c r="I569" s="2">
        <f t="shared" si="52"/>
        <v>3306.5</v>
      </c>
      <c r="J569" s="2">
        <f t="shared" si="54"/>
        <v>-9280.3861820057191</v>
      </c>
      <c r="K569" s="1">
        <f t="shared" si="55"/>
        <v>-1865357.6225831497</v>
      </c>
    </row>
    <row r="570" spans="4:11" x14ac:dyDescent="0.25">
      <c r="D570" s="4">
        <v>569</v>
      </c>
      <c r="E570" s="4"/>
      <c r="F570" s="2">
        <f t="shared" si="53"/>
        <v>-1865357.6225831497</v>
      </c>
      <c r="G570" s="3">
        <f t="shared" si="50"/>
        <v>0.06</v>
      </c>
      <c r="H570" s="3">
        <f t="shared" si="51"/>
        <v>0.02</v>
      </c>
      <c r="I570" s="2">
        <f t="shared" si="52"/>
        <v>3309.3333333333335</v>
      </c>
      <c r="J570" s="2">
        <f t="shared" si="54"/>
        <v>-9343.3347795824156</v>
      </c>
      <c r="K570" s="1">
        <f t="shared" si="55"/>
        <v>-1878010.2906960654</v>
      </c>
    </row>
    <row r="571" spans="4:11" x14ac:dyDescent="0.25">
      <c r="D571" s="4">
        <v>570</v>
      </c>
      <c r="E571" s="4"/>
      <c r="F571" s="2">
        <f t="shared" si="53"/>
        <v>-1878010.2906960654</v>
      </c>
      <c r="G571" s="3">
        <f t="shared" si="50"/>
        <v>0.06</v>
      </c>
      <c r="H571" s="3">
        <f t="shared" si="51"/>
        <v>0.02</v>
      </c>
      <c r="I571" s="2">
        <f t="shared" si="52"/>
        <v>3312.1666666666665</v>
      </c>
      <c r="J571" s="2">
        <f t="shared" si="54"/>
        <v>-9406.6122868136608</v>
      </c>
      <c r="K571" s="1">
        <f t="shared" si="55"/>
        <v>-1890729.0696495457</v>
      </c>
    </row>
    <row r="572" spans="4:11" x14ac:dyDescent="0.25">
      <c r="D572" s="4">
        <v>571</v>
      </c>
      <c r="E572" s="4"/>
      <c r="F572" s="2">
        <f t="shared" si="53"/>
        <v>-1890729.0696495457</v>
      </c>
      <c r="G572" s="3">
        <f t="shared" si="50"/>
        <v>0.06</v>
      </c>
      <c r="H572" s="3">
        <f t="shared" si="51"/>
        <v>0.02</v>
      </c>
      <c r="I572" s="2">
        <f t="shared" si="52"/>
        <v>3315</v>
      </c>
      <c r="J572" s="2">
        <f t="shared" si="54"/>
        <v>-9470.2203482477289</v>
      </c>
      <c r="K572" s="1">
        <f t="shared" si="55"/>
        <v>-1903514.2899977935</v>
      </c>
    </row>
    <row r="573" spans="4:11" x14ac:dyDescent="0.25">
      <c r="D573" s="4">
        <v>572</v>
      </c>
      <c r="E573" s="4"/>
      <c r="F573" s="2">
        <f t="shared" si="53"/>
        <v>-1903514.2899977935</v>
      </c>
      <c r="G573" s="3">
        <f t="shared" si="50"/>
        <v>0.06</v>
      </c>
      <c r="H573" s="3">
        <f t="shared" si="51"/>
        <v>0.02</v>
      </c>
      <c r="I573" s="2">
        <f t="shared" si="52"/>
        <v>3317.8333333333335</v>
      </c>
      <c r="J573" s="2">
        <f t="shared" si="54"/>
        <v>-9534.1606166556339</v>
      </c>
      <c r="K573" s="1">
        <f t="shared" si="55"/>
        <v>-1916366.2839477824</v>
      </c>
    </row>
    <row r="574" spans="4:11" x14ac:dyDescent="0.25">
      <c r="D574" s="4">
        <v>573</v>
      </c>
      <c r="E574" s="4"/>
      <c r="F574" s="2">
        <f t="shared" si="53"/>
        <v>-1916366.2839477824</v>
      </c>
      <c r="G574" s="3">
        <f t="shared" si="50"/>
        <v>0.06</v>
      </c>
      <c r="H574" s="3">
        <f t="shared" si="51"/>
        <v>0.02</v>
      </c>
      <c r="I574" s="2">
        <f t="shared" si="52"/>
        <v>3320.6666666666665</v>
      </c>
      <c r="J574" s="2">
        <f t="shared" si="54"/>
        <v>-9598.4347530722462</v>
      </c>
      <c r="K574" s="1">
        <f t="shared" si="55"/>
        <v>-1929285.3853675213</v>
      </c>
    </row>
    <row r="575" spans="4:11" x14ac:dyDescent="0.25">
      <c r="D575" s="4">
        <v>574</v>
      </c>
      <c r="E575" s="4"/>
      <c r="F575" s="2">
        <f t="shared" si="53"/>
        <v>-1929285.3853675213</v>
      </c>
      <c r="G575" s="3">
        <f t="shared" si="50"/>
        <v>0.06</v>
      </c>
      <c r="H575" s="3">
        <f t="shared" si="51"/>
        <v>0.02</v>
      </c>
      <c r="I575" s="2">
        <f t="shared" si="52"/>
        <v>3323.5</v>
      </c>
      <c r="J575" s="2">
        <f t="shared" si="54"/>
        <v>-9663.0444268376068</v>
      </c>
      <c r="K575" s="1">
        <f t="shared" si="55"/>
        <v>-1942271.929794359</v>
      </c>
    </row>
    <row r="576" spans="4:11" x14ac:dyDescent="0.25">
      <c r="D576" s="4">
        <v>575</v>
      </c>
      <c r="E576" s="4"/>
      <c r="F576" s="2">
        <f t="shared" si="53"/>
        <v>-1942271.929794359</v>
      </c>
      <c r="G576" s="3">
        <f t="shared" si="50"/>
        <v>0.06</v>
      </c>
      <c r="H576" s="3">
        <f t="shared" si="51"/>
        <v>0.02</v>
      </c>
      <c r="I576" s="2">
        <f t="shared" si="52"/>
        <v>3326.3333333333335</v>
      </c>
      <c r="J576" s="2">
        <f t="shared" si="54"/>
        <v>-9727.9913156384609</v>
      </c>
      <c r="K576" s="1">
        <f t="shared" si="55"/>
        <v>-1955326.2544433307</v>
      </c>
    </row>
    <row r="577" spans="4:11" x14ac:dyDescent="0.25">
      <c r="D577" s="4">
        <v>576</v>
      </c>
      <c r="E577" s="4">
        <v>48</v>
      </c>
      <c r="F577" s="2">
        <f t="shared" si="53"/>
        <v>-1955326.2544433307</v>
      </c>
      <c r="G577" s="3">
        <f t="shared" si="50"/>
        <v>0.06</v>
      </c>
      <c r="H577" s="3">
        <f t="shared" si="51"/>
        <v>0.02</v>
      </c>
      <c r="I577" s="2">
        <f t="shared" si="52"/>
        <v>3329.1666666666665</v>
      </c>
      <c r="J577" s="2">
        <f t="shared" si="54"/>
        <v>-9793.277105549987</v>
      </c>
      <c r="K577" s="1">
        <f t="shared" si="55"/>
        <v>-1968448.6982155475</v>
      </c>
    </row>
    <row r="578" spans="4:11" x14ac:dyDescent="0.25">
      <c r="D578" s="4">
        <v>577</v>
      </c>
      <c r="E578" s="4"/>
      <c r="F578" s="2">
        <f t="shared" si="53"/>
        <v>-1968448.6982155475</v>
      </c>
      <c r="G578" s="3">
        <f t="shared" ref="G578:G641" si="56">$B$5</f>
        <v>0.06</v>
      </c>
      <c r="H578" s="3">
        <f t="shared" ref="H578:H641" si="57">$B$6</f>
        <v>0.02</v>
      </c>
      <c r="I578" s="2">
        <f t="shared" ref="I578:I641" si="58">($B$3*(($D578-1)/12*$B$6))+$B$3</f>
        <v>3332</v>
      </c>
      <c r="J578" s="2">
        <f t="shared" si="54"/>
        <v>-9858.9034910777373</v>
      </c>
      <c r="K578" s="1">
        <f t="shared" si="55"/>
        <v>-1981639.6017066252</v>
      </c>
    </row>
    <row r="579" spans="4:11" x14ac:dyDescent="0.25">
      <c r="D579" s="4">
        <v>578</v>
      </c>
      <c r="E579" s="4"/>
      <c r="F579" s="2">
        <f t="shared" ref="F579:F642" si="59">K578</f>
        <v>-1981639.6017066252</v>
      </c>
      <c r="G579" s="3">
        <f t="shared" si="56"/>
        <v>0.06</v>
      </c>
      <c r="H579" s="3">
        <f t="shared" si="57"/>
        <v>0.02</v>
      </c>
      <c r="I579" s="2">
        <f t="shared" si="58"/>
        <v>3334.8333333333335</v>
      </c>
      <c r="J579" s="2">
        <f t="shared" si="54"/>
        <v>-9924.8721751997928</v>
      </c>
      <c r="K579" s="1">
        <f t="shared" si="55"/>
        <v>-1994899.3072151581</v>
      </c>
    </row>
    <row r="580" spans="4:11" x14ac:dyDescent="0.25">
      <c r="D580" s="4">
        <v>579</v>
      </c>
      <c r="E580" s="4"/>
      <c r="F580" s="2">
        <f t="shared" si="59"/>
        <v>-1994899.3072151581</v>
      </c>
      <c r="G580" s="3">
        <f t="shared" si="56"/>
        <v>0.06</v>
      </c>
      <c r="H580" s="3">
        <f t="shared" si="57"/>
        <v>0.02</v>
      </c>
      <c r="I580" s="2">
        <f t="shared" si="58"/>
        <v>3337.6666666666665</v>
      </c>
      <c r="J580" s="2">
        <f t="shared" si="54"/>
        <v>-9991.1848694091241</v>
      </c>
      <c r="K580" s="1">
        <f t="shared" si="55"/>
        <v>-2008228.1587512339</v>
      </c>
    </row>
    <row r="581" spans="4:11" x14ac:dyDescent="0.25">
      <c r="D581" s="4">
        <v>580</v>
      </c>
      <c r="E581" s="4"/>
      <c r="F581" s="2">
        <f t="shared" si="59"/>
        <v>-2008228.1587512339</v>
      </c>
      <c r="G581" s="3">
        <f t="shared" si="56"/>
        <v>0.06</v>
      </c>
      <c r="H581" s="3">
        <f t="shared" si="57"/>
        <v>0.02</v>
      </c>
      <c r="I581" s="2">
        <f t="shared" si="58"/>
        <v>3340.5</v>
      </c>
      <c r="J581" s="2">
        <f t="shared" si="54"/>
        <v>-10057.84329375617</v>
      </c>
      <c r="K581" s="1">
        <f t="shared" si="55"/>
        <v>-2021626.5020449902</v>
      </c>
    </row>
    <row r="582" spans="4:11" x14ac:dyDescent="0.25">
      <c r="D582" s="4">
        <v>581</v>
      </c>
      <c r="E582" s="4"/>
      <c r="F582" s="2">
        <f t="shared" si="59"/>
        <v>-2021626.5020449902</v>
      </c>
      <c r="G582" s="3">
        <f t="shared" si="56"/>
        <v>0.06</v>
      </c>
      <c r="H582" s="3">
        <f t="shared" si="57"/>
        <v>0.02</v>
      </c>
      <c r="I582" s="2">
        <f t="shared" si="58"/>
        <v>3343.3333333333335</v>
      </c>
      <c r="J582" s="2">
        <f t="shared" si="54"/>
        <v>-10124.849176891617</v>
      </c>
      <c r="K582" s="1">
        <f t="shared" si="55"/>
        <v>-2035094.6845552151</v>
      </c>
    </row>
    <row r="583" spans="4:11" x14ac:dyDescent="0.25">
      <c r="D583" s="4">
        <v>582</v>
      </c>
      <c r="E583" s="4"/>
      <c r="F583" s="2">
        <f t="shared" si="59"/>
        <v>-2035094.6845552151</v>
      </c>
      <c r="G583" s="3">
        <f t="shared" si="56"/>
        <v>0.06</v>
      </c>
      <c r="H583" s="3">
        <f t="shared" si="57"/>
        <v>0.02</v>
      </c>
      <c r="I583" s="2">
        <f t="shared" si="58"/>
        <v>3346.1666666666665</v>
      </c>
      <c r="J583" s="2">
        <f t="shared" si="54"/>
        <v>-10192.204256109409</v>
      </c>
      <c r="K583" s="1">
        <f t="shared" si="55"/>
        <v>-2048633.0554779912</v>
      </c>
    </row>
    <row r="584" spans="4:11" x14ac:dyDescent="0.25">
      <c r="D584" s="4">
        <v>583</v>
      </c>
      <c r="E584" s="4"/>
      <c r="F584" s="2">
        <f t="shared" si="59"/>
        <v>-2048633.0554779912</v>
      </c>
      <c r="G584" s="3">
        <f t="shared" si="56"/>
        <v>0.06</v>
      </c>
      <c r="H584" s="3">
        <f t="shared" si="57"/>
        <v>0.02</v>
      </c>
      <c r="I584" s="2">
        <f t="shared" si="58"/>
        <v>3349</v>
      </c>
      <c r="J584" s="2">
        <f t="shared" si="54"/>
        <v>-10259.910277389956</v>
      </c>
      <c r="K584" s="1">
        <f t="shared" si="55"/>
        <v>-2062241.9657553812</v>
      </c>
    </row>
    <row r="585" spans="4:11" x14ac:dyDescent="0.25">
      <c r="D585" s="4">
        <v>584</v>
      </c>
      <c r="E585" s="4"/>
      <c r="F585" s="2">
        <f t="shared" si="59"/>
        <v>-2062241.9657553812</v>
      </c>
      <c r="G585" s="3">
        <f t="shared" si="56"/>
        <v>0.06</v>
      </c>
      <c r="H585" s="3">
        <f t="shared" si="57"/>
        <v>0.02</v>
      </c>
      <c r="I585" s="2">
        <f t="shared" si="58"/>
        <v>3351.8333333333335</v>
      </c>
      <c r="J585" s="2">
        <f t="shared" ref="J585:J648" si="60">(F585-I585)*(G585/12)</f>
        <v>-10327.968995443573</v>
      </c>
      <c r="K585" s="1">
        <f t="shared" ref="K585:K648" si="61">(F585-I585+J585)</f>
        <v>-2075921.768084158</v>
      </c>
    </row>
    <row r="586" spans="4:11" x14ac:dyDescent="0.25">
      <c r="D586" s="4">
        <v>585</v>
      </c>
      <c r="E586" s="4"/>
      <c r="F586" s="2">
        <f t="shared" si="59"/>
        <v>-2075921.768084158</v>
      </c>
      <c r="G586" s="3">
        <f t="shared" si="56"/>
        <v>0.06</v>
      </c>
      <c r="H586" s="3">
        <f t="shared" si="57"/>
        <v>0.02</v>
      </c>
      <c r="I586" s="2">
        <f t="shared" si="58"/>
        <v>3354.6666666666665</v>
      </c>
      <c r="J586" s="2">
        <f t="shared" si="60"/>
        <v>-10396.382173754124</v>
      </c>
      <c r="K586" s="1">
        <f t="shared" si="61"/>
        <v>-2089672.8169245787</v>
      </c>
    </row>
    <row r="587" spans="4:11" x14ac:dyDescent="0.25">
      <c r="D587" s="4">
        <v>586</v>
      </c>
      <c r="E587" s="4"/>
      <c r="F587" s="2">
        <f t="shared" si="59"/>
        <v>-2089672.8169245787</v>
      </c>
      <c r="G587" s="3">
        <f t="shared" si="56"/>
        <v>0.06</v>
      </c>
      <c r="H587" s="3">
        <f t="shared" si="57"/>
        <v>0.02</v>
      </c>
      <c r="I587" s="2">
        <f t="shared" si="58"/>
        <v>3357.5</v>
      </c>
      <c r="J587" s="2">
        <f t="shared" si="60"/>
        <v>-10465.151584622894</v>
      </c>
      <c r="K587" s="1">
        <f t="shared" si="61"/>
        <v>-2103495.4685092014</v>
      </c>
    </row>
    <row r="588" spans="4:11" x14ac:dyDescent="0.25">
      <c r="D588" s="4">
        <v>587</v>
      </c>
      <c r="E588" s="4"/>
      <c r="F588" s="2">
        <f t="shared" si="59"/>
        <v>-2103495.4685092014</v>
      </c>
      <c r="G588" s="3">
        <f t="shared" si="56"/>
        <v>0.06</v>
      </c>
      <c r="H588" s="3">
        <f t="shared" si="57"/>
        <v>0.02</v>
      </c>
      <c r="I588" s="2">
        <f t="shared" si="58"/>
        <v>3360.333333333333</v>
      </c>
      <c r="J588" s="2">
        <f t="shared" si="60"/>
        <v>-10534.279009212674</v>
      </c>
      <c r="K588" s="1">
        <f t="shared" si="61"/>
        <v>-2117390.0808517477</v>
      </c>
    </row>
    <row r="589" spans="4:11" x14ac:dyDescent="0.25">
      <c r="D589" s="4">
        <v>588</v>
      </c>
      <c r="E589" s="4">
        <v>49</v>
      </c>
      <c r="F589" s="2">
        <f t="shared" si="59"/>
        <v>-2117390.0808517477</v>
      </c>
      <c r="G589" s="3">
        <f t="shared" si="56"/>
        <v>0.06</v>
      </c>
      <c r="H589" s="3">
        <f t="shared" si="57"/>
        <v>0.02</v>
      </c>
      <c r="I589" s="2">
        <f t="shared" si="58"/>
        <v>3363.1666666666665</v>
      </c>
      <c r="J589" s="2">
        <f t="shared" si="60"/>
        <v>-10603.766237592072</v>
      </c>
      <c r="K589" s="1">
        <f t="shared" si="61"/>
        <v>-2131357.013756006</v>
      </c>
    </row>
    <row r="590" spans="4:11" x14ac:dyDescent="0.25">
      <c r="D590" s="4">
        <v>589</v>
      </c>
      <c r="E590" s="4"/>
      <c r="F590" s="2">
        <f t="shared" si="59"/>
        <v>-2131357.013756006</v>
      </c>
      <c r="G590" s="3">
        <f t="shared" si="56"/>
        <v>0.06</v>
      </c>
      <c r="H590" s="3">
        <f t="shared" si="57"/>
        <v>0.02</v>
      </c>
      <c r="I590" s="2">
        <f t="shared" si="58"/>
        <v>3366</v>
      </c>
      <c r="J590" s="2">
        <f t="shared" si="60"/>
        <v>-10673.615068780031</v>
      </c>
      <c r="K590" s="1">
        <f t="shared" si="61"/>
        <v>-2145396.6288247863</v>
      </c>
    </row>
    <row r="591" spans="4:11" x14ac:dyDescent="0.25">
      <c r="D591" s="4">
        <v>590</v>
      </c>
      <c r="E591" s="4"/>
      <c r="F591" s="2">
        <f t="shared" si="59"/>
        <v>-2145396.6288247863</v>
      </c>
      <c r="G591" s="3">
        <f t="shared" si="56"/>
        <v>0.06</v>
      </c>
      <c r="H591" s="3">
        <f t="shared" si="57"/>
        <v>0.02</v>
      </c>
      <c r="I591" s="2">
        <f t="shared" si="58"/>
        <v>3368.833333333333</v>
      </c>
      <c r="J591" s="2">
        <f t="shared" si="60"/>
        <v>-10743.827310790599</v>
      </c>
      <c r="K591" s="1">
        <f t="shared" si="61"/>
        <v>-2159509.2894689105</v>
      </c>
    </row>
    <row r="592" spans="4:11" x14ac:dyDescent="0.25">
      <c r="D592" s="4">
        <v>591</v>
      </c>
      <c r="E592" s="4"/>
      <c r="F592" s="2">
        <f t="shared" si="59"/>
        <v>-2159509.2894689105</v>
      </c>
      <c r="G592" s="3">
        <f t="shared" si="56"/>
        <v>0.06</v>
      </c>
      <c r="H592" s="3">
        <f t="shared" si="57"/>
        <v>0.02</v>
      </c>
      <c r="I592" s="2">
        <f t="shared" si="58"/>
        <v>3371.6666666666665</v>
      </c>
      <c r="J592" s="2">
        <f t="shared" si="60"/>
        <v>-10814.404780677885</v>
      </c>
      <c r="K592" s="1">
        <f t="shared" si="61"/>
        <v>-2173695.360916255</v>
      </c>
    </row>
    <row r="593" spans="4:11" x14ac:dyDescent="0.25">
      <c r="D593" s="4">
        <v>592</v>
      </c>
      <c r="E593" s="4"/>
      <c r="F593" s="2">
        <f t="shared" si="59"/>
        <v>-2173695.360916255</v>
      </c>
      <c r="G593" s="3">
        <f t="shared" si="56"/>
        <v>0.06</v>
      </c>
      <c r="H593" s="3">
        <f t="shared" si="57"/>
        <v>0.02</v>
      </c>
      <c r="I593" s="2">
        <f t="shared" si="58"/>
        <v>3374.5</v>
      </c>
      <c r="J593" s="2">
        <f t="shared" si="60"/>
        <v>-10885.349304581276</v>
      </c>
      <c r="K593" s="1">
        <f t="shared" si="61"/>
        <v>-2187955.2102208361</v>
      </c>
    </row>
    <row r="594" spans="4:11" x14ac:dyDescent="0.25">
      <c r="D594" s="4">
        <v>593</v>
      </c>
      <c r="E594" s="4"/>
      <c r="F594" s="2">
        <f t="shared" si="59"/>
        <v>-2187955.2102208361</v>
      </c>
      <c r="G594" s="3">
        <f t="shared" si="56"/>
        <v>0.06</v>
      </c>
      <c r="H594" s="3">
        <f t="shared" si="57"/>
        <v>0.02</v>
      </c>
      <c r="I594" s="2">
        <f t="shared" si="58"/>
        <v>3377.3333333333335</v>
      </c>
      <c r="J594" s="2">
        <f t="shared" si="60"/>
        <v>-10956.662717770849</v>
      </c>
      <c r="K594" s="1">
        <f t="shared" si="61"/>
        <v>-2202289.2062719404</v>
      </c>
    </row>
    <row r="595" spans="4:11" x14ac:dyDescent="0.25">
      <c r="D595" s="4">
        <v>594</v>
      </c>
      <c r="E595" s="4"/>
      <c r="F595" s="2">
        <f t="shared" si="59"/>
        <v>-2202289.2062719404</v>
      </c>
      <c r="G595" s="3">
        <f t="shared" si="56"/>
        <v>0.06</v>
      </c>
      <c r="H595" s="3">
        <f t="shared" si="57"/>
        <v>0.02</v>
      </c>
      <c r="I595" s="2">
        <f t="shared" si="58"/>
        <v>3380.1666666666665</v>
      </c>
      <c r="J595" s="2">
        <f t="shared" si="60"/>
        <v>-11028.346864693034</v>
      </c>
      <c r="K595" s="1">
        <f t="shared" si="61"/>
        <v>-2216697.7198032998</v>
      </c>
    </row>
    <row r="596" spans="4:11" x14ac:dyDescent="0.25">
      <c r="D596" s="4">
        <v>595</v>
      </c>
      <c r="E596" s="4"/>
      <c r="F596" s="2">
        <f t="shared" si="59"/>
        <v>-2216697.7198032998</v>
      </c>
      <c r="G596" s="3">
        <f t="shared" si="56"/>
        <v>0.06</v>
      </c>
      <c r="H596" s="3">
        <f t="shared" si="57"/>
        <v>0.02</v>
      </c>
      <c r="I596" s="2">
        <f t="shared" si="58"/>
        <v>3383</v>
      </c>
      <c r="J596" s="2">
        <f t="shared" si="60"/>
        <v>-11100.403599016499</v>
      </c>
      <c r="K596" s="1">
        <f t="shared" si="61"/>
        <v>-2231181.1234023161</v>
      </c>
    </row>
    <row r="597" spans="4:11" x14ac:dyDescent="0.25">
      <c r="D597" s="4">
        <v>596</v>
      </c>
      <c r="E597" s="4"/>
      <c r="F597" s="2">
        <f t="shared" si="59"/>
        <v>-2231181.1234023161</v>
      </c>
      <c r="G597" s="3">
        <f t="shared" si="56"/>
        <v>0.06</v>
      </c>
      <c r="H597" s="3">
        <f t="shared" si="57"/>
        <v>0.02</v>
      </c>
      <c r="I597" s="2">
        <f t="shared" si="58"/>
        <v>3385.8333333333335</v>
      </c>
      <c r="J597" s="2">
        <f t="shared" si="60"/>
        <v>-11172.834783678249</v>
      </c>
      <c r="K597" s="1">
        <f t="shared" si="61"/>
        <v>-2245739.791519328</v>
      </c>
    </row>
    <row r="598" spans="4:11" x14ac:dyDescent="0.25">
      <c r="D598" s="4">
        <v>597</v>
      </c>
      <c r="E598" s="4"/>
      <c r="F598" s="2">
        <f t="shared" si="59"/>
        <v>-2245739.791519328</v>
      </c>
      <c r="G598" s="3">
        <f t="shared" si="56"/>
        <v>0.06</v>
      </c>
      <c r="H598" s="3">
        <f t="shared" si="57"/>
        <v>0.02</v>
      </c>
      <c r="I598" s="2">
        <f t="shared" si="58"/>
        <v>3388.6666666666665</v>
      </c>
      <c r="J598" s="2">
        <f t="shared" si="60"/>
        <v>-11245.642290929973</v>
      </c>
      <c r="K598" s="1">
        <f t="shared" si="61"/>
        <v>-2260374.1004769243</v>
      </c>
    </row>
    <row r="599" spans="4:11" x14ac:dyDescent="0.25">
      <c r="D599" s="4">
        <v>598</v>
      </c>
      <c r="E599" s="4"/>
      <c r="F599" s="2">
        <f t="shared" si="59"/>
        <v>-2260374.1004769243</v>
      </c>
      <c r="G599" s="3">
        <f t="shared" si="56"/>
        <v>0.06</v>
      </c>
      <c r="H599" s="3">
        <f t="shared" si="57"/>
        <v>0.02</v>
      </c>
      <c r="I599" s="2">
        <f t="shared" si="58"/>
        <v>3391.5</v>
      </c>
      <c r="J599" s="2">
        <f t="shared" si="60"/>
        <v>-11318.828002384622</v>
      </c>
      <c r="K599" s="1">
        <f t="shared" si="61"/>
        <v>-2275084.4284793087</v>
      </c>
    </row>
    <row r="600" spans="4:11" x14ac:dyDescent="0.25">
      <c r="D600" s="4">
        <v>599</v>
      </c>
      <c r="E600" s="4"/>
      <c r="F600" s="2">
        <f t="shared" si="59"/>
        <v>-2275084.4284793087</v>
      </c>
      <c r="G600" s="3">
        <f t="shared" si="56"/>
        <v>0.06</v>
      </c>
      <c r="H600" s="3">
        <f t="shared" si="57"/>
        <v>0.02</v>
      </c>
      <c r="I600" s="2">
        <f t="shared" si="58"/>
        <v>3394.3333333333335</v>
      </c>
      <c r="J600" s="2">
        <f t="shared" si="60"/>
        <v>-11392.393809063211</v>
      </c>
      <c r="K600" s="1">
        <f t="shared" si="61"/>
        <v>-2289871.1556217056</v>
      </c>
    </row>
    <row r="601" spans="4:11" x14ac:dyDescent="0.25">
      <c r="D601" s="4">
        <v>600</v>
      </c>
      <c r="E601" s="4">
        <v>50</v>
      </c>
      <c r="F601" s="2">
        <f t="shared" si="59"/>
        <v>-2289871.1556217056</v>
      </c>
      <c r="G601" s="3">
        <f t="shared" si="56"/>
        <v>0.06</v>
      </c>
      <c r="H601" s="3">
        <f t="shared" si="57"/>
        <v>0.02</v>
      </c>
      <c r="I601" s="2">
        <f t="shared" si="58"/>
        <v>3397.1666666666665</v>
      </c>
      <c r="J601" s="2">
        <f t="shared" si="60"/>
        <v>-11466.341611441861</v>
      </c>
      <c r="K601" s="1">
        <f t="shared" si="61"/>
        <v>-2304734.6638998138</v>
      </c>
    </row>
    <row r="602" spans="4:11" x14ac:dyDescent="0.25">
      <c r="D602" s="4">
        <v>601</v>
      </c>
      <c r="E602" s="4"/>
      <c r="F602" s="2">
        <f t="shared" si="59"/>
        <v>-2304734.6638998138</v>
      </c>
      <c r="G602" s="3">
        <f t="shared" si="56"/>
        <v>0.06</v>
      </c>
      <c r="H602" s="3">
        <f t="shared" si="57"/>
        <v>0.02</v>
      </c>
      <c r="I602" s="2">
        <f t="shared" si="58"/>
        <v>3400</v>
      </c>
      <c r="J602" s="2">
        <f t="shared" si="60"/>
        <v>-11540.673319499068</v>
      </c>
      <c r="K602" s="1">
        <f t="shared" si="61"/>
        <v>-2319675.3372193128</v>
      </c>
    </row>
    <row r="603" spans="4:11" x14ac:dyDescent="0.25">
      <c r="D603" s="4">
        <v>602</v>
      </c>
      <c r="E603" s="4"/>
      <c r="F603" s="2">
        <f t="shared" si="59"/>
        <v>-2319675.3372193128</v>
      </c>
      <c r="G603" s="3">
        <f t="shared" si="56"/>
        <v>0.06</v>
      </c>
      <c r="H603" s="3">
        <f t="shared" si="57"/>
        <v>0.02</v>
      </c>
      <c r="I603" s="2">
        <f t="shared" si="58"/>
        <v>3402.8333333333335</v>
      </c>
      <c r="J603" s="2">
        <f t="shared" si="60"/>
        <v>-11615.390852763232</v>
      </c>
      <c r="K603" s="1">
        <f t="shared" si="61"/>
        <v>-2334693.5614054096</v>
      </c>
    </row>
    <row r="604" spans="4:11" x14ac:dyDescent="0.25">
      <c r="D604" s="4">
        <v>603</v>
      </c>
      <c r="E604" s="4"/>
      <c r="F604" s="2">
        <f t="shared" si="59"/>
        <v>-2334693.5614054096</v>
      </c>
      <c r="G604" s="3">
        <f t="shared" si="56"/>
        <v>0.06</v>
      </c>
      <c r="H604" s="3">
        <f t="shared" si="57"/>
        <v>0.02</v>
      </c>
      <c r="I604" s="2">
        <f t="shared" si="58"/>
        <v>3405.666666666667</v>
      </c>
      <c r="J604" s="2">
        <f t="shared" si="60"/>
        <v>-11690.496140360381</v>
      </c>
      <c r="K604" s="1">
        <f t="shared" si="61"/>
        <v>-2349789.7242124365</v>
      </c>
    </row>
    <row r="605" spans="4:11" x14ac:dyDescent="0.25">
      <c r="D605" s="4">
        <v>604</v>
      </c>
      <c r="E605" s="4"/>
      <c r="F605" s="2">
        <f t="shared" si="59"/>
        <v>-2349789.7242124365</v>
      </c>
      <c r="G605" s="3">
        <f t="shared" si="56"/>
        <v>0.06</v>
      </c>
      <c r="H605" s="3">
        <f t="shared" si="57"/>
        <v>0.02</v>
      </c>
      <c r="I605" s="2">
        <f t="shared" si="58"/>
        <v>3408.5</v>
      </c>
      <c r="J605" s="2">
        <f t="shared" si="60"/>
        <v>-11765.991121062183</v>
      </c>
      <c r="K605" s="1">
        <f t="shared" si="61"/>
        <v>-2364964.2153334985</v>
      </c>
    </row>
    <row r="606" spans="4:11" x14ac:dyDescent="0.25">
      <c r="D606" s="4">
        <v>605</v>
      </c>
      <c r="E606" s="4"/>
      <c r="F606" s="2">
        <f t="shared" si="59"/>
        <v>-2364964.2153334985</v>
      </c>
      <c r="G606" s="3">
        <f t="shared" si="56"/>
        <v>0.06</v>
      </c>
      <c r="H606" s="3">
        <f t="shared" si="57"/>
        <v>0.02</v>
      </c>
      <c r="I606" s="2">
        <f t="shared" si="58"/>
        <v>3411.3333333333335</v>
      </c>
      <c r="J606" s="2">
        <f t="shared" si="60"/>
        <v>-11841.87774333416</v>
      </c>
      <c r="K606" s="1">
        <f t="shared" si="61"/>
        <v>-2380217.4264101661</v>
      </c>
    </row>
    <row r="607" spans="4:11" x14ac:dyDescent="0.25">
      <c r="D607" s="4">
        <v>606</v>
      </c>
      <c r="E607" s="4"/>
      <c r="F607" s="2">
        <f t="shared" si="59"/>
        <v>-2380217.4264101661</v>
      </c>
      <c r="G607" s="3">
        <f t="shared" si="56"/>
        <v>0.06</v>
      </c>
      <c r="H607" s="3">
        <f t="shared" si="57"/>
        <v>0.02</v>
      </c>
      <c r="I607" s="2">
        <f t="shared" si="58"/>
        <v>3414.1666666666665</v>
      </c>
      <c r="J607" s="2">
        <f t="shared" si="60"/>
        <v>-11918.157965384164</v>
      </c>
      <c r="K607" s="1">
        <f t="shared" si="61"/>
        <v>-2395549.7510422166</v>
      </c>
    </row>
    <row r="608" spans="4:11" x14ac:dyDescent="0.25">
      <c r="D608" s="4">
        <v>607</v>
      </c>
      <c r="E608" s="4"/>
      <c r="F608" s="2">
        <f t="shared" si="59"/>
        <v>-2395549.7510422166</v>
      </c>
      <c r="G608" s="3">
        <f t="shared" si="56"/>
        <v>0.06</v>
      </c>
      <c r="H608" s="3">
        <f t="shared" si="57"/>
        <v>0.02</v>
      </c>
      <c r="I608" s="2">
        <f t="shared" si="58"/>
        <v>3417</v>
      </c>
      <c r="J608" s="2">
        <f t="shared" si="60"/>
        <v>-11994.833755211082</v>
      </c>
      <c r="K608" s="1">
        <f t="shared" si="61"/>
        <v>-2410961.5847974275</v>
      </c>
    </row>
    <row r="609" spans="4:11" x14ac:dyDescent="0.25">
      <c r="D609" s="4">
        <v>608</v>
      </c>
      <c r="E609" s="4"/>
      <c r="F609" s="2">
        <f t="shared" si="59"/>
        <v>-2410961.5847974275</v>
      </c>
      <c r="G609" s="3">
        <f t="shared" si="56"/>
        <v>0.06</v>
      </c>
      <c r="H609" s="3">
        <f t="shared" si="57"/>
        <v>0.02</v>
      </c>
      <c r="I609" s="2">
        <f t="shared" si="58"/>
        <v>3419.8333333333335</v>
      </c>
      <c r="J609" s="2">
        <f t="shared" si="60"/>
        <v>-12071.907090653805</v>
      </c>
      <c r="K609" s="1">
        <f t="shared" si="61"/>
        <v>-2426453.3252214147</v>
      </c>
    </row>
    <row r="610" spans="4:11" x14ac:dyDescent="0.25">
      <c r="D610" s="4">
        <v>609</v>
      </c>
      <c r="E610" s="4"/>
      <c r="F610" s="2">
        <f t="shared" si="59"/>
        <v>-2426453.3252214147</v>
      </c>
      <c r="G610" s="3">
        <f t="shared" si="56"/>
        <v>0.06</v>
      </c>
      <c r="H610" s="3">
        <f t="shared" si="57"/>
        <v>0.02</v>
      </c>
      <c r="I610" s="2">
        <f t="shared" si="58"/>
        <v>3422.6666666666665</v>
      </c>
      <c r="J610" s="2">
        <f t="shared" si="60"/>
        <v>-12149.379959440406</v>
      </c>
      <c r="K610" s="1">
        <f t="shared" si="61"/>
        <v>-2442025.3718475215</v>
      </c>
    </row>
    <row r="611" spans="4:11" x14ac:dyDescent="0.25">
      <c r="D611" s="4">
        <v>610</v>
      </c>
      <c r="E611" s="4"/>
      <c r="F611" s="2">
        <f t="shared" si="59"/>
        <v>-2442025.3718475215</v>
      </c>
      <c r="G611" s="3">
        <f t="shared" si="56"/>
        <v>0.06</v>
      </c>
      <c r="H611" s="3">
        <f t="shared" si="57"/>
        <v>0.02</v>
      </c>
      <c r="I611" s="2">
        <f t="shared" si="58"/>
        <v>3425.5</v>
      </c>
      <c r="J611" s="2">
        <f t="shared" si="60"/>
        <v>-12227.254359237608</v>
      </c>
      <c r="K611" s="1">
        <f t="shared" si="61"/>
        <v>-2457678.1262067589</v>
      </c>
    </row>
    <row r="612" spans="4:11" x14ac:dyDescent="0.25">
      <c r="D612" s="4">
        <v>611</v>
      </c>
      <c r="E612" s="4"/>
      <c r="F612" s="2">
        <f t="shared" si="59"/>
        <v>-2457678.1262067589</v>
      </c>
      <c r="G612" s="3">
        <f t="shared" si="56"/>
        <v>0.06</v>
      </c>
      <c r="H612" s="3">
        <f t="shared" si="57"/>
        <v>0.02</v>
      </c>
      <c r="I612" s="2">
        <f t="shared" si="58"/>
        <v>3428.3333333333339</v>
      </c>
      <c r="J612" s="2">
        <f t="shared" si="60"/>
        <v>-12305.532297700462</v>
      </c>
      <c r="K612" s="1">
        <f t="shared" si="61"/>
        <v>-2473411.991837793</v>
      </c>
    </row>
    <row r="613" spans="4:11" x14ac:dyDescent="0.25">
      <c r="D613" s="4">
        <v>612</v>
      </c>
      <c r="E613" s="4">
        <v>51</v>
      </c>
      <c r="F613" s="2">
        <f t="shared" si="59"/>
        <v>-2473411.991837793</v>
      </c>
      <c r="G613" s="3">
        <f t="shared" si="56"/>
        <v>0.06</v>
      </c>
      <c r="H613" s="3">
        <f t="shared" si="57"/>
        <v>0.02</v>
      </c>
      <c r="I613" s="2">
        <f t="shared" si="58"/>
        <v>3431.166666666667</v>
      </c>
      <c r="J613" s="2">
        <f t="shared" si="60"/>
        <v>-12384.215792522298</v>
      </c>
      <c r="K613" s="1">
        <f t="shared" si="61"/>
        <v>-2489227.3742969818</v>
      </c>
    </row>
    <row r="614" spans="4:11" x14ac:dyDescent="0.25">
      <c r="D614" s="4">
        <v>613</v>
      </c>
      <c r="E614" s="4"/>
      <c r="F614" s="2">
        <f t="shared" si="59"/>
        <v>-2489227.3742969818</v>
      </c>
      <c r="G614" s="3">
        <f t="shared" si="56"/>
        <v>0.06</v>
      </c>
      <c r="H614" s="3">
        <f t="shared" si="57"/>
        <v>0.02</v>
      </c>
      <c r="I614" s="2">
        <f t="shared" si="58"/>
        <v>3434</v>
      </c>
      <c r="J614" s="2">
        <f t="shared" si="60"/>
        <v>-12463.306871484909</v>
      </c>
      <c r="K614" s="1">
        <f t="shared" si="61"/>
        <v>-2505124.6811684668</v>
      </c>
    </row>
    <row r="615" spans="4:11" x14ac:dyDescent="0.25">
      <c r="D615" s="4">
        <v>614</v>
      </c>
      <c r="E615" s="4"/>
      <c r="F615" s="2">
        <f t="shared" si="59"/>
        <v>-2505124.6811684668</v>
      </c>
      <c r="G615" s="3">
        <f t="shared" si="56"/>
        <v>0.06</v>
      </c>
      <c r="H615" s="3">
        <f t="shared" si="57"/>
        <v>0.02</v>
      </c>
      <c r="I615" s="2">
        <f t="shared" si="58"/>
        <v>3436.8333333333335</v>
      </c>
      <c r="J615" s="2">
        <f t="shared" si="60"/>
        <v>-12542.807572509002</v>
      </c>
      <c r="K615" s="1">
        <f t="shared" si="61"/>
        <v>-2521104.3220743095</v>
      </c>
    </row>
    <row r="616" spans="4:11" x14ac:dyDescent="0.25">
      <c r="D616" s="4">
        <v>615</v>
      </c>
      <c r="E616" s="4"/>
      <c r="F616" s="2">
        <f t="shared" si="59"/>
        <v>-2521104.3220743095</v>
      </c>
      <c r="G616" s="3">
        <f t="shared" si="56"/>
        <v>0.06</v>
      </c>
      <c r="H616" s="3">
        <f t="shared" si="57"/>
        <v>0.02</v>
      </c>
      <c r="I616" s="2">
        <f t="shared" si="58"/>
        <v>3439.6666666666665</v>
      </c>
      <c r="J616" s="2">
        <f t="shared" si="60"/>
        <v>-12622.71994370488</v>
      </c>
      <c r="K616" s="1">
        <f t="shared" si="61"/>
        <v>-2537166.708684681</v>
      </c>
    </row>
    <row r="617" spans="4:11" x14ac:dyDescent="0.25">
      <c r="D617" s="4">
        <v>616</v>
      </c>
      <c r="E617" s="4"/>
      <c r="F617" s="2">
        <f t="shared" si="59"/>
        <v>-2537166.708684681</v>
      </c>
      <c r="G617" s="3">
        <f t="shared" si="56"/>
        <v>0.06</v>
      </c>
      <c r="H617" s="3">
        <f t="shared" si="57"/>
        <v>0.02</v>
      </c>
      <c r="I617" s="2">
        <f t="shared" si="58"/>
        <v>3442.5</v>
      </c>
      <c r="J617" s="2">
        <f t="shared" si="60"/>
        <v>-12703.046043423405</v>
      </c>
      <c r="K617" s="1">
        <f t="shared" si="61"/>
        <v>-2553312.2547281045</v>
      </c>
    </row>
    <row r="618" spans="4:11" x14ac:dyDescent="0.25">
      <c r="D618" s="4">
        <v>617</v>
      </c>
      <c r="E618" s="4"/>
      <c r="F618" s="2">
        <f t="shared" si="59"/>
        <v>-2553312.2547281045</v>
      </c>
      <c r="G618" s="3">
        <f t="shared" si="56"/>
        <v>0.06</v>
      </c>
      <c r="H618" s="3">
        <f t="shared" si="57"/>
        <v>0.02</v>
      </c>
      <c r="I618" s="2">
        <f t="shared" si="58"/>
        <v>3445.3333333333339</v>
      </c>
      <c r="J618" s="2">
        <f t="shared" si="60"/>
        <v>-12783.787940307189</v>
      </c>
      <c r="K618" s="1">
        <f t="shared" si="61"/>
        <v>-2569541.376001745</v>
      </c>
    </row>
    <row r="619" spans="4:11" x14ac:dyDescent="0.25">
      <c r="D619" s="4">
        <v>618</v>
      </c>
      <c r="E619" s="4"/>
      <c r="F619" s="2">
        <f t="shared" si="59"/>
        <v>-2569541.376001745</v>
      </c>
      <c r="G619" s="3">
        <f t="shared" si="56"/>
        <v>0.06</v>
      </c>
      <c r="H619" s="3">
        <f t="shared" si="57"/>
        <v>0.02</v>
      </c>
      <c r="I619" s="2">
        <f t="shared" si="58"/>
        <v>3448.166666666667</v>
      </c>
      <c r="J619" s="2">
        <f t="shared" si="60"/>
        <v>-12864.947713342059</v>
      </c>
      <c r="K619" s="1">
        <f t="shared" si="61"/>
        <v>-2585854.4903817535</v>
      </c>
    </row>
    <row r="620" spans="4:11" x14ac:dyDescent="0.25">
      <c r="D620" s="4">
        <v>619</v>
      </c>
      <c r="E620" s="4"/>
      <c r="F620" s="2">
        <f t="shared" si="59"/>
        <v>-2585854.4903817535</v>
      </c>
      <c r="G620" s="3">
        <f t="shared" si="56"/>
        <v>0.06</v>
      </c>
      <c r="H620" s="3">
        <f t="shared" si="57"/>
        <v>0.02</v>
      </c>
      <c r="I620" s="2">
        <f t="shared" si="58"/>
        <v>3451</v>
      </c>
      <c r="J620" s="2">
        <f t="shared" si="60"/>
        <v>-12946.527451908769</v>
      </c>
      <c r="K620" s="1">
        <f t="shared" si="61"/>
        <v>-2602252.0178336622</v>
      </c>
    </row>
    <row r="621" spans="4:11" x14ac:dyDescent="0.25">
      <c r="D621" s="4">
        <v>620</v>
      </c>
      <c r="E621" s="4"/>
      <c r="F621" s="2">
        <f t="shared" si="59"/>
        <v>-2602252.0178336622</v>
      </c>
      <c r="G621" s="3">
        <f t="shared" si="56"/>
        <v>0.06</v>
      </c>
      <c r="H621" s="3">
        <f t="shared" si="57"/>
        <v>0.02</v>
      </c>
      <c r="I621" s="2">
        <f t="shared" si="58"/>
        <v>3453.8333333333335</v>
      </c>
      <c r="J621" s="2">
        <f t="shared" si="60"/>
        <v>-13028.529255834979</v>
      </c>
      <c r="K621" s="1">
        <f t="shared" si="61"/>
        <v>-2618734.3804228306</v>
      </c>
    </row>
    <row r="622" spans="4:11" x14ac:dyDescent="0.25">
      <c r="D622" s="4">
        <v>621</v>
      </c>
      <c r="E622" s="4"/>
      <c r="F622" s="2">
        <f t="shared" si="59"/>
        <v>-2618734.3804228306</v>
      </c>
      <c r="G622" s="3">
        <f t="shared" si="56"/>
        <v>0.06</v>
      </c>
      <c r="H622" s="3">
        <f t="shared" si="57"/>
        <v>0.02</v>
      </c>
      <c r="I622" s="2">
        <f t="shared" si="58"/>
        <v>3456.6666666666665</v>
      </c>
      <c r="J622" s="2">
        <f t="shared" si="60"/>
        <v>-13110.955235447485</v>
      </c>
      <c r="K622" s="1">
        <f t="shared" si="61"/>
        <v>-2635302.0023249444</v>
      </c>
    </row>
    <row r="623" spans="4:11" x14ac:dyDescent="0.25">
      <c r="D623" s="4">
        <v>622</v>
      </c>
      <c r="E623" s="4"/>
      <c r="F623" s="2">
        <f t="shared" si="59"/>
        <v>-2635302.0023249444</v>
      </c>
      <c r="G623" s="3">
        <f t="shared" si="56"/>
        <v>0.06</v>
      </c>
      <c r="H623" s="3">
        <f t="shared" si="57"/>
        <v>0.02</v>
      </c>
      <c r="I623" s="2">
        <f t="shared" si="58"/>
        <v>3459.5</v>
      </c>
      <c r="J623" s="2">
        <f t="shared" si="60"/>
        <v>-13193.807511624722</v>
      </c>
      <c r="K623" s="1">
        <f t="shared" si="61"/>
        <v>-2651955.3098365692</v>
      </c>
    </row>
    <row r="624" spans="4:11" x14ac:dyDescent="0.25">
      <c r="D624" s="4">
        <v>623</v>
      </c>
      <c r="E624" s="4"/>
      <c r="F624" s="2">
        <f t="shared" si="59"/>
        <v>-2651955.3098365692</v>
      </c>
      <c r="G624" s="3">
        <f t="shared" si="56"/>
        <v>0.06</v>
      </c>
      <c r="H624" s="3">
        <f t="shared" si="57"/>
        <v>0.02</v>
      </c>
      <c r="I624" s="2">
        <f t="shared" si="58"/>
        <v>3462.333333333333</v>
      </c>
      <c r="J624" s="2">
        <f t="shared" si="60"/>
        <v>-13277.088215849513</v>
      </c>
      <c r="K624" s="1">
        <f t="shared" si="61"/>
        <v>-2668694.7313857521</v>
      </c>
    </row>
    <row r="625" spans="4:11" x14ac:dyDescent="0.25">
      <c r="D625" s="4">
        <v>624</v>
      </c>
      <c r="E625" s="4">
        <v>52</v>
      </c>
      <c r="F625" s="2">
        <f t="shared" si="59"/>
        <v>-2668694.7313857521</v>
      </c>
      <c r="G625" s="3">
        <f t="shared" si="56"/>
        <v>0.06</v>
      </c>
      <c r="H625" s="3">
        <f t="shared" si="57"/>
        <v>0.02</v>
      </c>
      <c r="I625" s="2">
        <f t="shared" si="58"/>
        <v>3465.166666666667</v>
      </c>
      <c r="J625" s="2">
        <f t="shared" si="60"/>
        <v>-13360.799490262094</v>
      </c>
      <c r="K625" s="1">
        <f t="shared" si="61"/>
        <v>-2685520.6975426809</v>
      </c>
    </row>
    <row r="626" spans="4:11" x14ac:dyDescent="0.25">
      <c r="D626" s="4">
        <v>625</v>
      </c>
      <c r="E626" s="4"/>
      <c r="F626" s="2">
        <f t="shared" si="59"/>
        <v>-2685520.6975426809</v>
      </c>
      <c r="G626" s="3">
        <f t="shared" si="56"/>
        <v>0.06</v>
      </c>
      <c r="H626" s="3">
        <f t="shared" si="57"/>
        <v>0.02</v>
      </c>
      <c r="I626" s="2">
        <f t="shared" si="58"/>
        <v>3468</v>
      </c>
      <c r="J626" s="2">
        <f t="shared" si="60"/>
        <v>-13444.943487713404</v>
      </c>
      <c r="K626" s="1">
        <f t="shared" si="61"/>
        <v>-2702433.6410303945</v>
      </c>
    </row>
    <row r="627" spans="4:11" x14ac:dyDescent="0.25">
      <c r="D627" s="4">
        <v>626</v>
      </c>
      <c r="E627" s="4"/>
      <c r="F627" s="2">
        <f t="shared" si="59"/>
        <v>-2702433.6410303945</v>
      </c>
      <c r="G627" s="3">
        <f t="shared" si="56"/>
        <v>0.06</v>
      </c>
      <c r="H627" s="3">
        <f t="shared" si="57"/>
        <v>0.02</v>
      </c>
      <c r="I627" s="2">
        <f t="shared" si="58"/>
        <v>3470.8333333333335</v>
      </c>
      <c r="J627" s="2">
        <f t="shared" si="60"/>
        <v>-13529.522371818641</v>
      </c>
      <c r="K627" s="1">
        <f t="shared" si="61"/>
        <v>-2719433.9967355467</v>
      </c>
    </row>
    <row r="628" spans="4:11" x14ac:dyDescent="0.25">
      <c r="D628" s="4">
        <v>627</v>
      </c>
      <c r="E628" s="4"/>
      <c r="F628" s="2">
        <f t="shared" si="59"/>
        <v>-2719433.9967355467</v>
      </c>
      <c r="G628" s="3">
        <f t="shared" si="56"/>
        <v>0.06</v>
      </c>
      <c r="H628" s="3">
        <f t="shared" si="57"/>
        <v>0.02</v>
      </c>
      <c r="I628" s="2">
        <f t="shared" si="58"/>
        <v>3473.6666666666665</v>
      </c>
      <c r="J628" s="2">
        <f t="shared" si="60"/>
        <v>-13614.538317011067</v>
      </c>
      <c r="K628" s="1">
        <f t="shared" si="61"/>
        <v>-2736522.2017192245</v>
      </c>
    </row>
    <row r="629" spans="4:11" x14ac:dyDescent="0.25">
      <c r="D629" s="4">
        <v>628</v>
      </c>
      <c r="E629" s="4"/>
      <c r="F629" s="2">
        <f t="shared" si="59"/>
        <v>-2736522.2017192245</v>
      </c>
      <c r="G629" s="3">
        <f t="shared" si="56"/>
        <v>0.06</v>
      </c>
      <c r="H629" s="3">
        <f t="shared" si="57"/>
        <v>0.02</v>
      </c>
      <c r="I629" s="2">
        <f t="shared" si="58"/>
        <v>3476.5</v>
      </c>
      <c r="J629" s="2">
        <f t="shared" si="60"/>
        <v>-13699.993508596122</v>
      </c>
      <c r="K629" s="1">
        <f t="shared" si="61"/>
        <v>-2753698.6952278204</v>
      </c>
    </row>
    <row r="630" spans="4:11" x14ac:dyDescent="0.25">
      <c r="D630" s="4">
        <v>629</v>
      </c>
      <c r="E630" s="4"/>
      <c r="F630" s="2">
        <f t="shared" si="59"/>
        <v>-2753698.6952278204</v>
      </c>
      <c r="G630" s="3">
        <f t="shared" si="56"/>
        <v>0.06</v>
      </c>
      <c r="H630" s="3">
        <f t="shared" si="57"/>
        <v>0.02</v>
      </c>
      <c r="I630" s="2">
        <f t="shared" si="58"/>
        <v>3479.333333333333</v>
      </c>
      <c r="J630" s="2">
        <f t="shared" si="60"/>
        <v>-13785.890142805771</v>
      </c>
      <c r="K630" s="1">
        <f t="shared" si="61"/>
        <v>-2770963.9187039598</v>
      </c>
    </row>
    <row r="631" spans="4:11" x14ac:dyDescent="0.25">
      <c r="D631" s="4">
        <v>630</v>
      </c>
      <c r="E631" s="4"/>
      <c r="F631" s="2">
        <f t="shared" si="59"/>
        <v>-2770963.9187039598</v>
      </c>
      <c r="G631" s="3">
        <f t="shared" si="56"/>
        <v>0.06</v>
      </c>
      <c r="H631" s="3">
        <f t="shared" si="57"/>
        <v>0.02</v>
      </c>
      <c r="I631" s="2">
        <f t="shared" si="58"/>
        <v>3482.166666666667</v>
      </c>
      <c r="J631" s="2">
        <f t="shared" si="60"/>
        <v>-13872.230426853132</v>
      </c>
      <c r="K631" s="1">
        <f t="shared" si="61"/>
        <v>-2788318.3157974794</v>
      </c>
    </row>
    <row r="632" spans="4:11" x14ac:dyDescent="0.25">
      <c r="D632" s="4">
        <v>631</v>
      </c>
      <c r="E632" s="4"/>
      <c r="F632" s="2">
        <f t="shared" si="59"/>
        <v>-2788318.3157974794</v>
      </c>
      <c r="G632" s="3">
        <f t="shared" si="56"/>
        <v>0.06</v>
      </c>
      <c r="H632" s="3">
        <f t="shared" si="57"/>
        <v>0.02</v>
      </c>
      <c r="I632" s="2">
        <f t="shared" si="58"/>
        <v>3485</v>
      </c>
      <c r="J632" s="2">
        <f t="shared" si="60"/>
        <v>-13959.016578987397</v>
      </c>
      <c r="K632" s="1">
        <f t="shared" si="61"/>
        <v>-2805762.3323764666</v>
      </c>
    </row>
    <row r="633" spans="4:11" x14ac:dyDescent="0.25">
      <c r="D633" s="4">
        <v>632</v>
      </c>
      <c r="E633" s="4"/>
      <c r="F633" s="2">
        <f t="shared" si="59"/>
        <v>-2805762.3323764666</v>
      </c>
      <c r="G633" s="3">
        <f t="shared" si="56"/>
        <v>0.06</v>
      </c>
      <c r="H633" s="3">
        <f t="shared" si="57"/>
        <v>0.02</v>
      </c>
      <c r="I633" s="2">
        <f t="shared" si="58"/>
        <v>3487.8333333333335</v>
      </c>
      <c r="J633" s="2">
        <f t="shared" si="60"/>
        <v>-14046.250828549</v>
      </c>
      <c r="K633" s="1">
        <f t="shared" si="61"/>
        <v>-2823296.4165383489</v>
      </c>
    </row>
    <row r="634" spans="4:11" x14ac:dyDescent="0.25">
      <c r="D634" s="4">
        <v>633</v>
      </c>
      <c r="E634" s="4"/>
      <c r="F634" s="2">
        <f t="shared" si="59"/>
        <v>-2823296.4165383489</v>
      </c>
      <c r="G634" s="3">
        <f t="shared" si="56"/>
        <v>0.06</v>
      </c>
      <c r="H634" s="3">
        <f t="shared" si="57"/>
        <v>0.02</v>
      </c>
      <c r="I634" s="2">
        <f t="shared" si="58"/>
        <v>3490.6666666666665</v>
      </c>
      <c r="J634" s="2">
        <f t="shared" si="60"/>
        <v>-14133.935416025077</v>
      </c>
      <c r="K634" s="1">
        <f t="shared" si="61"/>
        <v>-2840921.0186210405</v>
      </c>
    </row>
    <row r="635" spans="4:11" x14ac:dyDescent="0.25">
      <c r="D635" s="4">
        <v>634</v>
      </c>
      <c r="E635" s="4"/>
      <c r="F635" s="2">
        <f t="shared" si="59"/>
        <v>-2840921.0186210405</v>
      </c>
      <c r="G635" s="3">
        <f t="shared" si="56"/>
        <v>0.06</v>
      </c>
      <c r="H635" s="3">
        <f t="shared" si="57"/>
        <v>0.02</v>
      </c>
      <c r="I635" s="2">
        <f t="shared" si="58"/>
        <v>3493.5</v>
      </c>
      <c r="J635" s="2">
        <f t="shared" si="60"/>
        <v>-14222.072593105202</v>
      </c>
      <c r="K635" s="1">
        <f t="shared" si="61"/>
        <v>-2858636.5912141455</v>
      </c>
    </row>
    <row r="636" spans="4:11" x14ac:dyDescent="0.25">
      <c r="D636" s="4">
        <v>635</v>
      </c>
      <c r="E636" s="4"/>
      <c r="F636" s="2">
        <f t="shared" si="59"/>
        <v>-2858636.5912141455</v>
      </c>
      <c r="G636" s="3">
        <f t="shared" si="56"/>
        <v>0.06</v>
      </c>
      <c r="H636" s="3">
        <f t="shared" si="57"/>
        <v>0.02</v>
      </c>
      <c r="I636" s="2">
        <f t="shared" si="58"/>
        <v>3496.333333333333</v>
      </c>
      <c r="J636" s="2">
        <f t="shared" si="60"/>
        <v>-14310.664622737395</v>
      </c>
      <c r="K636" s="1">
        <f t="shared" si="61"/>
        <v>-2876443.5891702166</v>
      </c>
    </row>
    <row r="637" spans="4:11" x14ac:dyDescent="0.25">
      <c r="D637" s="4">
        <v>636</v>
      </c>
      <c r="E637" s="4">
        <v>53</v>
      </c>
      <c r="F637" s="2">
        <f t="shared" si="59"/>
        <v>-2876443.5891702166</v>
      </c>
      <c r="G637" s="3">
        <f t="shared" si="56"/>
        <v>0.06</v>
      </c>
      <c r="H637" s="3">
        <f t="shared" si="57"/>
        <v>0.02</v>
      </c>
      <c r="I637" s="2">
        <f t="shared" si="58"/>
        <v>3499.166666666667</v>
      </c>
      <c r="J637" s="2">
        <f t="shared" si="60"/>
        <v>-14399.713779184416</v>
      </c>
      <c r="K637" s="1">
        <f t="shared" si="61"/>
        <v>-2894342.4696160676</v>
      </c>
    </row>
    <row r="638" spans="4:11" x14ac:dyDescent="0.25">
      <c r="D638" s="4">
        <v>637</v>
      </c>
      <c r="E638" s="4"/>
      <c r="F638" s="2">
        <f t="shared" si="59"/>
        <v>-2894342.4696160676</v>
      </c>
      <c r="G638" s="3">
        <f t="shared" si="56"/>
        <v>0.06</v>
      </c>
      <c r="H638" s="3">
        <f t="shared" si="57"/>
        <v>0.02</v>
      </c>
      <c r="I638" s="2">
        <f t="shared" si="58"/>
        <v>3502</v>
      </c>
      <c r="J638" s="2">
        <f t="shared" si="60"/>
        <v>-14489.222348080339</v>
      </c>
      <c r="K638" s="1">
        <f t="shared" si="61"/>
        <v>-2912333.6919641481</v>
      </c>
    </row>
    <row r="639" spans="4:11" x14ac:dyDescent="0.25">
      <c r="D639" s="4">
        <v>638</v>
      </c>
      <c r="E639" s="4"/>
      <c r="F639" s="2">
        <f t="shared" si="59"/>
        <v>-2912333.6919641481</v>
      </c>
      <c r="G639" s="3">
        <f t="shared" si="56"/>
        <v>0.06</v>
      </c>
      <c r="H639" s="3">
        <f t="shared" si="57"/>
        <v>0.02</v>
      </c>
      <c r="I639" s="2">
        <f t="shared" si="58"/>
        <v>3504.8333333333335</v>
      </c>
      <c r="J639" s="2">
        <f t="shared" si="60"/>
        <v>-14579.192626487407</v>
      </c>
      <c r="K639" s="1">
        <f t="shared" si="61"/>
        <v>-2930417.717923969</v>
      </c>
    </row>
    <row r="640" spans="4:11" x14ac:dyDescent="0.25">
      <c r="D640" s="4">
        <v>639</v>
      </c>
      <c r="E640" s="4"/>
      <c r="F640" s="2">
        <f t="shared" si="59"/>
        <v>-2930417.717923969</v>
      </c>
      <c r="G640" s="3">
        <f t="shared" si="56"/>
        <v>0.06</v>
      </c>
      <c r="H640" s="3">
        <f t="shared" si="57"/>
        <v>0.02</v>
      </c>
      <c r="I640" s="2">
        <f t="shared" si="58"/>
        <v>3507.6666666666665</v>
      </c>
      <c r="J640" s="2">
        <f t="shared" si="60"/>
        <v>-14669.626922953177</v>
      </c>
      <c r="K640" s="1">
        <f t="shared" si="61"/>
        <v>-2948595.011513589</v>
      </c>
    </row>
    <row r="641" spans="4:11" x14ac:dyDescent="0.25">
      <c r="D641" s="4">
        <v>640</v>
      </c>
      <c r="E641" s="4"/>
      <c r="F641" s="2">
        <f t="shared" si="59"/>
        <v>-2948595.011513589</v>
      </c>
      <c r="G641" s="3">
        <f t="shared" si="56"/>
        <v>0.06</v>
      </c>
      <c r="H641" s="3">
        <f t="shared" si="57"/>
        <v>0.02</v>
      </c>
      <c r="I641" s="2">
        <f t="shared" si="58"/>
        <v>3510.5</v>
      </c>
      <c r="J641" s="2">
        <f t="shared" si="60"/>
        <v>-14760.527557567944</v>
      </c>
      <c r="K641" s="1">
        <f t="shared" si="61"/>
        <v>-2966866.0390711571</v>
      </c>
    </row>
    <row r="642" spans="4:11" x14ac:dyDescent="0.25">
      <c r="D642" s="4">
        <v>641</v>
      </c>
      <c r="E642" s="4"/>
      <c r="F642" s="2">
        <f t="shared" si="59"/>
        <v>-2966866.0390711571</v>
      </c>
      <c r="G642" s="3">
        <f t="shared" ref="G642:G705" si="62">$B$5</f>
        <v>0.06</v>
      </c>
      <c r="H642" s="3">
        <f t="shared" ref="H642:H705" si="63">$B$6</f>
        <v>0.02</v>
      </c>
      <c r="I642" s="2">
        <f t="shared" ref="I642:I705" si="64">($B$3*(($D642-1)/12*$B$6))+$B$3</f>
        <v>3513.333333333333</v>
      </c>
      <c r="J642" s="2">
        <f t="shared" si="60"/>
        <v>-14851.896862022453</v>
      </c>
      <c r="K642" s="1">
        <f t="shared" si="61"/>
        <v>-2985231.2692665132</v>
      </c>
    </row>
    <row r="643" spans="4:11" x14ac:dyDescent="0.25">
      <c r="D643" s="4">
        <v>642</v>
      </c>
      <c r="E643" s="4"/>
      <c r="F643" s="2">
        <f t="shared" ref="F643:F706" si="65">K642</f>
        <v>-2985231.2692665132</v>
      </c>
      <c r="G643" s="3">
        <f t="shared" si="62"/>
        <v>0.06</v>
      </c>
      <c r="H643" s="3">
        <f t="shared" si="63"/>
        <v>0.02</v>
      </c>
      <c r="I643" s="2">
        <f t="shared" si="64"/>
        <v>3516.166666666667</v>
      </c>
      <c r="J643" s="2">
        <f t="shared" si="60"/>
        <v>-14943.737179665899</v>
      </c>
      <c r="K643" s="1">
        <f t="shared" si="61"/>
        <v>-3003691.1731128455</v>
      </c>
    </row>
    <row r="644" spans="4:11" x14ac:dyDescent="0.25">
      <c r="D644" s="4">
        <v>643</v>
      </c>
      <c r="E644" s="4"/>
      <c r="F644" s="2">
        <f t="shared" si="65"/>
        <v>-3003691.1731128455</v>
      </c>
      <c r="G644" s="3">
        <f t="shared" si="62"/>
        <v>0.06</v>
      </c>
      <c r="H644" s="3">
        <f t="shared" si="63"/>
        <v>0.02</v>
      </c>
      <c r="I644" s="2">
        <f t="shared" si="64"/>
        <v>3519</v>
      </c>
      <c r="J644" s="2">
        <f t="shared" si="60"/>
        <v>-15036.050865564228</v>
      </c>
      <c r="K644" s="1">
        <f t="shared" si="61"/>
        <v>-3022246.2239784095</v>
      </c>
    </row>
    <row r="645" spans="4:11" x14ac:dyDescent="0.25">
      <c r="D645" s="4">
        <v>644</v>
      </c>
      <c r="E645" s="4"/>
      <c r="F645" s="2">
        <f t="shared" si="65"/>
        <v>-3022246.2239784095</v>
      </c>
      <c r="G645" s="3">
        <f t="shared" si="62"/>
        <v>0.06</v>
      </c>
      <c r="H645" s="3">
        <f t="shared" si="63"/>
        <v>0.02</v>
      </c>
      <c r="I645" s="2">
        <f t="shared" si="64"/>
        <v>3521.8333333333335</v>
      </c>
      <c r="J645" s="2">
        <f t="shared" si="60"/>
        <v>-15128.840286558716</v>
      </c>
      <c r="K645" s="1">
        <f t="shared" si="61"/>
        <v>-3040896.8975983015</v>
      </c>
    </row>
    <row r="646" spans="4:11" x14ac:dyDescent="0.25">
      <c r="D646" s="4">
        <v>645</v>
      </c>
      <c r="E646" s="4"/>
      <c r="F646" s="2">
        <f t="shared" si="65"/>
        <v>-3040896.8975983015</v>
      </c>
      <c r="G646" s="3">
        <f t="shared" si="62"/>
        <v>0.06</v>
      </c>
      <c r="H646" s="3">
        <f t="shared" si="63"/>
        <v>0.02</v>
      </c>
      <c r="I646" s="2">
        <f t="shared" si="64"/>
        <v>3524.6666666666665</v>
      </c>
      <c r="J646" s="2">
        <f t="shared" si="60"/>
        <v>-15222.10782132484</v>
      </c>
      <c r="K646" s="1">
        <f t="shared" si="61"/>
        <v>-3059643.6720862929</v>
      </c>
    </row>
    <row r="647" spans="4:11" x14ac:dyDescent="0.25">
      <c r="D647" s="4">
        <v>646</v>
      </c>
      <c r="E647" s="4"/>
      <c r="F647" s="2">
        <f t="shared" si="65"/>
        <v>-3059643.6720862929</v>
      </c>
      <c r="G647" s="3">
        <f t="shared" si="62"/>
        <v>0.06</v>
      </c>
      <c r="H647" s="3">
        <f t="shared" si="63"/>
        <v>0.02</v>
      </c>
      <c r="I647" s="2">
        <f t="shared" si="64"/>
        <v>3527.5</v>
      </c>
      <c r="J647" s="2">
        <f t="shared" si="60"/>
        <v>-15315.855860431464</v>
      </c>
      <c r="K647" s="1">
        <f t="shared" si="61"/>
        <v>-3078487.0279467246</v>
      </c>
    </row>
    <row r="648" spans="4:11" x14ac:dyDescent="0.25">
      <c r="D648" s="4">
        <v>647</v>
      </c>
      <c r="E648" s="4"/>
      <c r="F648" s="2">
        <f t="shared" si="65"/>
        <v>-3078487.0279467246</v>
      </c>
      <c r="G648" s="3">
        <f t="shared" si="62"/>
        <v>0.06</v>
      </c>
      <c r="H648" s="3">
        <f t="shared" si="63"/>
        <v>0.02</v>
      </c>
      <c r="I648" s="2">
        <f t="shared" si="64"/>
        <v>3530.333333333333</v>
      </c>
      <c r="J648" s="2">
        <f t="shared" si="60"/>
        <v>-15410.08680640029</v>
      </c>
      <c r="K648" s="1">
        <f t="shared" si="61"/>
        <v>-3097427.4480864583</v>
      </c>
    </row>
    <row r="649" spans="4:11" x14ac:dyDescent="0.25">
      <c r="D649" s="4">
        <v>648</v>
      </c>
      <c r="E649" s="4">
        <v>54</v>
      </c>
      <c r="F649" s="2">
        <f t="shared" si="65"/>
        <v>-3097427.4480864583</v>
      </c>
      <c r="G649" s="3">
        <f t="shared" si="62"/>
        <v>0.06</v>
      </c>
      <c r="H649" s="3">
        <f t="shared" si="63"/>
        <v>0.02</v>
      </c>
      <c r="I649" s="2">
        <f t="shared" si="64"/>
        <v>3533.166666666667</v>
      </c>
      <c r="J649" s="2">
        <f t="shared" ref="J649:J712" si="66">(F649-I649)*(G649/12)</f>
        <v>-15504.803073765625</v>
      </c>
      <c r="K649" s="1">
        <f t="shared" ref="K649:K712" si="67">(F649-I649+J649)</f>
        <v>-3116465.4178268905</v>
      </c>
    </row>
    <row r="650" spans="4:11" x14ac:dyDescent="0.25">
      <c r="D650" s="4">
        <v>649</v>
      </c>
      <c r="E650" s="4"/>
      <c r="F650" s="2">
        <f t="shared" si="65"/>
        <v>-3116465.4178268905</v>
      </c>
      <c r="G650" s="3">
        <f t="shared" si="62"/>
        <v>0.06</v>
      </c>
      <c r="H650" s="3">
        <f t="shared" si="63"/>
        <v>0.02</v>
      </c>
      <c r="I650" s="2">
        <f t="shared" si="64"/>
        <v>3536</v>
      </c>
      <c r="J650" s="2">
        <f t="shared" si="66"/>
        <v>-15600.007089134453</v>
      </c>
      <c r="K650" s="1">
        <f t="shared" si="67"/>
        <v>-3135601.4249160248</v>
      </c>
    </row>
    <row r="651" spans="4:11" x14ac:dyDescent="0.25">
      <c r="D651" s="4">
        <v>650</v>
      </c>
      <c r="E651" s="4"/>
      <c r="F651" s="2">
        <f t="shared" si="65"/>
        <v>-3135601.4249160248</v>
      </c>
      <c r="G651" s="3">
        <f t="shared" si="62"/>
        <v>0.06</v>
      </c>
      <c r="H651" s="3">
        <f t="shared" si="63"/>
        <v>0.02</v>
      </c>
      <c r="I651" s="2">
        <f t="shared" si="64"/>
        <v>3538.8333333333335</v>
      </c>
      <c r="J651" s="2">
        <f t="shared" si="66"/>
        <v>-15695.701291246791</v>
      </c>
      <c r="K651" s="1">
        <f t="shared" si="67"/>
        <v>-3154835.9595406051</v>
      </c>
    </row>
    <row r="652" spans="4:11" x14ac:dyDescent="0.25">
      <c r="D652" s="4">
        <v>651</v>
      </c>
      <c r="E652" s="4"/>
      <c r="F652" s="2">
        <f t="shared" si="65"/>
        <v>-3154835.9595406051</v>
      </c>
      <c r="G652" s="3">
        <f t="shared" si="62"/>
        <v>0.06</v>
      </c>
      <c r="H652" s="3">
        <f t="shared" si="63"/>
        <v>0.02</v>
      </c>
      <c r="I652" s="2">
        <f t="shared" si="64"/>
        <v>3541.6666666666665</v>
      </c>
      <c r="J652" s="2">
        <f t="shared" si="66"/>
        <v>-15791.888131036358</v>
      </c>
      <c r="K652" s="1">
        <f t="shared" si="67"/>
        <v>-3174169.514338308</v>
      </c>
    </row>
    <row r="653" spans="4:11" x14ac:dyDescent="0.25">
      <c r="D653" s="4">
        <v>652</v>
      </c>
      <c r="E653" s="4"/>
      <c r="F653" s="2">
        <f t="shared" si="65"/>
        <v>-3174169.514338308</v>
      </c>
      <c r="G653" s="3">
        <f t="shared" si="62"/>
        <v>0.06</v>
      </c>
      <c r="H653" s="3">
        <f t="shared" si="63"/>
        <v>0.02</v>
      </c>
      <c r="I653" s="2">
        <f t="shared" si="64"/>
        <v>3544.5</v>
      </c>
      <c r="J653" s="2">
        <f t="shared" si="66"/>
        <v>-15888.57007169154</v>
      </c>
      <c r="K653" s="1">
        <f t="shared" si="67"/>
        <v>-3193602.5844099997</v>
      </c>
    </row>
    <row r="654" spans="4:11" x14ac:dyDescent="0.25">
      <c r="D654" s="4">
        <v>653</v>
      </c>
      <c r="E654" s="4"/>
      <c r="F654" s="2">
        <f t="shared" si="65"/>
        <v>-3193602.5844099997</v>
      </c>
      <c r="G654" s="3">
        <f t="shared" si="62"/>
        <v>0.06</v>
      </c>
      <c r="H654" s="3">
        <f t="shared" si="63"/>
        <v>0.02</v>
      </c>
      <c r="I654" s="2">
        <f t="shared" si="64"/>
        <v>3547.333333333333</v>
      </c>
      <c r="J654" s="2">
        <f t="shared" si="66"/>
        <v>-15985.749588716666</v>
      </c>
      <c r="K654" s="1">
        <f t="shared" si="67"/>
        <v>-3213135.6673320499</v>
      </c>
    </row>
    <row r="655" spans="4:11" x14ac:dyDescent="0.25">
      <c r="D655" s="4">
        <v>654</v>
      </c>
      <c r="E655" s="4"/>
      <c r="F655" s="2">
        <f t="shared" si="65"/>
        <v>-3213135.6673320499</v>
      </c>
      <c r="G655" s="3">
        <f t="shared" si="62"/>
        <v>0.06</v>
      </c>
      <c r="H655" s="3">
        <f t="shared" si="63"/>
        <v>0.02</v>
      </c>
      <c r="I655" s="2">
        <f t="shared" si="64"/>
        <v>3550.166666666667</v>
      </c>
      <c r="J655" s="2">
        <f t="shared" si="66"/>
        <v>-16083.429169993582</v>
      </c>
      <c r="K655" s="1">
        <f t="shared" si="67"/>
        <v>-3232769.2631687098</v>
      </c>
    </row>
    <row r="656" spans="4:11" x14ac:dyDescent="0.25">
      <c r="D656" s="4">
        <v>655</v>
      </c>
      <c r="E656" s="4"/>
      <c r="F656" s="2">
        <f t="shared" si="65"/>
        <v>-3232769.2631687098</v>
      </c>
      <c r="G656" s="3">
        <f t="shared" si="62"/>
        <v>0.06</v>
      </c>
      <c r="H656" s="3">
        <f t="shared" si="63"/>
        <v>0.02</v>
      </c>
      <c r="I656" s="2">
        <f t="shared" si="64"/>
        <v>3553</v>
      </c>
      <c r="J656" s="2">
        <f t="shared" si="66"/>
        <v>-16181.611315843549</v>
      </c>
      <c r="K656" s="1">
        <f t="shared" si="67"/>
        <v>-3252503.8744845535</v>
      </c>
    </row>
    <row r="657" spans="4:11" x14ac:dyDescent="0.25">
      <c r="D657" s="4">
        <v>656</v>
      </c>
      <c r="E657" s="4"/>
      <c r="F657" s="2">
        <f t="shared" si="65"/>
        <v>-3252503.8744845535</v>
      </c>
      <c r="G657" s="3">
        <f t="shared" si="62"/>
        <v>0.06</v>
      </c>
      <c r="H657" s="3">
        <f t="shared" si="63"/>
        <v>0.02</v>
      </c>
      <c r="I657" s="2">
        <f t="shared" si="64"/>
        <v>3555.8333333333335</v>
      </c>
      <c r="J657" s="2">
        <f t="shared" si="66"/>
        <v>-16280.298539089436</v>
      </c>
      <c r="K657" s="1">
        <f t="shared" si="67"/>
        <v>-3272340.0063569765</v>
      </c>
    </row>
    <row r="658" spans="4:11" x14ac:dyDescent="0.25">
      <c r="D658" s="4">
        <v>657</v>
      </c>
      <c r="E658" s="4"/>
      <c r="F658" s="2">
        <f t="shared" si="65"/>
        <v>-3272340.0063569765</v>
      </c>
      <c r="G658" s="3">
        <f t="shared" si="62"/>
        <v>0.06</v>
      </c>
      <c r="H658" s="3">
        <f t="shared" si="63"/>
        <v>0.02</v>
      </c>
      <c r="I658" s="2">
        <f t="shared" si="64"/>
        <v>3558.6666666666665</v>
      </c>
      <c r="J658" s="2">
        <f t="shared" si="66"/>
        <v>-16379.493365118215</v>
      </c>
      <c r="K658" s="1">
        <f t="shared" si="67"/>
        <v>-3292278.1663887613</v>
      </c>
    </row>
    <row r="659" spans="4:11" x14ac:dyDescent="0.25">
      <c r="D659" s="4">
        <v>658</v>
      </c>
      <c r="E659" s="4"/>
      <c r="F659" s="2">
        <f t="shared" si="65"/>
        <v>-3292278.1663887613</v>
      </c>
      <c r="G659" s="3">
        <f t="shared" si="62"/>
        <v>0.06</v>
      </c>
      <c r="H659" s="3">
        <f t="shared" si="63"/>
        <v>0.02</v>
      </c>
      <c r="I659" s="2">
        <f t="shared" si="64"/>
        <v>3561.5</v>
      </c>
      <c r="J659" s="2">
        <f t="shared" si="66"/>
        <v>-16479.198331943808</v>
      </c>
      <c r="K659" s="1">
        <f t="shared" si="67"/>
        <v>-3312318.864720705</v>
      </c>
    </row>
    <row r="660" spans="4:11" x14ac:dyDescent="0.25">
      <c r="D660" s="4">
        <v>659</v>
      </c>
      <c r="E660" s="4"/>
      <c r="F660" s="2">
        <f t="shared" si="65"/>
        <v>-3312318.864720705</v>
      </c>
      <c r="G660" s="3">
        <f t="shared" si="62"/>
        <v>0.06</v>
      </c>
      <c r="H660" s="3">
        <f t="shared" si="63"/>
        <v>0.02</v>
      </c>
      <c r="I660" s="2">
        <f t="shared" si="64"/>
        <v>3564.333333333333</v>
      </c>
      <c r="J660" s="2">
        <f t="shared" si="66"/>
        <v>-16579.415990270194</v>
      </c>
      <c r="K660" s="1">
        <f t="shared" si="67"/>
        <v>-3332462.6140443087</v>
      </c>
    </row>
    <row r="661" spans="4:11" x14ac:dyDescent="0.25">
      <c r="D661" s="4">
        <v>660</v>
      </c>
      <c r="E661" s="4">
        <v>55</v>
      </c>
      <c r="F661" s="2">
        <f t="shared" si="65"/>
        <v>-3332462.6140443087</v>
      </c>
      <c r="G661" s="3">
        <f t="shared" si="62"/>
        <v>0.06</v>
      </c>
      <c r="H661" s="3">
        <f t="shared" si="63"/>
        <v>0.02</v>
      </c>
      <c r="I661" s="2">
        <f t="shared" si="64"/>
        <v>3567.166666666667</v>
      </c>
      <c r="J661" s="2">
        <f t="shared" si="66"/>
        <v>-16680.148903554877</v>
      </c>
      <c r="K661" s="1">
        <f t="shared" si="67"/>
        <v>-3352709.9296145299</v>
      </c>
    </row>
    <row r="662" spans="4:11" x14ac:dyDescent="0.25">
      <c r="D662" s="4">
        <v>661</v>
      </c>
      <c r="E662" s="4"/>
      <c r="F662" s="2">
        <f t="shared" si="65"/>
        <v>-3352709.9296145299</v>
      </c>
      <c r="G662" s="3">
        <f t="shared" si="62"/>
        <v>0.06</v>
      </c>
      <c r="H662" s="3">
        <f t="shared" si="63"/>
        <v>0.02</v>
      </c>
      <c r="I662" s="2">
        <f t="shared" si="64"/>
        <v>3570</v>
      </c>
      <c r="J662" s="2">
        <f t="shared" si="66"/>
        <v>-16781.399648072649</v>
      </c>
      <c r="K662" s="1">
        <f t="shared" si="67"/>
        <v>-3373061.3292626026</v>
      </c>
    </row>
    <row r="663" spans="4:11" x14ac:dyDescent="0.25">
      <c r="D663" s="4">
        <v>662</v>
      </c>
      <c r="E663" s="4"/>
      <c r="F663" s="2">
        <f t="shared" si="65"/>
        <v>-3373061.3292626026</v>
      </c>
      <c r="G663" s="3">
        <f t="shared" si="62"/>
        <v>0.06</v>
      </c>
      <c r="H663" s="3">
        <f t="shared" si="63"/>
        <v>0.02</v>
      </c>
      <c r="I663" s="2">
        <f t="shared" si="64"/>
        <v>3572.8333333333335</v>
      </c>
      <c r="J663" s="2">
        <f t="shared" si="66"/>
        <v>-16883.170812979683</v>
      </c>
      <c r="K663" s="1">
        <f t="shared" si="67"/>
        <v>-3393517.3334089159</v>
      </c>
    </row>
    <row r="664" spans="4:11" x14ac:dyDescent="0.25">
      <c r="D664" s="4">
        <v>663</v>
      </c>
      <c r="E664" s="4"/>
      <c r="F664" s="2">
        <f t="shared" si="65"/>
        <v>-3393517.3334089159</v>
      </c>
      <c r="G664" s="3">
        <f t="shared" si="62"/>
        <v>0.06</v>
      </c>
      <c r="H664" s="3">
        <f t="shared" si="63"/>
        <v>0.02</v>
      </c>
      <c r="I664" s="2">
        <f t="shared" si="64"/>
        <v>3575.6666666666665</v>
      </c>
      <c r="J664" s="2">
        <f t="shared" si="66"/>
        <v>-16985.465000377913</v>
      </c>
      <c r="K664" s="1">
        <f t="shared" si="67"/>
        <v>-3414078.4650759604</v>
      </c>
    </row>
    <row r="665" spans="4:11" x14ac:dyDescent="0.25">
      <c r="D665" s="4">
        <v>664</v>
      </c>
      <c r="E665" s="4"/>
      <c r="F665" s="2">
        <f t="shared" si="65"/>
        <v>-3414078.4650759604</v>
      </c>
      <c r="G665" s="3">
        <f t="shared" si="62"/>
        <v>0.06</v>
      </c>
      <c r="H665" s="3">
        <f t="shared" si="63"/>
        <v>0.02</v>
      </c>
      <c r="I665" s="2">
        <f t="shared" si="64"/>
        <v>3578.5</v>
      </c>
      <c r="J665" s="2">
        <f t="shared" si="66"/>
        <v>-17088.284825379804</v>
      </c>
      <c r="K665" s="1">
        <f t="shared" si="67"/>
        <v>-3434745.2499013403</v>
      </c>
    </row>
    <row r="666" spans="4:11" x14ac:dyDescent="0.25">
      <c r="D666" s="4">
        <v>665</v>
      </c>
      <c r="E666" s="4"/>
      <c r="F666" s="2">
        <f t="shared" si="65"/>
        <v>-3434745.2499013403</v>
      </c>
      <c r="G666" s="3">
        <f t="shared" si="62"/>
        <v>0.06</v>
      </c>
      <c r="H666" s="3">
        <f t="shared" si="63"/>
        <v>0.02</v>
      </c>
      <c r="I666" s="2">
        <f t="shared" si="64"/>
        <v>3581.333333333333</v>
      </c>
      <c r="J666" s="2">
        <f t="shared" si="66"/>
        <v>-17191.63291617337</v>
      </c>
      <c r="K666" s="1">
        <f t="shared" si="67"/>
        <v>-3455518.2161508473</v>
      </c>
    </row>
    <row r="667" spans="4:11" x14ac:dyDescent="0.25">
      <c r="D667" s="4">
        <v>666</v>
      </c>
      <c r="E667" s="4"/>
      <c r="F667" s="2">
        <f t="shared" si="65"/>
        <v>-3455518.2161508473</v>
      </c>
      <c r="G667" s="3">
        <f t="shared" si="62"/>
        <v>0.06</v>
      </c>
      <c r="H667" s="3">
        <f t="shared" si="63"/>
        <v>0.02</v>
      </c>
      <c r="I667" s="2">
        <f t="shared" si="64"/>
        <v>3584.166666666667</v>
      </c>
      <c r="J667" s="2">
        <f t="shared" si="66"/>
        <v>-17295.511914087569</v>
      </c>
      <c r="K667" s="1">
        <f t="shared" si="67"/>
        <v>-3476397.8947316012</v>
      </c>
    </row>
    <row r="668" spans="4:11" x14ac:dyDescent="0.25">
      <c r="D668" s="4">
        <v>667</v>
      </c>
      <c r="E668" s="4"/>
      <c r="F668" s="2">
        <f t="shared" si="65"/>
        <v>-3476397.8947316012</v>
      </c>
      <c r="G668" s="3">
        <f t="shared" si="62"/>
        <v>0.06</v>
      </c>
      <c r="H668" s="3">
        <f t="shared" si="63"/>
        <v>0.02</v>
      </c>
      <c r="I668" s="2">
        <f t="shared" si="64"/>
        <v>3587</v>
      </c>
      <c r="J668" s="2">
        <f t="shared" si="66"/>
        <v>-17399.924473658008</v>
      </c>
      <c r="K668" s="1">
        <f t="shared" si="67"/>
        <v>-3497384.8192052594</v>
      </c>
    </row>
    <row r="669" spans="4:11" x14ac:dyDescent="0.25">
      <c r="D669" s="4">
        <v>668</v>
      </c>
      <c r="E669" s="4"/>
      <c r="F669" s="2">
        <f t="shared" si="65"/>
        <v>-3497384.8192052594</v>
      </c>
      <c r="G669" s="3">
        <f t="shared" si="62"/>
        <v>0.06</v>
      </c>
      <c r="H669" s="3">
        <f t="shared" si="63"/>
        <v>0.02</v>
      </c>
      <c r="I669" s="2">
        <f t="shared" si="64"/>
        <v>3589.8333333333335</v>
      </c>
      <c r="J669" s="2">
        <f t="shared" si="66"/>
        <v>-17504.873262692963</v>
      </c>
      <c r="K669" s="1">
        <f t="shared" si="67"/>
        <v>-3518479.5258012861</v>
      </c>
    </row>
    <row r="670" spans="4:11" x14ac:dyDescent="0.25">
      <c r="D670" s="4">
        <v>669</v>
      </c>
      <c r="E670" s="4"/>
      <c r="F670" s="2">
        <f t="shared" si="65"/>
        <v>-3518479.5258012861</v>
      </c>
      <c r="G670" s="3">
        <f t="shared" si="62"/>
        <v>0.06</v>
      </c>
      <c r="H670" s="3">
        <f t="shared" si="63"/>
        <v>0.02</v>
      </c>
      <c r="I670" s="2">
        <f t="shared" si="64"/>
        <v>3592.6666666666665</v>
      </c>
      <c r="J670" s="2">
        <f t="shared" si="66"/>
        <v>-17610.360962339764</v>
      </c>
      <c r="K670" s="1">
        <f t="shared" si="67"/>
        <v>-3539682.5534302923</v>
      </c>
    </row>
    <row r="671" spans="4:11" x14ac:dyDescent="0.25">
      <c r="D671" s="4">
        <v>670</v>
      </c>
      <c r="E671" s="4"/>
      <c r="F671" s="2">
        <f t="shared" si="65"/>
        <v>-3539682.5534302923</v>
      </c>
      <c r="G671" s="3">
        <f t="shared" si="62"/>
        <v>0.06</v>
      </c>
      <c r="H671" s="3">
        <f t="shared" si="63"/>
        <v>0.02</v>
      </c>
      <c r="I671" s="2">
        <f t="shared" si="64"/>
        <v>3595.5</v>
      </c>
      <c r="J671" s="2">
        <f t="shared" si="66"/>
        <v>-17716.390267151462</v>
      </c>
      <c r="K671" s="1">
        <f t="shared" si="67"/>
        <v>-3560994.4436974437</v>
      </c>
    </row>
    <row r="672" spans="4:11" x14ac:dyDescent="0.25">
      <c r="D672" s="4">
        <v>671</v>
      </c>
      <c r="E672" s="4"/>
      <c r="F672" s="2">
        <f t="shared" si="65"/>
        <v>-3560994.4436974437</v>
      </c>
      <c r="G672" s="3">
        <f t="shared" si="62"/>
        <v>0.06</v>
      </c>
      <c r="H672" s="3">
        <f t="shared" si="63"/>
        <v>0.02</v>
      </c>
      <c r="I672" s="2">
        <f t="shared" si="64"/>
        <v>3598.3333333333335</v>
      </c>
      <c r="J672" s="2">
        <f t="shared" si="66"/>
        <v>-17822.963885153888</v>
      </c>
      <c r="K672" s="1">
        <f t="shared" si="67"/>
        <v>-3582415.7409159313</v>
      </c>
    </row>
    <row r="673" spans="4:11" x14ac:dyDescent="0.25">
      <c r="D673" s="4">
        <v>672</v>
      </c>
      <c r="E673" s="4">
        <v>56</v>
      </c>
      <c r="F673" s="2">
        <f t="shared" si="65"/>
        <v>-3582415.7409159313</v>
      </c>
      <c r="G673" s="3">
        <f t="shared" si="62"/>
        <v>0.06</v>
      </c>
      <c r="H673" s="3">
        <f t="shared" si="63"/>
        <v>0.02</v>
      </c>
      <c r="I673" s="2">
        <f t="shared" si="64"/>
        <v>3601.166666666667</v>
      </c>
      <c r="J673" s="2">
        <f t="shared" si="66"/>
        <v>-17930.08453791299</v>
      </c>
      <c r="K673" s="1">
        <f t="shared" si="67"/>
        <v>-3603946.9921205109</v>
      </c>
    </row>
    <row r="674" spans="4:11" x14ac:dyDescent="0.25">
      <c r="D674" s="4">
        <v>673</v>
      </c>
      <c r="E674" s="4"/>
      <c r="F674" s="2">
        <f t="shared" si="65"/>
        <v>-3603946.9921205109</v>
      </c>
      <c r="G674" s="3">
        <f t="shared" si="62"/>
        <v>0.06</v>
      </c>
      <c r="H674" s="3">
        <f t="shared" si="63"/>
        <v>0.02</v>
      </c>
      <c r="I674" s="2">
        <f t="shared" si="64"/>
        <v>3604</v>
      </c>
      <c r="J674" s="2">
        <f t="shared" si="66"/>
        <v>-18037.754960602553</v>
      </c>
      <c r="K674" s="1">
        <f t="shared" si="67"/>
        <v>-3625588.7470811135</v>
      </c>
    </row>
    <row r="675" spans="4:11" x14ac:dyDescent="0.25">
      <c r="D675" s="4">
        <v>674</v>
      </c>
      <c r="E675" s="4"/>
      <c r="F675" s="2">
        <f t="shared" si="65"/>
        <v>-3625588.7470811135</v>
      </c>
      <c r="G675" s="3">
        <f t="shared" si="62"/>
        <v>0.06</v>
      </c>
      <c r="H675" s="3">
        <f t="shared" si="63"/>
        <v>0.02</v>
      </c>
      <c r="I675" s="2">
        <f t="shared" si="64"/>
        <v>3606.8333333333335</v>
      </c>
      <c r="J675" s="2">
        <f t="shared" si="66"/>
        <v>-18145.977902072234</v>
      </c>
      <c r="K675" s="1">
        <f t="shared" si="67"/>
        <v>-3647341.558316519</v>
      </c>
    </row>
    <row r="676" spans="4:11" x14ac:dyDescent="0.25">
      <c r="D676" s="4">
        <v>675</v>
      </c>
      <c r="E676" s="4"/>
      <c r="F676" s="2">
        <f t="shared" si="65"/>
        <v>-3647341.558316519</v>
      </c>
      <c r="G676" s="3">
        <f t="shared" si="62"/>
        <v>0.06</v>
      </c>
      <c r="H676" s="3">
        <f t="shared" si="63"/>
        <v>0.02</v>
      </c>
      <c r="I676" s="2">
        <f t="shared" si="64"/>
        <v>3609.6666666666665</v>
      </c>
      <c r="J676" s="2">
        <f t="shared" si="66"/>
        <v>-18254.75612491593</v>
      </c>
      <c r="K676" s="1">
        <f t="shared" si="67"/>
        <v>-3669205.9811081016</v>
      </c>
    </row>
    <row r="677" spans="4:11" x14ac:dyDescent="0.25">
      <c r="D677" s="4">
        <v>676</v>
      </c>
      <c r="E677" s="4"/>
      <c r="F677" s="2">
        <f t="shared" si="65"/>
        <v>-3669205.9811081016</v>
      </c>
      <c r="G677" s="3">
        <f t="shared" si="62"/>
        <v>0.06</v>
      </c>
      <c r="H677" s="3">
        <f t="shared" si="63"/>
        <v>0.02</v>
      </c>
      <c r="I677" s="2">
        <f t="shared" si="64"/>
        <v>3612.5</v>
      </c>
      <c r="J677" s="2">
        <f t="shared" si="66"/>
        <v>-18364.092405540508</v>
      </c>
      <c r="K677" s="1">
        <f t="shared" si="67"/>
        <v>-3691182.573513642</v>
      </c>
    </row>
    <row r="678" spans="4:11" x14ac:dyDescent="0.25">
      <c r="D678" s="4">
        <v>677</v>
      </c>
      <c r="E678" s="4"/>
      <c r="F678" s="2">
        <f t="shared" si="65"/>
        <v>-3691182.573513642</v>
      </c>
      <c r="G678" s="3">
        <f t="shared" si="62"/>
        <v>0.06</v>
      </c>
      <c r="H678" s="3">
        <f t="shared" si="63"/>
        <v>0.02</v>
      </c>
      <c r="I678" s="2">
        <f t="shared" si="64"/>
        <v>3615.3333333333335</v>
      </c>
      <c r="J678" s="2">
        <f t="shared" si="66"/>
        <v>-18473.989534234879</v>
      </c>
      <c r="K678" s="1">
        <f t="shared" si="67"/>
        <v>-3713271.8963812105</v>
      </c>
    </row>
    <row r="679" spans="4:11" x14ac:dyDescent="0.25">
      <c r="D679" s="4">
        <v>678</v>
      </c>
      <c r="E679" s="4"/>
      <c r="F679" s="2">
        <f t="shared" si="65"/>
        <v>-3713271.8963812105</v>
      </c>
      <c r="G679" s="3">
        <f t="shared" si="62"/>
        <v>0.06</v>
      </c>
      <c r="H679" s="3">
        <f t="shared" si="63"/>
        <v>0.02</v>
      </c>
      <c r="I679" s="2">
        <f t="shared" si="64"/>
        <v>3618.166666666667</v>
      </c>
      <c r="J679" s="2">
        <f t="shared" si="66"/>
        <v>-18584.450315239385</v>
      </c>
      <c r="K679" s="1">
        <f t="shared" si="67"/>
        <v>-3735474.5133631164</v>
      </c>
    </row>
    <row r="680" spans="4:11" x14ac:dyDescent="0.25">
      <c r="D680" s="4">
        <v>679</v>
      </c>
      <c r="E680" s="4"/>
      <c r="F680" s="2">
        <f t="shared" si="65"/>
        <v>-3735474.5133631164</v>
      </c>
      <c r="G680" s="3">
        <f t="shared" si="62"/>
        <v>0.06</v>
      </c>
      <c r="H680" s="3">
        <f t="shared" si="63"/>
        <v>0.02</v>
      </c>
      <c r="I680" s="2">
        <f t="shared" si="64"/>
        <v>3621</v>
      </c>
      <c r="J680" s="2">
        <f t="shared" si="66"/>
        <v>-18695.477566815582</v>
      </c>
      <c r="K680" s="1">
        <f t="shared" si="67"/>
        <v>-3757790.9909299319</v>
      </c>
    </row>
    <row r="681" spans="4:11" x14ac:dyDescent="0.25">
      <c r="D681" s="4">
        <v>680</v>
      </c>
      <c r="E681" s="4"/>
      <c r="F681" s="2">
        <f t="shared" si="65"/>
        <v>-3757790.9909299319</v>
      </c>
      <c r="G681" s="3">
        <f t="shared" si="62"/>
        <v>0.06</v>
      </c>
      <c r="H681" s="3">
        <f t="shared" si="63"/>
        <v>0.02</v>
      </c>
      <c r="I681" s="2">
        <f t="shared" si="64"/>
        <v>3623.8333333333335</v>
      </c>
      <c r="J681" s="2">
        <f t="shared" si="66"/>
        <v>-18807.074121316327</v>
      </c>
      <c r="K681" s="1">
        <f t="shared" si="67"/>
        <v>-3780221.8983845818</v>
      </c>
    </row>
    <row r="682" spans="4:11" x14ac:dyDescent="0.25">
      <c r="D682" s="4">
        <v>681</v>
      </c>
      <c r="E682" s="4"/>
      <c r="F682" s="2">
        <f t="shared" si="65"/>
        <v>-3780221.8983845818</v>
      </c>
      <c r="G682" s="3">
        <f t="shared" si="62"/>
        <v>0.06</v>
      </c>
      <c r="H682" s="3">
        <f t="shared" si="63"/>
        <v>0.02</v>
      </c>
      <c r="I682" s="2">
        <f t="shared" si="64"/>
        <v>3626.6666666666665</v>
      </c>
      <c r="J682" s="2">
        <f t="shared" si="66"/>
        <v>-18919.242825256242</v>
      </c>
      <c r="K682" s="1">
        <f t="shared" si="67"/>
        <v>-3802767.8078765045</v>
      </c>
    </row>
    <row r="683" spans="4:11" x14ac:dyDescent="0.25">
      <c r="D683" s="4">
        <v>682</v>
      </c>
      <c r="E683" s="4"/>
      <c r="F683" s="2">
        <f t="shared" si="65"/>
        <v>-3802767.8078765045</v>
      </c>
      <c r="G683" s="3">
        <f t="shared" si="62"/>
        <v>0.06</v>
      </c>
      <c r="H683" s="3">
        <f t="shared" si="63"/>
        <v>0.02</v>
      </c>
      <c r="I683" s="2">
        <f t="shared" si="64"/>
        <v>3629.5</v>
      </c>
      <c r="J683" s="2">
        <f t="shared" si="66"/>
        <v>-19031.986539382524</v>
      </c>
      <c r="K683" s="1">
        <f t="shared" si="67"/>
        <v>-3825429.294415887</v>
      </c>
    </row>
    <row r="684" spans="4:11" x14ac:dyDescent="0.25">
      <c r="D684" s="4">
        <v>683</v>
      </c>
      <c r="E684" s="4"/>
      <c r="F684" s="2">
        <f t="shared" si="65"/>
        <v>-3825429.294415887</v>
      </c>
      <c r="G684" s="3">
        <f t="shared" si="62"/>
        <v>0.06</v>
      </c>
      <c r="H684" s="3">
        <f t="shared" si="63"/>
        <v>0.02</v>
      </c>
      <c r="I684" s="2">
        <f t="shared" si="64"/>
        <v>3632.3333333333335</v>
      </c>
      <c r="J684" s="2">
        <f t="shared" si="66"/>
        <v>-19145.308138746102</v>
      </c>
      <c r="K684" s="1">
        <f t="shared" si="67"/>
        <v>-3848206.9358879668</v>
      </c>
    </row>
    <row r="685" spans="4:11" x14ac:dyDescent="0.25">
      <c r="D685" s="4">
        <v>684</v>
      </c>
      <c r="E685" s="4">
        <v>57</v>
      </c>
      <c r="F685" s="2">
        <f t="shared" si="65"/>
        <v>-3848206.9358879668</v>
      </c>
      <c r="G685" s="3">
        <f t="shared" si="62"/>
        <v>0.06</v>
      </c>
      <c r="H685" s="3">
        <f t="shared" si="63"/>
        <v>0.02</v>
      </c>
      <c r="I685" s="2">
        <f t="shared" si="64"/>
        <v>3635.166666666667</v>
      </c>
      <c r="J685" s="2">
        <f t="shared" si="66"/>
        <v>-19259.210512773167</v>
      </c>
      <c r="K685" s="1">
        <f t="shared" si="67"/>
        <v>-3871101.3130674064</v>
      </c>
    </row>
    <row r="686" spans="4:11" x14ac:dyDescent="0.25">
      <c r="D686" s="4">
        <v>685</v>
      </c>
      <c r="E686" s="4"/>
      <c r="F686" s="2">
        <f t="shared" si="65"/>
        <v>-3871101.3130674064</v>
      </c>
      <c r="G686" s="3">
        <f t="shared" si="62"/>
        <v>0.06</v>
      </c>
      <c r="H686" s="3">
        <f t="shared" si="63"/>
        <v>0.02</v>
      </c>
      <c r="I686" s="2">
        <f t="shared" si="64"/>
        <v>3638</v>
      </c>
      <c r="J686" s="2">
        <f t="shared" si="66"/>
        <v>-19373.696565337032</v>
      </c>
      <c r="K686" s="1">
        <f t="shared" si="67"/>
        <v>-3894113.0096327434</v>
      </c>
    </row>
    <row r="687" spans="4:11" x14ac:dyDescent="0.25">
      <c r="D687" s="4">
        <v>686</v>
      </c>
      <c r="E687" s="4"/>
      <c r="F687" s="2">
        <f t="shared" si="65"/>
        <v>-3894113.0096327434</v>
      </c>
      <c r="G687" s="3">
        <f t="shared" si="62"/>
        <v>0.06</v>
      </c>
      <c r="H687" s="3">
        <f t="shared" si="63"/>
        <v>0.02</v>
      </c>
      <c r="I687" s="2">
        <f t="shared" si="64"/>
        <v>3640.8333333333339</v>
      </c>
      <c r="J687" s="2">
        <f t="shared" si="66"/>
        <v>-19488.769214830387</v>
      </c>
      <c r="K687" s="1">
        <f t="shared" si="67"/>
        <v>-3917242.6121809073</v>
      </c>
    </row>
    <row r="688" spans="4:11" x14ac:dyDescent="0.25">
      <c r="D688" s="4">
        <v>687</v>
      </c>
      <c r="E688" s="4"/>
      <c r="F688" s="2">
        <f t="shared" si="65"/>
        <v>-3917242.6121809073</v>
      </c>
      <c r="G688" s="3">
        <f t="shared" si="62"/>
        <v>0.06</v>
      </c>
      <c r="H688" s="3">
        <f t="shared" si="63"/>
        <v>0.02</v>
      </c>
      <c r="I688" s="2">
        <f t="shared" si="64"/>
        <v>3643.666666666667</v>
      </c>
      <c r="J688" s="2">
        <f t="shared" si="66"/>
        <v>-19604.431394237869</v>
      </c>
      <c r="K688" s="1">
        <f t="shared" si="67"/>
        <v>-3940490.7102418118</v>
      </c>
    </row>
    <row r="689" spans="4:11" x14ac:dyDescent="0.25">
      <c r="D689" s="4">
        <v>688</v>
      </c>
      <c r="E689" s="4"/>
      <c r="F689" s="2">
        <f t="shared" si="65"/>
        <v>-3940490.7102418118</v>
      </c>
      <c r="G689" s="3">
        <f t="shared" si="62"/>
        <v>0.06</v>
      </c>
      <c r="H689" s="3">
        <f t="shared" si="63"/>
        <v>0.02</v>
      </c>
      <c r="I689" s="2">
        <f t="shared" si="64"/>
        <v>3646.5</v>
      </c>
      <c r="J689" s="2">
        <f t="shared" si="66"/>
        <v>-19720.686051209061</v>
      </c>
      <c r="K689" s="1">
        <f t="shared" si="67"/>
        <v>-3963857.8962930208</v>
      </c>
    </row>
    <row r="690" spans="4:11" x14ac:dyDescent="0.25">
      <c r="D690" s="4">
        <v>689</v>
      </c>
      <c r="E690" s="4"/>
      <c r="F690" s="2">
        <f t="shared" si="65"/>
        <v>-3963857.8962930208</v>
      </c>
      <c r="G690" s="3">
        <f t="shared" si="62"/>
        <v>0.06</v>
      </c>
      <c r="H690" s="3">
        <f t="shared" si="63"/>
        <v>0.02</v>
      </c>
      <c r="I690" s="2">
        <f t="shared" si="64"/>
        <v>3649.3333333333335</v>
      </c>
      <c r="J690" s="2">
        <f t="shared" si="66"/>
        <v>-19837.53614813177</v>
      </c>
      <c r="K690" s="1">
        <f t="shared" si="67"/>
        <v>-3987344.7657744861</v>
      </c>
    </row>
    <row r="691" spans="4:11" x14ac:dyDescent="0.25">
      <c r="D691" s="4">
        <v>690</v>
      </c>
      <c r="E691" s="4"/>
      <c r="F691" s="2">
        <f t="shared" si="65"/>
        <v>-3987344.7657744861</v>
      </c>
      <c r="G691" s="3">
        <f t="shared" si="62"/>
        <v>0.06</v>
      </c>
      <c r="H691" s="3">
        <f t="shared" si="63"/>
        <v>0.02</v>
      </c>
      <c r="I691" s="2">
        <f t="shared" si="64"/>
        <v>3652.1666666666665</v>
      </c>
      <c r="J691" s="2">
        <f t="shared" si="66"/>
        <v>-19954.984662205763</v>
      </c>
      <c r="K691" s="1">
        <f t="shared" si="67"/>
        <v>-4010951.9171033585</v>
      </c>
    </row>
    <row r="692" spans="4:11" x14ac:dyDescent="0.25">
      <c r="D692" s="4">
        <v>691</v>
      </c>
      <c r="E692" s="4"/>
      <c r="F692" s="2">
        <f t="shared" si="65"/>
        <v>-4010951.9171033585</v>
      </c>
      <c r="G692" s="3">
        <f t="shared" si="62"/>
        <v>0.06</v>
      </c>
      <c r="H692" s="3">
        <f t="shared" si="63"/>
        <v>0.02</v>
      </c>
      <c r="I692" s="2">
        <f t="shared" si="64"/>
        <v>3655</v>
      </c>
      <c r="J692" s="2">
        <f t="shared" si="66"/>
        <v>-20073.034585516794</v>
      </c>
      <c r="K692" s="1">
        <f t="shared" si="67"/>
        <v>-4034679.9516888754</v>
      </c>
    </row>
    <row r="693" spans="4:11" x14ac:dyDescent="0.25">
      <c r="D693" s="4">
        <v>692</v>
      </c>
      <c r="E693" s="4"/>
      <c r="F693" s="2">
        <f t="shared" si="65"/>
        <v>-4034679.9516888754</v>
      </c>
      <c r="G693" s="3">
        <f t="shared" si="62"/>
        <v>0.06</v>
      </c>
      <c r="H693" s="3">
        <f t="shared" si="63"/>
        <v>0.02</v>
      </c>
      <c r="I693" s="2">
        <f t="shared" si="64"/>
        <v>3657.8333333333339</v>
      </c>
      <c r="J693" s="2">
        <f t="shared" si="66"/>
        <v>-20191.688925111044</v>
      </c>
      <c r="K693" s="1">
        <f t="shared" si="67"/>
        <v>-4058529.4739473201</v>
      </c>
    </row>
    <row r="694" spans="4:11" x14ac:dyDescent="0.25">
      <c r="D694" s="4">
        <v>693</v>
      </c>
      <c r="E694" s="4"/>
      <c r="F694" s="2">
        <f t="shared" si="65"/>
        <v>-4058529.4739473201</v>
      </c>
      <c r="G694" s="3">
        <f t="shared" si="62"/>
        <v>0.06</v>
      </c>
      <c r="H694" s="3">
        <f t="shared" si="63"/>
        <v>0.02</v>
      </c>
      <c r="I694" s="2">
        <f t="shared" si="64"/>
        <v>3660.666666666667</v>
      </c>
      <c r="J694" s="2">
        <f t="shared" si="66"/>
        <v>-20310.950703069935</v>
      </c>
      <c r="K694" s="1">
        <f t="shared" si="67"/>
        <v>-4082501.0913170567</v>
      </c>
    </row>
    <row r="695" spans="4:11" x14ac:dyDescent="0.25">
      <c r="D695" s="4">
        <v>694</v>
      </c>
      <c r="E695" s="4"/>
      <c r="F695" s="2">
        <f t="shared" si="65"/>
        <v>-4082501.0913170567</v>
      </c>
      <c r="G695" s="3">
        <f t="shared" si="62"/>
        <v>0.06</v>
      </c>
      <c r="H695" s="3">
        <f t="shared" si="63"/>
        <v>0.02</v>
      </c>
      <c r="I695" s="2">
        <f t="shared" si="64"/>
        <v>3663.5</v>
      </c>
      <c r="J695" s="2">
        <f t="shared" si="66"/>
        <v>-20430.822956585285</v>
      </c>
      <c r="K695" s="1">
        <f t="shared" si="67"/>
        <v>-4106595.414273642</v>
      </c>
    </row>
    <row r="696" spans="4:11" x14ac:dyDescent="0.25">
      <c r="D696" s="4">
        <v>695</v>
      </c>
      <c r="E696" s="4"/>
      <c r="F696" s="2">
        <f t="shared" si="65"/>
        <v>-4106595.414273642</v>
      </c>
      <c r="G696" s="3">
        <f t="shared" si="62"/>
        <v>0.06</v>
      </c>
      <c r="H696" s="3">
        <f t="shared" si="63"/>
        <v>0.02</v>
      </c>
      <c r="I696" s="2">
        <f t="shared" si="64"/>
        <v>3666.3333333333335</v>
      </c>
      <c r="J696" s="2">
        <f t="shared" si="66"/>
        <v>-20551.308738034877</v>
      </c>
      <c r="K696" s="1">
        <f t="shared" si="67"/>
        <v>-4130813.0563450102</v>
      </c>
    </row>
    <row r="697" spans="4:11" x14ac:dyDescent="0.25">
      <c r="D697" s="4">
        <v>696</v>
      </c>
      <c r="E697" s="4">
        <v>58</v>
      </c>
      <c r="F697" s="2">
        <f t="shared" si="65"/>
        <v>-4130813.0563450102</v>
      </c>
      <c r="G697" s="3">
        <f t="shared" si="62"/>
        <v>0.06</v>
      </c>
      <c r="H697" s="3">
        <f t="shared" si="63"/>
        <v>0.02</v>
      </c>
      <c r="I697" s="2">
        <f t="shared" si="64"/>
        <v>3669.1666666666665</v>
      </c>
      <c r="J697" s="2">
        <f t="shared" si="66"/>
        <v>-20672.411115058385</v>
      </c>
      <c r="K697" s="1">
        <f t="shared" si="67"/>
        <v>-4155154.6341267349</v>
      </c>
    </row>
    <row r="698" spans="4:11" x14ac:dyDescent="0.25">
      <c r="D698" s="4">
        <v>697</v>
      </c>
      <c r="E698" s="4"/>
      <c r="F698" s="2">
        <f t="shared" si="65"/>
        <v>-4155154.6341267349</v>
      </c>
      <c r="G698" s="3">
        <f t="shared" si="62"/>
        <v>0.06</v>
      </c>
      <c r="H698" s="3">
        <f t="shared" si="63"/>
        <v>0.02</v>
      </c>
      <c r="I698" s="2">
        <f t="shared" si="64"/>
        <v>3672</v>
      </c>
      <c r="J698" s="2">
        <f t="shared" si="66"/>
        <v>-20794.133170633675</v>
      </c>
      <c r="K698" s="1">
        <f t="shared" si="67"/>
        <v>-4179620.7672973685</v>
      </c>
    </row>
    <row r="699" spans="4:11" x14ac:dyDescent="0.25">
      <c r="D699" s="4">
        <v>698</v>
      </c>
      <c r="E699" s="4"/>
      <c r="F699" s="2">
        <f t="shared" si="65"/>
        <v>-4179620.7672973685</v>
      </c>
      <c r="G699" s="3">
        <f t="shared" si="62"/>
        <v>0.06</v>
      </c>
      <c r="H699" s="3">
        <f t="shared" si="63"/>
        <v>0.02</v>
      </c>
      <c r="I699" s="2">
        <f t="shared" si="64"/>
        <v>3674.8333333333339</v>
      </c>
      <c r="J699" s="2">
        <f t="shared" si="66"/>
        <v>-20916.478003153512</v>
      </c>
      <c r="K699" s="1">
        <f t="shared" si="67"/>
        <v>-4204212.0786338551</v>
      </c>
    </row>
    <row r="700" spans="4:11" x14ac:dyDescent="0.25">
      <c r="D700" s="4">
        <v>699</v>
      </c>
      <c r="E700" s="4"/>
      <c r="F700" s="2">
        <f t="shared" si="65"/>
        <v>-4204212.0786338551</v>
      </c>
      <c r="G700" s="3">
        <f t="shared" si="62"/>
        <v>0.06</v>
      </c>
      <c r="H700" s="3">
        <f t="shared" si="63"/>
        <v>0.02</v>
      </c>
      <c r="I700" s="2">
        <f t="shared" si="64"/>
        <v>3677.666666666667</v>
      </c>
      <c r="J700" s="2">
        <f t="shared" si="66"/>
        <v>-21039.448726502611</v>
      </c>
      <c r="K700" s="1">
        <f t="shared" si="67"/>
        <v>-4228929.1940270243</v>
      </c>
    </row>
    <row r="701" spans="4:11" x14ac:dyDescent="0.25">
      <c r="D701" s="4">
        <v>700</v>
      </c>
      <c r="E701" s="4"/>
      <c r="F701" s="2">
        <f t="shared" si="65"/>
        <v>-4228929.1940270243</v>
      </c>
      <c r="G701" s="3">
        <f t="shared" si="62"/>
        <v>0.06</v>
      </c>
      <c r="H701" s="3">
        <f t="shared" si="63"/>
        <v>0.02</v>
      </c>
      <c r="I701" s="2">
        <f t="shared" si="64"/>
        <v>3680.5</v>
      </c>
      <c r="J701" s="2">
        <f t="shared" si="66"/>
        <v>-21163.048470135123</v>
      </c>
      <c r="K701" s="1">
        <f t="shared" si="67"/>
        <v>-4253772.7424971592</v>
      </c>
    </row>
    <row r="702" spans="4:11" x14ac:dyDescent="0.25">
      <c r="D702" s="4">
        <v>701</v>
      </c>
      <c r="E702" s="4"/>
      <c r="F702" s="2">
        <f t="shared" si="65"/>
        <v>-4253772.7424971592</v>
      </c>
      <c r="G702" s="3">
        <f t="shared" si="62"/>
        <v>0.06</v>
      </c>
      <c r="H702" s="3">
        <f t="shared" si="63"/>
        <v>0.02</v>
      </c>
      <c r="I702" s="2">
        <f t="shared" si="64"/>
        <v>3683.3333333333335</v>
      </c>
      <c r="J702" s="2">
        <f t="shared" si="66"/>
        <v>-21287.28037915246</v>
      </c>
      <c r="K702" s="1">
        <f t="shared" si="67"/>
        <v>-4278743.356209645</v>
      </c>
    </row>
    <row r="703" spans="4:11" x14ac:dyDescent="0.25">
      <c r="D703" s="4">
        <v>702</v>
      </c>
      <c r="E703" s="4"/>
      <c r="F703" s="2">
        <f t="shared" si="65"/>
        <v>-4278743.356209645</v>
      </c>
      <c r="G703" s="3">
        <f t="shared" si="62"/>
        <v>0.06</v>
      </c>
      <c r="H703" s="3">
        <f t="shared" si="63"/>
        <v>0.02</v>
      </c>
      <c r="I703" s="2">
        <f t="shared" si="64"/>
        <v>3686.1666666666665</v>
      </c>
      <c r="J703" s="2">
        <f t="shared" si="66"/>
        <v>-21412.14761438156</v>
      </c>
      <c r="K703" s="1">
        <f t="shared" si="67"/>
        <v>-4303841.6704906933</v>
      </c>
    </row>
    <row r="704" spans="4:11" x14ac:dyDescent="0.25">
      <c r="D704" s="4">
        <v>703</v>
      </c>
      <c r="E704" s="4"/>
      <c r="F704" s="2">
        <f t="shared" si="65"/>
        <v>-4303841.6704906933</v>
      </c>
      <c r="G704" s="3">
        <f t="shared" si="62"/>
        <v>0.06</v>
      </c>
      <c r="H704" s="3">
        <f t="shared" si="63"/>
        <v>0.02</v>
      </c>
      <c r="I704" s="2">
        <f t="shared" si="64"/>
        <v>3689</v>
      </c>
      <c r="J704" s="2">
        <f t="shared" si="66"/>
        <v>-21537.653352453468</v>
      </c>
      <c r="K704" s="1">
        <f t="shared" si="67"/>
        <v>-4329068.3238431467</v>
      </c>
    </row>
    <row r="705" spans="4:11" x14ac:dyDescent="0.25">
      <c r="D705" s="4">
        <v>704</v>
      </c>
      <c r="E705" s="4"/>
      <c r="F705" s="2">
        <f t="shared" si="65"/>
        <v>-4329068.3238431467</v>
      </c>
      <c r="G705" s="3">
        <f t="shared" si="62"/>
        <v>0.06</v>
      </c>
      <c r="H705" s="3">
        <f t="shared" si="63"/>
        <v>0.02</v>
      </c>
      <c r="I705" s="2">
        <f t="shared" si="64"/>
        <v>3691.833333333333</v>
      </c>
      <c r="J705" s="2">
        <f t="shared" si="66"/>
        <v>-21663.800785882398</v>
      </c>
      <c r="K705" s="1">
        <f t="shared" si="67"/>
        <v>-4354423.9579623621</v>
      </c>
    </row>
    <row r="706" spans="4:11" x14ac:dyDescent="0.25">
      <c r="D706" s="4">
        <v>705</v>
      </c>
      <c r="E706" s="4"/>
      <c r="F706" s="2">
        <f t="shared" si="65"/>
        <v>-4354423.9579623621</v>
      </c>
      <c r="G706" s="3">
        <f t="shared" ref="G706:G769" si="68">$B$5</f>
        <v>0.06</v>
      </c>
      <c r="H706" s="3">
        <f t="shared" ref="H706:H769" si="69">$B$6</f>
        <v>0.02</v>
      </c>
      <c r="I706" s="2">
        <f t="shared" ref="I706:I769" si="70">($B$3*(($D706-1)/12*$B$6))+$B$3</f>
        <v>3694.666666666667</v>
      </c>
      <c r="J706" s="2">
        <f t="shared" si="66"/>
        <v>-21790.593123145147</v>
      </c>
      <c r="K706" s="1">
        <f t="shared" si="67"/>
        <v>-4379909.2177521745</v>
      </c>
    </row>
    <row r="707" spans="4:11" x14ac:dyDescent="0.25">
      <c r="D707" s="4">
        <v>706</v>
      </c>
      <c r="E707" s="4"/>
      <c r="F707" s="2">
        <f t="shared" ref="F707:F770" si="71">K706</f>
        <v>-4379909.2177521745</v>
      </c>
      <c r="G707" s="3">
        <f t="shared" si="68"/>
        <v>0.06</v>
      </c>
      <c r="H707" s="3">
        <f t="shared" si="69"/>
        <v>0.02</v>
      </c>
      <c r="I707" s="2">
        <f t="shared" si="70"/>
        <v>3697.5</v>
      </c>
      <c r="J707" s="2">
        <f t="shared" si="66"/>
        <v>-21918.033588760874</v>
      </c>
      <c r="K707" s="1">
        <f t="shared" si="67"/>
        <v>-4405524.751340935</v>
      </c>
    </row>
    <row r="708" spans="4:11" x14ac:dyDescent="0.25">
      <c r="D708" s="4">
        <v>707</v>
      </c>
      <c r="E708" s="4"/>
      <c r="F708" s="2">
        <f t="shared" si="71"/>
        <v>-4405524.751340935</v>
      </c>
      <c r="G708" s="3">
        <f t="shared" si="68"/>
        <v>0.06</v>
      </c>
      <c r="H708" s="3">
        <f t="shared" si="69"/>
        <v>0.02</v>
      </c>
      <c r="I708" s="2">
        <f t="shared" si="70"/>
        <v>3700.3333333333335</v>
      </c>
      <c r="J708" s="2">
        <f t="shared" si="66"/>
        <v>-22046.125423371341</v>
      </c>
      <c r="K708" s="1">
        <f t="shared" si="67"/>
        <v>-4431271.2100976398</v>
      </c>
    </row>
    <row r="709" spans="4:11" x14ac:dyDescent="0.25">
      <c r="D709" s="4">
        <v>708</v>
      </c>
      <c r="E709" s="4">
        <v>59</v>
      </c>
      <c r="F709" s="2">
        <f t="shared" si="71"/>
        <v>-4431271.2100976398</v>
      </c>
      <c r="G709" s="3">
        <f t="shared" si="68"/>
        <v>0.06</v>
      </c>
      <c r="H709" s="3">
        <f t="shared" si="69"/>
        <v>0.02</v>
      </c>
      <c r="I709" s="2">
        <f t="shared" si="70"/>
        <v>3703.1666666666665</v>
      </c>
      <c r="J709" s="2">
        <f t="shared" si="66"/>
        <v>-22174.871883821535</v>
      </c>
      <c r="K709" s="1">
        <f t="shared" si="67"/>
        <v>-4457149.2486481285</v>
      </c>
    </row>
    <row r="710" spans="4:11" x14ac:dyDescent="0.25">
      <c r="D710" s="4">
        <v>709</v>
      </c>
      <c r="E710" s="4"/>
      <c r="F710" s="2">
        <f t="shared" si="71"/>
        <v>-4457149.2486481285</v>
      </c>
      <c r="G710" s="3">
        <f t="shared" si="68"/>
        <v>0.06</v>
      </c>
      <c r="H710" s="3">
        <f t="shared" si="69"/>
        <v>0.02</v>
      </c>
      <c r="I710" s="2">
        <f t="shared" si="70"/>
        <v>3706</v>
      </c>
      <c r="J710" s="2">
        <f t="shared" si="66"/>
        <v>-22304.276243240642</v>
      </c>
      <c r="K710" s="1">
        <f t="shared" si="67"/>
        <v>-4483159.524891369</v>
      </c>
    </row>
    <row r="711" spans="4:11" x14ac:dyDescent="0.25">
      <c r="D711" s="4">
        <v>710</v>
      </c>
      <c r="E711" s="4"/>
      <c r="F711" s="2">
        <f t="shared" si="71"/>
        <v>-4483159.524891369</v>
      </c>
      <c r="G711" s="3">
        <f t="shared" si="68"/>
        <v>0.06</v>
      </c>
      <c r="H711" s="3">
        <f t="shared" si="69"/>
        <v>0.02</v>
      </c>
      <c r="I711" s="2">
        <f t="shared" si="70"/>
        <v>3708.833333333333</v>
      </c>
      <c r="J711" s="2">
        <f t="shared" si="66"/>
        <v>-22434.341791123512</v>
      </c>
      <c r="K711" s="1">
        <f t="shared" si="67"/>
        <v>-4509302.7000158252</v>
      </c>
    </row>
    <row r="712" spans="4:11" x14ac:dyDescent="0.25">
      <c r="D712" s="4">
        <v>711</v>
      </c>
      <c r="E712" s="4"/>
      <c r="F712" s="2">
        <f t="shared" si="71"/>
        <v>-4509302.7000158252</v>
      </c>
      <c r="G712" s="3">
        <f t="shared" si="68"/>
        <v>0.06</v>
      </c>
      <c r="H712" s="3">
        <f t="shared" si="69"/>
        <v>0.02</v>
      </c>
      <c r="I712" s="2">
        <f t="shared" si="70"/>
        <v>3711.666666666667</v>
      </c>
      <c r="J712" s="2">
        <f t="shared" si="66"/>
        <v>-22565.071833412461</v>
      </c>
      <c r="K712" s="1">
        <f t="shared" si="67"/>
        <v>-4535579.4385159044</v>
      </c>
    </row>
    <row r="713" spans="4:11" x14ac:dyDescent="0.25">
      <c r="D713" s="4">
        <v>712</v>
      </c>
      <c r="E713" s="4"/>
      <c r="F713" s="2">
        <f t="shared" si="71"/>
        <v>-4535579.4385159044</v>
      </c>
      <c r="G713" s="3">
        <f t="shared" si="68"/>
        <v>0.06</v>
      </c>
      <c r="H713" s="3">
        <f t="shared" si="69"/>
        <v>0.02</v>
      </c>
      <c r="I713" s="2">
        <f t="shared" si="70"/>
        <v>3714.5</v>
      </c>
      <c r="J713" s="2">
        <f t="shared" ref="J713:J776" si="72">(F713-I713)*(G713/12)</f>
        <v>-22696.469692579522</v>
      </c>
      <c r="K713" s="1">
        <f t="shared" ref="K713:K776" si="73">(F713-I713+J713)</f>
        <v>-4561990.4082084838</v>
      </c>
    </row>
    <row r="714" spans="4:11" x14ac:dyDescent="0.25">
      <c r="D714" s="4">
        <v>713</v>
      </c>
      <c r="E714" s="4"/>
      <c r="F714" s="2">
        <f t="shared" si="71"/>
        <v>-4561990.4082084838</v>
      </c>
      <c r="G714" s="3">
        <f t="shared" si="68"/>
        <v>0.06</v>
      </c>
      <c r="H714" s="3">
        <f t="shared" si="69"/>
        <v>0.02</v>
      </c>
      <c r="I714" s="2">
        <f t="shared" si="70"/>
        <v>3717.3333333333335</v>
      </c>
      <c r="J714" s="2">
        <f t="shared" si="72"/>
        <v>-22828.538707709085</v>
      </c>
      <c r="K714" s="1">
        <f t="shared" si="73"/>
        <v>-4588536.2802495258</v>
      </c>
    </row>
    <row r="715" spans="4:11" x14ac:dyDescent="0.25">
      <c r="D715" s="4">
        <v>714</v>
      </c>
      <c r="E715" s="4"/>
      <c r="F715" s="2">
        <f t="shared" si="71"/>
        <v>-4588536.2802495258</v>
      </c>
      <c r="G715" s="3">
        <f t="shared" si="68"/>
        <v>0.06</v>
      </c>
      <c r="H715" s="3">
        <f t="shared" si="69"/>
        <v>0.02</v>
      </c>
      <c r="I715" s="2">
        <f t="shared" si="70"/>
        <v>3720.1666666666665</v>
      </c>
      <c r="J715" s="2">
        <f t="shared" si="72"/>
        <v>-22961.282234580965</v>
      </c>
      <c r="K715" s="1">
        <f t="shared" si="73"/>
        <v>-4615217.729150774</v>
      </c>
    </row>
    <row r="716" spans="4:11" x14ac:dyDescent="0.25">
      <c r="D716" s="4">
        <v>715</v>
      </c>
      <c r="E716" s="4"/>
      <c r="F716" s="2">
        <f t="shared" si="71"/>
        <v>-4615217.729150774</v>
      </c>
      <c r="G716" s="3">
        <f t="shared" si="68"/>
        <v>0.06</v>
      </c>
      <c r="H716" s="3">
        <f t="shared" si="69"/>
        <v>0.02</v>
      </c>
      <c r="I716" s="2">
        <f t="shared" si="70"/>
        <v>3723</v>
      </c>
      <c r="J716" s="2">
        <f t="shared" si="72"/>
        <v>-23094.703645753871</v>
      </c>
      <c r="K716" s="1">
        <f t="shared" si="73"/>
        <v>-4642035.4327965276</v>
      </c>
    </row>
    <row r="717" spans="4:11" x14ac:dyDescent="0.25">
      <c r="D717" s="4">
        <v>716</v>
      </c>
      <c r="E717" s="4"/>
      <c r="F717" s="2">
        <f t="shared" si="71"/>
        <v>-4642035.4327965276</v>
      </c>
      <c r="G717" s="3">
        <f t="shared" si="68"/>
        <v>0.06</v>
      </c>
      <c r="H717" s="3">
        <f t="shared" si="69"/>
        <v>0.02</v>
      </c>
      <c r="I717" s="2">
        <f t="shared" si="70"/>
        <v>3725.833333333333</v>
      </c>
      <c r="J717" s="2">
        <f t="shared" si="72"/>
        <v>-23228.806330649302</v>
      </c>
      <c r="K717" s="1">
        <f t="shared" si="73"/>
        <v>-4668990.0724605098</v>
      </c>
    </row>
    <row r="718" spans="4:11" x14ac:dyDescent="0.25">
      <c r="D718" s="4">
        <v>717</v>
      </c>
      <c r="E718" s="4"/>
      <c r="F718" s="2">
        <f t="shared" si="71"/>
        <v>-4668990.0724605098</v>
      </c>
      <c r="G718" s="3">
        <f t="shared" si="68"/>
        <v>0.06</v>
      </c>
      <c r="H718" s="3">
        <f t="shared" si="69"/>
        <v>0.02</v>
      </c>
      <c r="I718" s="2">
        <f t="shared" si="70"/>
        <v>3728.666666666667</v>
      </c>
      <c r="J718" s="2">
        <f t="shared" si="72"/>
        <v>-23363.593695635886</v>
      </c>
      <c r="K718" s="1">
        <f t="shared" si="73"/>
        <v>-4696082.3328228127</v>
      </c>
    </row>
    <row r="719" spans="4:11" x14ac:dyDescent="0.25">
      <c r="D719" s="4">
        <v>718</v>
      </c>
      <c r="E719" s="4"/>
      <c r="F719" s="2">
        <f t="shared" si="71"/>
        <v>-4696082.3328228127</v>
      </c>
      <c r="G719" s="3">
        <f t="shared" si="68"/>
        <v>0.06</v>
      </c>
      <c r="H719" s="3">
        <f t="shared" si="69"/>
        <v>0.02</v>
      </c>
      <c r="I719" s="2">
        <f t="shared" si="70"/>
        <v>3731.5</v>
      </c>
      <c r="J719" s="2">
        <f t="shared" si="72"/>
        <v>-23499.069164114066</v>
      </c>
      <c r="K719" s="1">
        <f t="shared" si="73"/>
        <v>-4723312.9019869268</v>
      </c>
    </row>
    <row r="720" spans="4:11" x14ac:dyDescent="0.25">
      <c r="D720" s="4">
        <v>719</v>
      </c>
      <c r="E720" s="4"/>
      <c r="F720" s="2">
        <f t="shared" si="71"/>
        <v>-4723312.9019869268</v>
      </c>
      <c r="G720" s="3">
        <f t="shared" si="68"/>
        <v>0.06</v>
      </c>
      <c r="H720" s="3">
        <f t="shared" si="69"/>
        <v>0.02</v>
      </c>
      <c r="I720" s="2">
        <f t="shared" si="70"/>
        <v>3734.3333333333335</v>
      </c>
      <c r="J720" s="2">
        <f t="shared" si="72"/>
        <v>-23635.236176601298</v>
      </c>
      <c r="K720" s="1">
        <f t="shared" si="73"/>
        <v>-4750682.4714968614</v>
      </c>
    </row>
    <row r="721" spans="4:11" x14ac:dyDescent="0.25">
      <c r="D721" s="4">
        <v>720</v>
      </c>
      <c r="E721" s="4">
        <v>60</v>
      </c>
      <c r="F721" s="2">
        <f t="shared" si="71"/>
        <v>-4750682.4714968614</v>
      </c>
      <c r="G721" s="3">
        <f t="shared" si="68"/>
        <v>0.06</v>
      </c>
      <c r="H721" s="3">
        <f t="shared" si="69"/>
        <v>0.02</v>
      </c>
      <c r="I721" s="2">
        <f t="shared" si="70"/>
        <v>3737.1666666666665</v>
      </c>
      <c r="J721" s="2">
        <f t="shared" si="72"/>
        <v>-23772.098190817644</v>
      </c>
      <c r="K721" s="1">
        <f t="shared" si="73"/>
        <v>-4778191.7363543464</v>
      </c>
    </row>
    <row r="722" spans="4:11" x14ac:dyDescent="0.25">
      <c r="D722" s="4">
        <v>721</v>
      </c>
      <c r="E722" s="4"/>
      <c r="F722" s="2">
        <f t="shared" si="71"/>
        <v>-4778191.7363543464</v>
      </c>
      <c r="G722" s="3">
        <f t="shared" si="68"/>
        <v>0.06</v>
      </c>
      <c r="H722" s="3">
        <f t="shared" si="69"/>
        <v>0.02</v>
      </c>
      <c r="I722" s="2">
        <f t="shared" si="70"/>
        <v>3740</v>
      </c>
      <c r="J722" s="2">
        <f t="shared" si="72"/>
        <v>-23909.658681771733</v>
      </c>
      <c r="K722" s="1">
        <f t="shared" si="73"/>
        <v>-4805841.3950361181</v>
      </c>
    </row>
    <row r="723" spans="4:11" x14ac:dyDescent="0.25">
      <c r="D723" s="4">
        <v>722</v>
      </c>
      <c r="E723" s="4"/>
      <c r="F723" s="2">
        <f t="shared" si="71"/>
        <v>-4805841.3950361181</v>
      </c>
      <c r="G723" s="3">
        <f t="shared" si="68"/>
        <v>0.06</v>
      </c>
      <c r="H723" s="3">
        <f t="shared" si="69"/>
        <v>0.02</v>
      </c>
      <c r="I723" s="2">
        <f t="shared" si="70"/>
        <v>3742.833333333333</v>
      </c>
      <c r="J723" s="2">
        <f t="shared" si="72"/>
        <v>-24047.921141847255</v>
      </c>
      <c r="K723" s="1">
        <f t="shared" si="73"/>
        <v>-4833632.1495112982</v>
      </c>
    </row>
    <row r="724" spans="4:11" x14ac:dyDescent="0.25">
      <c r="D724" s="4">
        <v>723</v>
      </c>
      <c r="E724" s="4"/>
      <c r="F724" s="2">
        <f t="shared" si="71"/>
        <v>-4833632.1495112982</v>
      </c>
      <c r="G724" s="3">
        <f t="shared" si="68"/>
        <v>0.06</v>
      </c>
      <c r="H724" s="3">
        <f t="shared" si="69"/>
        <v>0.02</v>
      </c>
      <c r="I724" s="2">
        <f t="shared" si="70"/>
        <v>3745.666666666667</v>
      </c>
      <c r="J724" s="2">
        <f t="shared" si="72"/>
        <v>-24186.889080889825</v>
      </c>
      <c r="K724" s="1">
        <f t="shared" si="73"/>
        <v>-4861564.7052588547</v>
      </c>
    </row>
    <row r="725" spans="4:11" x14ac:dyDescent="0.25">
      <c r="D725" s="4">
        <v>724</v>
      </c>
      <c r="E725" s="4"/>
      <c r="F725" s="2">
        <f t="shared" si="71"/>
        <v>-4861564.7052588547</v>
      </c>
      <c r="G725" s="3">
        <f t="shared" si="68"/>
        <v>0.06</v>
      </c>
      <c r="H725" s="3">
        <f t="shared" si="69"/>
        <v>0.02</v>
      </c>
      <c r="I725" s="2">
        <f t="shared" si="70"/>
        <v>3748.5</v>
      </c>
      <c r="J725" s="2">
        <f t="shared" si="72"/>
        <v>-24326.566026294273</v>
      </c>
      <c r="K725" s="1">
        <f t="shared" si="73"/>
        <v>-4889639.7712851493</v>
      </c>
    </row>
    <row r="726" spans="4:11" x14ac:dyDescent="0.25">
      <c r="D726" s="4">
        <v>725</v>
      </c>
      <c r="E726" s="4"/>
      <c r="F726" s="2">
        <f t="shared" si="71"/>
        <v>-4889639.7712851493</v>
      </c>
      <c r="G726" s="3">
        <f t="shared" si="68"/>
        <v>0.06</v>
      </c>
      <c r="H726" s="3">
        <f t="shared" si="69"/>
        <v>0.02</v>
      </c>
      <c r="I726" s="2">
        <f t="shared" si="70"/>
        <v>3751.3333333333335</v>
      </c>
      <c r="J726" s="2">
        <f t="shared" si="72"/>
        <v>-24466.955523092412</v>
      </c>
      <c r="K726" s="1">
        <f t="shared" si="73"/>
        <v>-4917858.0601415746</v>
      </c>
    </row>
    <row r="727" spans="4:11" x14ac:dyDescent="0.25">
      <c r="D727" s="4">
        <v>726</v>
      </c>
      <c r="E727" s="4"/>
      <c r="F727" s="2">
        <f t="shared" si="71"/>
        <v>-4917858.0601415746</v>
      </c>
      <c r="G727" s="3">
        <f t="shared" si="68"/>
        <v>0.06</v>
      </c>
      <c r="H727" s="3">
        <f t="shared" si="69"/>
        <v>0.02</v>
      </c>
      <c r="I727" s="2">
        <f t="shared" si="70"/>
        <v>3754.1666666666665</v>
      </c>
      <c r="J727" s="2">
        <f t="shared" si="72"/>
        <v>-24608.061134041207</v>
      </c>
      <c r="K727" s="1">
        <f t="shared" si="73"/>
        <v>-4946220.2879422829</v>
      </c>
    </row>
    <row r="728" spans="4:11" x14ac:dyDescent="0.25">
      <c r="D728" s="4">
        <v>727</v>
      </c>
      <c r="E728" s="4"/>
      <c r="F728" s="2">
        <f t="shared" si="71"/>
        <v>-4946220.2879422829</v>
      </c>
      <c r="G728" s="3">
        <f t="shared" si="68"/>
        <v>0.06</v>
      </c>
      <c r="H728" s="3">
        <f t="shared" si="69"/>
        <v>0.02</v>
      </c>
      <c r="I728" s="2">
        <f t="shared" si="70"/>
        <v>3757</v>
      </c>
      <c r="J728" s="2">
        <f t="shared" si="72"/>
        <v>-24749.886439711416</v>
      </c>
      <c r="K728" s="1">
        <f t="shared" si="73"/>
        <v>-4974727.1743819946</v>
      </c>
    </row>
    <row r="729" spans="4:11" x14ac:dyDescent="0.25">
      <c r="D729" s="4">
        <v>728</v>
      </c>
      <c r="E729" s="4"/>
      <c r="F729" s="2">
        <f t="shared" si="71"/>
        <v>-4974727.1743819946</v>
      </c>
      <c r="G729" s="3">
        <f t="shared" si="68"/>
        <v>0.06</v>
      </c>
      <c r="H729" s="3">
        <f t="shared" si="69"/>
        <v>0.02</v>
      </c>
      <c r="I729" s="2">
        <f t="shared" si="70"/>
        <v>3759.8333333333335</v>
      </c>
      <c r="J729" s="2">
        <f t="shared" si="72"/>
        <v>-24892.435038576637</v>
      </c>
      <c r="K729" s="1">
        <f t="shared" si="73"/>
        <v>-5003379.4427539045</v>
      </c>
    </row>
    <row r="730" spans="4:11" x14ac:dyDescent="0.25">
      <c r="D730" s="4">
        <v>729</v>
      </c>
      <c r="E730" s="4"/>
      <c r="F730" s="2">
        <f t="shared" si="71"/>
        <v>-5003379.4427539045</v>
      </c>
      <c r="G730" s="3">
        <f t="shared" si="68"/>
        <v>0.06</v>
      </c>
      <c r="H730" s="3">
        <f t="shared" si="69"/>
        <v>0.02</v>
      </c>
      <c r="I730" s="2">
        <f t="shared" si="70"/>
        <v>3762.6666666666665</v>
      </c>
      <c r="J730" s="2">
        <f t="shared" si="72"/>
        <v>-25035.710547102859</v>
      </c>
      <c r="K730" s="1">
        <f t="shared" si="73"/>
        <v>-5032177.8199676741</v>
      </c>
    </row>
    <row r="731" spans="4:11" x14ac:dyDescent="0.25">
      <c r="D731" s="4">
        <v>730</v>
      </c>
      <c r="E731" s="4"/>
      <c r="F731" s="2">
        <f t="shared" si="71"/>
        <v>-5032177.8199676741</v>
      </c>
      <c r="G731" s="3">
        <f t="shared" si="68"/>
        <v>0.06</v>
      </c>
      <c r="H731" s="3">
        <f t="shared" si="69"/>
        <v>0.02</v>
      </c>
      <c r="I731" s="2">
        <f t="shared" si="70"/>
        <v>3765.5</v>
      </c>
      <c r="J731" s="2">
        <f t="shared" si="72"/>
        <v>-25179.716599838372</v>
      </c>
      <c r="K731" s="1">
        <f t="shared" si="73"/>
        <v>-5061123.0365675129</v>
      </c>
    </row>
    <row r="732" spans="4:11" x14ac:dyDescent="0.25">
      <c r="D732" s="4">
        <v>731</v>
      </c>
      <c r="E732" s="4"/>
      <c r="F732" s="2">
        <f t="shared" si="71"/>
        <v>-5061123.0365675129</v>
      </c>
      <c r="G732" s="3">
        <f t="shared" si="68"/>
        <v>0.06</v>
      </c>
      <c r="H732" s="3">
        <f t="shared" si="69"/>
        <v>0.02</v>
      </c>
      <c r="I732" s="2">
        <f t="shared" si="70"/>
        <v>3768.3333333333335</v>
      </c>
      <c r="J732" s="2">
        <f t="shared" si="72"/>
        <v>-25324.456849504229</v>
      </c>
      <c r="K732" s="1">
        <f t="shared" si="73"/>
        <v>-5090215.8267503502</v>
      </c>
    </row>
    <row r="733" spans="4:11" x14ac:dyDescent="0.25">
      <c r="D733" s="4">
        <v>732</v>
      </c>
      <c r="E733" s="4">
        <v>61</v>
      </c>
      <c r="F733" s="2">
        <f t="shared" si="71"/>
        <v>-5090215.8267503502</v>
      </c>
      <c r="G733" s="3">
        <f t="shared" si="68"/>
        <v>0.06</v>
      </c>
      <c r="H733" s="3">
        <f t="shared" si="69"/>
        <v>0.02</v>
      </c>
      <c r="I733" s="2">
        <f t="shared" si="70"/>
        <v>3771.1666666666665</v>
      </c>
      <c r="J733" s="2">
        <f t="shared" si="72"/>
        <v>-25469.934967085086</v>
      </c>
      <c r="K733" s="1">
        <f t="shared" si="73"/>
        <v>-5119456.9283841019</v>
      </c>
    </row>
    <row r="734" spans="4:11" x14ac:dyDescent="0.25">
      <c r="D734" s="4">
        <v>733</v>
      </c>
      <c r="E734" s="4"/>
      <c r="F734" s="2">
        <f t="shared" si="71"/>
        <v>-5119456.9283841019</v>
      </c>
      <c r="G734" s="3">
        <f t="shared" si="68"/>
        <v>0.06</v>
      </c>
      <c r="H734" s="3">
        <f t="shared" si="69"/>
        <v>0.02</v>
      </c>
      <c r="I734" s="2">
        <f t="shared" si="70"/>
        <v>3774</v>
      </c>
      <c r="J734" s="2">
        <f t="shared" si="72"/>
        <v>-25616.154641920511</v>
      </c>
      <c r="K734" s="1">
        <f t="shared" si="73"/>
        <v>-5148847.0830260227</v>
      </c>
    </row>
    <row r="735" spans="4:11" x14ac:dyDescent="0.25">
      <c r="D735" s="4">
        <v>734</v>
      </c>
      <c r="E735" s="4"/>
      <c r="F735" s="2">
        <f t="shared" si="71"/>
        <v>-5148847.0830260227</v>
      </c>
      <c r="G735" s="3">
        <f t="shared" si="68"/>
        <v>0.06</v>
      </c>
      <c r="H735" s="3">
        <f t="shared" si="69"/>
        <v>0.02</v>
      </c>
      <c r="I735" s="2">
        <f t="shared" si="70"/>
        <v>3776.8333333333335</v>
      </c>
      <c r="J735" s="2">
        <f t="shared" si="72"/>
        <v>-25763.119581796778</v>
      </c>
      <c r="K735" s="1">
        <f t="shared" si="73"/>
        <v>-5178387.0359411528</v>
      </c>
    </row>
    <row r="736" spans="4:11" x14ac:dyDescent="0.25">
      <c r="D736" s="4">
        <v>735</v>
      </c>
      <c r="E736" s="4"/>
      <c r="F736" s="2">
        <f t="shared" si="71"/>
        <v>-5178387.0359411528</v>
      </c>
      <c r="G736" s="3">
        <f t="shared" si="68"/>
        <v>0.06</v>
      </c>
      <c r="H736" s="3">
        <f t="shared" si="69"/>
        <v>0.02</v>
      </c>
      <c r="I736" s="2">
        <f t="shared" si="70"/>
        <v>3779.666666666667</v>
      </c>
      <c r="J736" s="2">
        <f t="shared" si="72"/>
        <v>-25910.833513039099</v>
      </c>
      <c r="K736" s="1">
        <f t="shared" si="73"/>
        <v>-5208077.536120859</v>
      </c>
    </row>
    <row r="737" spans="4:11" x14ac:dyDescent="0.25">
      <c r="D737" s="4">
        <v>736</v>
      </c>
      <c r="E737" s="4"/>
      <c r="F737" s="2">
        <f t="shared" si="71"/>
        <v>-5208077.536120859</v>
      </c>
      <c r="G737" s="3">
        <f t="shared" si="68"/>
        <v>0.06</v>
      </c>
      <c r="H737" s="3">
        <f t="shared" si="69"/>
        <v>0.02</v>
      </c>
      <c r="I737" s="2">
        <f t="shared" si="70"/>
        <v>3782.5</v>
      </c>
      <c r="J737" s="2">
        <f t="shared" si="72"/>
        <v>-26059.300180604296</v>
      </c>
      <c r="K737" s="1">
        <f t="shared" si="73"/>
        <v>-5237919.3363014637</v>
      </c>
    </row>
    <row r="738" spans="4:11" x14ac:dyDescent="0.25">
      <c r="D738" s="4">
        <v>737</v>
      </c>
      <c r="E738" s="4"/>
      <c r="F738" s="2">
        <f t="shared" si="71"/>
        <v>-5237919.3363014637</v>
      </c>
      <c r="G738" s="3">
        <f t="shared" si="68"/>
        <v>0.06</v>
      </c>
      <c r="H738" s="3">
        <f t="shared" si="69"/>
        <v>0.02</v>
      </c>
      <c r="I738" s="2">
        <f t="shared" si="70"/>
        <v>3785.3333333333335</v>
      </c>
      <c r="J738" s="2">
        <f t="shared" si="72"/>
        <v>-26208.523348173985</v>
      </c>
      <c r="K738" s="1">
        <f t="shared" si="73"/>
        <v>-5267913.1929829707</v>
      </c>
    </row>
    <row r="739" spans="4:11" x14ac:dyDescent="0.25">
      <c r="D739" s="4">
        <v>738</v>
      </c>
      <c r="E739" s="4"/>
      <c r="F739" s="2">
        <f t="shared" si="71"/>
        <v>-5267913.1929829707</v>
      </c>
      <c r="G739" s="3">
        <f t="shared" si="68"/>
        <v>0.06</v>
      </c>
      <c r="H739" s="3">
        <f t="shared" si="69"/>
        <v>0.02</v>
      </c>
      <c r="I739" s="2">
        <f t="shared" si="70"/>
        <v>3788.1666666666665</v>
      </c>
      <c r="J739" s="2">
        <f t="shared" si="72"/>
        <v>-26358.506798248189</v>
      </c>
      <c r="K739" s="1">
        <f t="shared" si="73"/>
        <v>-5298059.8664478855</v>
      </c>
    </row>
    <row r="740" spans="4:11" x14ac:dyDescent="0.25">
      <c r="D740" s="4">
        <v>739</v>
      </c>
      <c r="E740" s="4"/>
      <c r="F740" s="2">
        <f t="shared" si="71"/>
        <v>-5298059.8664478855</v>
      </c>
      <c r="G740" s="3">
        <f t="shared" si="68"/>
        <v>0.06</v>
      </c>
      <c r="H740" s="3">
        <f t="shared" si="69"/>
        <v>0.02</v>
      </c>
      <c r="I740" s="2">
        <f t="shared" si="70"/>
        <v>3791</v>
      </c>
      <c r="J740" s="2">
        <f t="shared" si="72"/>
        <v>-26509.254332239427</v>
      </c>
      <c r="K740" s="1">
        <f t="shared" si="73"/>
        <v>-5328360.1207801253</v>
      </c>
    </row>
    <row r="741" spans="4:11" x14ac:dyDescent="0.25">
      <c r="D741" s="4">
        <v>740</v>
      </c>
      <c r="E741" s="4"/>
      <c r="F741" s="2">
        <f t="shared" si="71"/>
        <v>-5328360.1207801253</v>
      </c>
      <c r="G741" s="3">
        <f t="shared" si="68"/>
        <v>0.06</v>
      </c>
      <c r="H741" s="3">
        <f t="shared" si="69"/>
        <v>0.02</v>
      </c>
      <c r="I741" s="2">
        <f t="shared" si="70"/>
        <v>3793.8333333333335</v>
      </c>
      <c r="J741" s="2">
        <f t="shared" si="72"/>
        <v>-26660.769770567291</v>
      </c>
      <c r="K741" s="1">
        <f t="shared" si="73"/>
        <v>-5358814.7238840256</v>
      </c>
    </row>
    <row r="742" spans="4:11" x14ac:dyDescent="0.25">
      <c r="D742" s="4">
        <v>741</v>
      </c>
      <c r="E742" s="4"/>
      <c r="F742" s="2">
        <f t="shared" si="71"/>
        <v>-5358814.7238840256</v>
      </c>
      <c r="G742" s="3">
        <f t="shared" si="68"/>
        <v>0.06</v>
      </c>
      <c r="H742" s="3">
        <f t="shared" si="69"/>
        <v>0.02</v>
      </c>
      <c r="I742" s="2">
        <f t="shared" si="70"/>
        <v>3796.666666666667</v>
      </c>
      <c r="J742" s="2">
        <f t="shared" si="72"/>
        <v>-26813.056952753464</v>
      </c>
      <c r="K742" s="1">
        <f t="shared" si="73"/>
        <v>-5389424.4475034457</v>
      </c>
    </row>
    <row r="743" spans="4:11" x14ac:dyDescent="0.25">
      <c r="D743" s="4">
        <v>742</v>
      </c>
      <c r="E743" s="4"/>
      <c r="F743" s="2">
        <f t="shared" si="71"/>
        <v>-5389424.4475034457</v>
      </c>
      <c r="G743" s="3">
        <f t="shared" si="68"/>
        <v>0.06</v>
      </c>
      <c r="H743" s="3">
        <f t="shared" si="69"/>
        <v>0.02</v>
      </c>
      <c r="I743" s="2">
        <f t="shared" si="70"/>
        <v>3799.5</v>
      </c>
      <c r="J743" s="2">
        <f t="shared" si="72"/>
        <v>-26966.119737517231</v>
      </c>
      <c r="K743" s="1">
        <f t="shared" si="73"/>
        <v>-5420190.0672409628</v>
      </c>
    </row>
    <row r="744" spans="4:11" x14ac:dyDescent="0.25">
      <c r="D744" s="4">
        <v>743</v>
      </c>
      <c r="E744" s="4"/>
      <c r="F744" s="2">
        <f t="shared" si="71"/>
        <v>-5420190.0672409628</v>
      </c>
      <c r="G744" s="3">
        <f t="shared" si="68"/>
        <v>0.06</v>
      </c>
      <c r="H744" s="3">
        <f t="shared" si="69"/>
        <v>0.02</v>
      </c>
      <c r="I744" s="2">
        <f t="shared" si="70"/>
        <v>3802.3333333333335</v>
      </c>
      <c r="J744" s="2">
        <f t="shared" si="72"/>
        <v>-27119.962002871478</v>
      </c>
      <c r="K744" s="1">
        <f t="shared" si="73"/>
        <v>-5451112.3625771673</v>
      </c>
    </row>
    <row r="745" spans="4:11" x14ac:dyDescent="0.25">
      <c r="D745" s="4">
        <v>744</v>
      </c>
      <c r="E745" s="4">
        <v>62</v>
      </c>
      <c r="F745" s="2">
        <f t="shared" si="71"/>
        <v>-5451112.3625771673</v>
      </c>
      <c r="G745" s="3">
        <f t="shared" si="68"/>
        <v>0.06</v>
      </c>
      <c r="H745" s="3">
        <f t="shared" si="69"/>
        <v>0.02</v>
      </c>
      <c r="I745" s="2">
        <f t="shared" si="70"/>
        <v>3805.1666666666665</v>
      </c>
      <c r="J745" s="2">
        <f t="shared" si="72"/>
        <v>-27274.587646219174</v>
      </c>
      <c r="K745" s="1">
        <f t="shared" si="73"/>
        <v>-5482192.1168900533</v>
      </c>
    </row>
    <row r="746" spans="4:11" x14ac:dyDescent="0.25">
      <c r="D746" s="4">
        <v>745</v>
      </c>
      <c r="E746" s="4"/>
      <c r="F746" s="2">
        <f t="shared" si="71"/>
        <v>-5482192.1168900533</v>
      </c>
      <c r="G746" s="3">
        <f t="shared" si="68"/>
        <v>0.06</v>
      </c>
      <c r="H746" s="3">
        <f t="shared" si="69"/>
        <v>0.02</v>
      </c>
      <c r="I746" s="2">
        <f t="shared" si="70"/>
        <v>3808</v>
      </c>
      <c r="J746" s="2">
        <f t="shared" si="72"/>
        <v>-27430.000584450267</v>
      </c>
      <c r="K746" s="1">
        <f t="shared" si="73"/>
        <v>-5513430.1174745038</v>
      </c>
    </row>
    <row r="747" spans="4:11" x14ac:dyDescent="0.25">
      <c r="D747" s="4">
        <v>746</v>
      </c>
      <c r="E747" s="4"/>
      <c r="F747" s="2">
        <f t="shared" si="71"/>
        <v>-5513430.1174745038</v>
      </c>
      <c r="G747" s="3">
        <f t="shared" si="68"/>
        <v>0.06</v>
      </c>
      <c r="H747" s="3">
        <f t="shared" si="69"/>
        <v>0.02</v>
      </c>
      <c r="I747" s="2">
        <f t="shared" si="70"/>
        <v>3810.8333333333335</v>
      </c>
      <c r="J747" s="2">
        <f t="shared" si="72"/>
        <v>-27586.204754039183</v>
      </c>
      <c r="K747" s="1">
        <f t="shared" si="73"/>
        <v>-5544827.1555618765</v>
      </c>
    </row>
    <row r="748" spans="4:11" x14ac:dyDescent="0.25">
      <c r="D748" s="4">
        <v>747</v>
      </c>
      <c r="E748" s="4"/>
      <c r="F748" s="2">
        <f t="shared" si="71"/>
        <v>-5544827.1555618765</v>
      </c>
      <c r="G748" s="3">
        <f t="shared" si="68"/>
        <v>0.06</v>
      </c>
      <c r="H748" s="3">
        <f t="shared" si="69"/>
        <v>0.02</v>
      </c>
      <c r="I748" s="2">
        <f t="shared" si="70"/>
        <v>3813.666666666667</v>
      </c>
      <c r="J748" s="2">
        <f t="shared" si="72"/>
        <v>-27743.204111142717</v>
      </c>
      <c r="K748" s="1">
        <f t="shared" si="73"/>
        <v>-5576384.0263396865</v>
      </c>
    </row>
    <row r="749" spans="4:11" x14ac:dyDescent="0.25">
      <c r="D749" s="4">
        <v>748</v>
      </c>
      <c r="E749" s="4"/>
      <c r="F749" s="2">
        <f t="shared" si="71"/>
        <v>-5576384.0263396865</v>
      </c>
      <c r="G749" s="3">
        <f t="shared" si="68"/>
        <v>0.06</v>
      </c>
      <c r="H749" s="3">
        <f t="shared" si="69"/>
        <v>0.02</v>
      </c>
      <c r="I749" s="2">
        <f t="shared" si="70"/>
        <v>3816.5</v>
      </c>
      <c r="J749" s="2">
        <f t="shared" si="72"/>
        <v>-27901.002631698433</v>
      </c>
      <c r="K749" s="1">
        <f t="shared" si="73"/>
        <v>-5608101.5289713852</v>
      </c>
    </row>
    <row r="750" spans="4:11" x14ac:dyDescent="0.25">
      <c r="D750" s="4">
        <v>749</v>
      </c>
      <c r="E750" s="4"/>
      <c r="F750" s="2">
        <f t="shared" si="71"/>
        <v>-5608101.5289713852</v>
      </c>
      <c r="G750" s="3">
        <f t="shared" si="68"/>
        <v>0.06</v>
      </c>
      <c r="H750" s="3">
        <f t="shared" si="69"/>
        <v>0.02</v>
      </c>
      <c r="I750" s="2">
        <f t="shared" si="70"/>
        <v>3819.3333333333335</v>
      </c>
      <c r="J750" s="2">
        <f t="shared" si="72"/>
        <v>-28059.604311523592</v>
      </c>
      <c r="K750" s="1">
        <f t="shared" si="73"/>
        <v>-5639980.4666162422</v>
      </c>
    </row>
    <row r="751" spans="4:11" x14ac:dyDescent="0.25">
      <c r="D751" s="4">
        <v>750</v>
      </c>
      <c r="E751" s="4"/>
      <c r="F751" s="2">
        <f t="shared" si="71"/>
        <v>-5639980.4666162422</v>
      </c>
      <c r="G751" s="3">
        <f t="shared" si="68"/>
        <v>0.06</v>
      </c>
      <c r="H751" s="3">
        <f t="shared" si="69"/>
        <v>0.02</v>
      </c>
      <c r="I751" s="2">
        <f t="shared" si="70"/>
        <v>3822.1666666666665</v>
      </c>
      <c r="J751" s="2">
        <f t="shared" si="72"/>
        <v>-28219.013166414545</v>
      </c>
      <c r="K751" s="1">
        <f t="shared" si="73"/>
        <v>-5672021.6464493237</v>
      </c>
    </row>
    <row r="752" spans="4:11" x14ac:dyDescent="0.25">
      <c r="D752" s="4">
        <v>751</v>
      </c>
      <c r="E752" s="4"/>
      <c r="F752" s="2">
        <f t="shared" si="71"/>
        <v>-5672021.6464493237</v>
      </c>
      <c r="G752" s="3">
        <f t="shared" si="68"/>
        <v>0.06</v>
      </c>
      <c r="H752" s="3">
        <f t="shared" si="69"/>
        <v>0.02</v>
      </c>
      <c r="I752" s="2">
        <f t="shared" si="70"/>
        <v>3825</v>
      </c>
      <c r="J752" s="2">
        <f t="shared" si="72"/>
        <v>-28379.233232246621</v>
      </c>
      <c r="K752" s="1">
        <f t="shared" si="73"/>
        <v>-5704225.8796815705</v>
      </c>
    </row>
    <row r="753" spans="4:11" x14ac:dyDescent="0.25">
      <c r="D753" s="4">
        <v>752</v>
      </c>
      <c r="E753" s="4"/>
      <c r="F753" s="2">
        <f t="shared" si="71"/>
        <v>-5704225.8796815705</v>
      </c>
      <c r="G753" s="3">
        <f t="shared" si="68"/>
        <v>0.06</v>
      </c>
      <c r="H753" s="3">
        <f t="shared" si="69"/>
        <v>0.02</v>
      </c>
      <c r="I753" s="2">
        <f t="shared" si="70"/>
        <v>3827.8333333333335</v>
      </c>
      <c r="J753" s="2">
        <f t="shared" si="72"/>
        <v>-28540.268565074519</v>
      </c>
      <c r="K753" s="1">
        <f t="shared" si="73"/>
        <v>-5736593.981579978</v>
      </c>
    </row>
    <row r="754" spans="4:11" x14ac:dyDescent="0.25">
      <c r="D754" s="4">
        <v>753</v>
      </c>
      <c r="E754" s="4"/>
      <c r="F754" s="2">
        <f t="shared" si="71"/>
        <v>-5736593.981579978</v>
      </c>
      <c r="G754" s="3">
        <f t="shared" si="68"/>
        <v>0.06</v>
      </c>
      <c r="H754" s="3">
        <f t="shared" si="69"/>
        <v>0.02</v>
      </c>
      <c r="I754" s="2">
        <f t="shared" si="70"/>
        <v>3830.666666666667</v>
      </c>
      <c r="J754" s="2">
        <f t="shared" si="72"/>
        <v>-28702.123241233225</v>
      </c>
      <c r="K754" s="1">
        <f t="shared" si="73"/>
        <v>-5769126.7714878786</v>
      </c>
    </row>
    <row r="755" spans="4:11" x14ac:dyDescent="0.25">
      <c r="D755" s="4">
        <v>754</v>
      </c>
      <c r="E755" s="4"/>
      <c r="F755" s="2">
        <f t="shared" si="71"/>
        <v>-5769126.7714878786</v>
      </c>
      <c r="G755" s="3">
        <f t="shared" si="68"/>
        <v>0.06</v>
      </c>
      <c r="H755" s="3">
        <f t="shared" si="69"/>
        <v>0.02</v>
      </c>
      <c r="I755" s="2">
        <f t="shared" si="70"/>
        <v>3833.5</v>
      </c>
      <c r="J755" s="2">
        <f t="shared" si="72"/>
        <v>-28864.801357439395</v>
      </c>
      <c r="K755" s="1">
        <f t="shared" si="73"/>
        <v>-5801825.0728453184</v>
      </c>
    </row>
    <row r="756" spans="4:11" x14ac:dyDescent="0.25">
      <c r="D756" s="4">
        <v>755</v>
      </c>
      <c r="E756" s="4"/>
      <c r="F756" s="2">
        <f t="shared" si="71"/>
        <v>-5801825.0728453184</v>
      </c>
      <c r="G756" s="3">
        <f t="shared" si="68"/>
        <v>0.06</v>
      </c>
      <c r="H756" s="3">
        <f t="shared" si="69"/>
        <v>0.02</v>
      </c>
      <c r="I756" s="2">
        <f t="shared" si="70"/>
        <v>3836.3333333333335</v>
      </c>
      <c r="J756" s="2">
        <f t="shared" si="72"/>
        <v>-29028.307030893258</v>
      </c>
      <c r="K756" s="1">
        <f t="shared" si="73"/>
        <v>-5834689.7132095443</v>
      </c>
    </row>
    <row r="757" spans="4:11" x14ac:dyDescent="0.25">
      <c r="D757" s="4">
        <v>756</v>
      </c>
      <c r="E757" s="4">
        <v>63</v>
      </c>
      <c r="F757" s="2">
        <f t="shared" si="71"/>
        <v>-5834689.7132095443</v>
      </c>
      <c r="G757" s="3">
        <f t="shared" si="68"/>
        <v>0.06</v>
      </c>
      <c r="H757" s="3">
        <f t="shared" si="69"/>
        <v>0.02</v>
      </c>
      <c r="I757" s="2">
        <f t="shared" si="70"/>
        <v>3839.1666666666665</v>
      </c>
      <c r="J757" s="2">
        <f t="shared" si="72"/>
        <v>-29192.644399381057</v>
      </c>
      <c r="K757" s="1">
        <f t="shared" si="73"/>
        <v>-5867721.5242755925</v>
      </c>
    </row>
    <row r="758" spans="4:11" x14ac:dyDescent="0.25">
      <c r="D758" s="4">
        <v>757</v>
      </c>
      <c r="E758" s="4"/>
      <c r="F758" s="2">
        <f t="shared" si="71"/>
        <v>-5867721.5242755925</v>
      </c>
      <c r="G758" s="3">
        <f t="shared" si="68"/>
        <v>0.06</v>
      </c>
      <c r="H758" s="3">
        <f t="shared" si="69"/>
        <v>0.02</v>
      </c>
      <c r="I758" s="2">
        <f t="shared" si="70"/>
        <v>3842</v>
      </c>
      <c r="J758" s="2">
        <f t="shared" si="72"/>
        <v>-29357.817621377962</v>
      </c>
      <c r="K758" s="1">
        <f t="shared" si="73"/>
        <v>-5900921.3418969708</v>
      </c>
    </row>
    <row r="759" spans="4:11" x14ac:dyDescent="0.25">
      <c r="D759" s="4">
        <v>758</v>
      </c>
      <c r="E759" s="4"/>
      <c r="F759" s="2">
        <f t="shared" si="71"/>
        <v>-5900921.3418969708</v>
      </c>
      <c r="G759" s="3">
        <f t="shared" si="68"/>
        <v>0.06</v>
      </c>
      <c r="H759" s="3">
        <f t="shared" si="69"/>
        <v>0.02</v>
      </c>
      <c r="I759" s="2">
        <f t="shared" si="70"/>
        <v>3844.8333333333335</v>
      </c>
      <c r="J759" s="2">
        <f t="shared" si="72"/>
        <v>-29523.830876151518</v>
      </c>
      <c r="K759" s="1">
        <f t="shared" si="73"/>
        <v>-5934290.0061064549</v>
      </c>
    </row>
    <row r="760" spans="4:11" x14ac:dyDescent="0.25">
      <c r="D760" s="4">
        <v>759</v>
      </c>
      <c r="E760" s="4"/>
      <c r="F760" s="2">
        <f t="shared" si="71"/>
        <v>-5934290.0061064549</v>
      </c>
      <c r="G760" s="3">
        <f t="shared" si="68"/>
        <v>0.06</v>
      </c>
      <c r="H760" s="3">
        <f t="shared" si="69"/>
        <v>0.02</v>
      </c>
      <c r="I760" s="2">
        <f t="shared" si="70"/>
        <v>3847.666666666667</v>
      </c>
      <c r="J760" s="2">
        <f t="shared" si="72"/>
        <v>-29690.688363865611</v>
      </c>
      <c r="K760" s="1">
        <f t="shared" si="73"/>
        <v>-5967828.3611369878</v>
      </c>
    </row>
    <row r="761" spans="4:11" x14ac:dyDescent="0.25">
      <c r="D761" s="4">
        <v>760</v>
      </c>
      <c r="E761" s="4"/>
      <c r="F761" s="2">
        <f t="shared" si="71"/>
        <v>-5967828.3611369878</v>
      </c>
      <c r="G761" s="3">
        <f t="shared" si="68"/>
        <v>0.06</v>
      </c>
      <c r="H761" s="3">
        <f t="shared" si="69"/>
        <v>0.02</v>
      </c>
      <c r="I761" s="2">
        <f t="shared" si="70"/>
        <v>3850.5</v>
      </c>
      <c r="J761" s="2">
        <f t="shared" si="72"/>
        <v>-29858.394305684938</v>
      </c>
      <c r="K761" s="1">
        <f t="shared" si="73"/>
        <v>-6001537.2554426724</v>
      </c>
    </row>
    <row r="762" spans="4:11" x14ac:dyDescent="0.25">
      <c r="D762" s="4">
        <v>761</v>
      </c>
      <c r="E762" s="4"/>
      <c r="F762" s="2">
        <f t="shared" si="71"/>
        <v>-6001537.2554426724</v>
      </c>
      <c r="G762" s="3">
        <f t="shared" si="68"/>
        <v>0.06</v>
      </c>
      <c r="H762" s="3">
        <f t="shared" si="69"/>
        <v>0.02</v>
      </c>
      <c r="I762" s="2">
        <f t="shared" si="70"/>
        <v>3853.3333333333335</v>
      </c>
      <c r="J762" s="2">
        <f t="shared" si="72"/>
        <v>-30026.952943880027</v>
      </c>
      <c r="K762" s="1">
        <f t="shared" si="73"/>
        <v>-6035417.5417198855</v>
      </c>
    </row>
    <row r="763" spans="4:11" x14ac:dyDescent="0.25">
      <c r="D763" s="4">
        <v>762</v>
      </c>
      <c r="E763" s="4"/>
      <c r="F763" s="2">
        <f t="shared" si="71"/>
        <v>-6035417.5417198855</v>
      </c>
      <c r="G763" s="3">
        <f t="shared" si="68"/>
        <v>0.06</v>
      </c>
      <c r="H763" s="3">
        <f t="shared" si="69"/>
        <v>0.02</v>
      </c>
      <c r="I763" s="2">
        <f t="shared" si="70"/>
        <v>3856.1666666666665</v>
      </c>
      <c r="J763" s="2">
        <f t="shared" si="72"/>
        <v>-30196.368541932763</v>
      </c>
      <c r="K763" s="1">
        <f t="shared" si="73"/>
        <v>-6069470.0769284852</v>
      </c>
    </row>
    <row r="764" spans="4:11" x14ac:dyDescent="0.25">
      <c r="D764" s="4">
        <v>763</v>
      </c>
      <c r="E764" s="4"/>
      <c r="F764" s="2">
        <f t="shared" si="71"/>
        <v>-6069470.0769284852</v>
      </c>
      <c r="G764" s="3">
        <f t="shared" si="68"/>
        <v>0.06</v>
      </c>
      <c r="H764" s="3">
        <f t="shared" si="69"/>
        <v>0.02</v>
      </c>
      <c r="I764" s="2">
        <f t="shared" si="70"/>
        <v>3859</v>
      </c>
      <c r="J764" s="2">
        <f t="shared" si="72"/>
        <v>-30366.645384642427</v>
      </c>
      <c r="K764" s="1">
        <f t="shared" si="73"/>
        <v>-6103695.7223131275</v>
      </c>
    </row>
    <row r="765" spans="4:11" x14ac:dyDescent="0.25">
      <c r="D765" s="4">
        <v>764</v>
      </c>
      <c r="E765" s="4"/>
      <c r="F765" s="2">
        <f t="shared" si="71"/>
        <v>-6103695.7223131275</v>
      </c>
      <c r="G765" s="3">
        <f t="shared" si="68"/>
        <v>0.06</v>
      </c>
      <c r="H765" s="3">
        <f t="shared" si="69"/>
        <v>0.02</v>
      </c>
      <c r="I765" s="2">
        <f t="shared" si="70"/>
        <v>3861.8333333333335</v>
      </c>
      <c r="J765" s="2">
        <f t="shared" si="72"/>
        <v>-30537.787778232305</v>
      </c>
      <c r="K765" s="1">
        <f t="shared" si="73"/>
        <v>-6138095.3434246927</v>
      </c>
    </row>
    <row r="766" spans="4:11" x14ac:dyDescent="0.25">
      <c r="D766" s="4">
        <v>765</v>
      </c>
      <c r="E766" s="4"/>
      <c r="F766" s="2">
        <f t="shared" si="71"/>
        <v>-6138095.3434246927</v>
      </c>
      <c r="G766" s="3">
        <f t="shared" si="68"/>
        <v>0.06</v>
      </c>
      <c r="H766" s="3">
        <f t="shared" si="69"/>
        <v>0.02</v>
      </c>
      <c r="I766" s="2">
        <f t="shared" si="70"/>
        <v>3864.6666666666665</v>
      </c>
      <c r="J766" s="2">
        <f t="shared" si="72"/>
        <v>-30709.800050456801</v>
      </c>
      <c r="K766" s="1">
        <f t="shared" si="73"/>
        <v>-6172669.8101418167</v>
      </c>
    </row>
    <row r="767" spans="4:11" x14ac:dyDescent="0.25">
      <c r="D767" s="4">
        <v>766</v>
      </c>
      <c r="E767" s="4"/>
      <c r="F767" s="2">
        <f t="shared" si="71"/>
        <v>-6172669.8101418167</v>
      </c>
      <c r="G767" s="3">
        <f t="shared" si="68"/>
        <v>0.06</v>
      </c>
      <c r="H767" s="3">
        <f t="shared" si="69"/>
        <v>0.02</v>
      </c>
      <c r="I767" s="2">
        <f t="shared" si="70"/>
        <v>3867.5</v>
      </c>
      <c r="J767" s="2">
        <f t="shared" si="72"/>
        <v>-30882.686550709084</v>
      </c>
      <c r="K767" s="1">
        <f t="shared" si="73"/>
        <v>-6207419.9966925262</v>
      </c>
    </row>
    <row r="768" spans="4:11" x14ac:dyDescent="0.25">
      <c r="D768" s="4">
        <v>767</v>
      </c>
      <c r="E768" s="4"/>
      <c r="F768" s="2">
        <f t="shared" si="71"/>
        <v>-6207419.9966925262</v>
      </c>
      <c r="G768" s="3">
        <f t="shared" si="68"/>
        <v>0.06</v>
      </c>
      <c r="H768" s="3">
        <f t="shared" si="69"/>
        <v>0.02</v>
      </c>
      <c r="I768" s="2">
        <f t="shared" si="70"/>
        <v>3870.3333333333335</v>
      </c>
      <c r="J768" s="2">
        <f t="shared" si="72"/>
        <v>-31056.451650129296</v>
      </c>
      <c r="K768" s="1">
        <f t="shared" si="73"/>
        <v>-6242346.7816759888</v>
      </c>
    </row>
    <row r="769" spans="4:11" x14ac:dyDescent="0.25">
      <c r="D769" s="4">
        <v>768</v>
      </c>
      <c r="E769" s="4">
        <v>64</v>
      </c>
      <c r="F769" s="2">
        <f t="shared" si="71"/>
        <v>-6242346.7816759888</v>
      </c>
      <c r="G769" s="3">
        <f t="shared" si="68"/>
        <v>0.06</v>
      </c>
      <c r="H769" s="3">
        <f t="shared" si="69"/>
        <v>0.02</v>
      </c>
      <c r="I769" s="2">
        <f t="shared" si="70"/>
        <v>3873.1666666666665</v>
      </c>
      <c r="J769" s="2">
        <f t="shared" si="72"/>
        <v>-31231.099741713278</v>
      </c>
      <c r="K769" s="1">
        <f t="shared" si="73"/>
        <v>-6277451.0480843689</v>
      </c>
    </row>
    <row r="770" spans="4:11" x14ac:dyDescent="0.25">
      <c r="D770" s="4">
        <v>769</v>
      </c>
      <c r="E770" s="4"/>
      <c r="F770" s="2">
        <f t="shared" si="71"/>
        <v>-6277451.0480843689</v>
      </c>
      <c r="G770" s="3">
        <f t="shared" ref="G770:G833" si="74">$B$5</f>
        <v>0.06</v>
      </c>
      <c r="H770" s="3">
        <f t="shared" ref="H770:H833" si="75">$B$6</f>
        <v>0.02</v>
      </c>
      <c r="I770" s="2">
        <f t="shared" ref="I770:I833" si="76">($B$3*(($D770-1)/12*$B$6))+$B$3</f>
        <v>3876</v>
      </c>
      <c r="J770" s="2">
        <f t="shared" si="72"/>
        <v>-31406.635240421845</v>
      </c>
      <c r="K770" s="1">
        <f t="shared" si="73"/>
        <v>-6312733.6833247906</v>
      </c>
    </row>
    <row r="771" spans="4:11" x14ac:dyDescent="0.25">
      <c r="D771" s="4">
        <v>770</v>
      </c>
      <c r="E771" s="4"/>
      <c r="F771" s="2">
        <f t="shared" ref="F771:F834" si="77">K770</f>
        <v>-6312733.6833247906</v>
      </c>
      <c r="G771" s="3">
        <f t="shared" si="74"/>
        <v>0.06</v>
      </c>
      <c r="H771" s="3">
        <f t="shared" si="75"/>
        <v>0.02</v>
      </c>
      <c r="I771" s="2">
        <f t="shared" si="76"/>
        <v>3878.833333333333</v>
      </c>
      <c r="J771" s="2">
        <f t="shared" si="72"/>
        <v>-31583.062583290619</v>
      </c>
      <c r="K771" s="1">
        <f t="shared" si="73"/>
        <v>-6348195.5792414146</v>
      </c>
    </row>
    <row r="772" spans="4:11" x14ac:dyDescent="0.25">
      <c r="D772" s="4">
        <v>771</v>
      </c>
      <c r="E772" s="4"/>
      <c r="F772" s="2">
        <f t="shared" si="77"/>
        <v>-6348195.5792414146</v>
      </c>
      <c r="G772" s="3">
        <f t="shared" si="74"/>
        <v>0.06</v>
      </c>
      <c r="H772" s="3">
        <f t="shared" si="75"/>
        <v>0.02</v>
      </c>
      <c r="I772" s="2">
        <f t="shared" si="76"/>
        <v>3881.666666666667</v>
      </c>
      <c r="J772" s="2">
        <f t="shared" si="72"/>
        <v>-31760.386229540407</v>
      </c>
      <c r="K772" s="1">
        <f t="shared" si="73"/>
        <v>-6383837.6321376218</v>
      </c>
    </row>
    <row r="773" spans="4:11" x14ac:dyDescent="0.25">
      <c r="D773" s="4">
        <v>772</v>
      </c>
      <c r="E773" s="4"/>
      <c r="F773" s="2">
        <f t="shared" si="77"/>
        <v>-6383837.6321376218</v>
      </c>
      <c r="G773" s="3">
        <f t="shared" si="74"/>
        <v>0.06</v>
      </c>
      <c r="H773" s="3">
        <f t="shared" si="75"/>
        <v>0.02</v>
      </c>
      <c r="I773" s="2">
        <f t="shared" si="76"/>
        <v>3884.5</v>
      </c>
      <c r="J773" s="2">
        <f t="shared" si="72"/>
        <v>-31938.610660688111</v>
      </c>
      <c r="K773" s="1">
        <f t="shared" si="73"/>
        <v>-6419660.7427983098</v>
      </c>
    </row>
    <row r="774" spans="4:11" x14ac:dyDescent="0.25">
      <c r="D774" s="4">
        <v>773</v>
      </c>
      <c r="E774" s="4"/>
      <c r="F774" s="2">
        <f t="shared" si="77"/>
        <v>-6419660.7427983098</v>
      </c>
      <c r="G774" s="3">
        <f t="shared" si="74"/>
        <v>0.06</v>
      </c>
      <c r="H774" s="3">
        <f t="shared" si="75"/>
        <v>0.02</v>
      </c>
      <c r="I774" s="2">
        <f t="shared" si="76"/>
        <v>3887.3333333333335</v>
      </c>
      <c r="J774" s="2">
        <f t="shared" si="72"/>
        <v>-32117.740380658215</v>
      </c>
      <c r="K774" s="1">
        <f t="shared" si="73"/>
        <v>-6455665.8165123006</v>
      </c>
    </row>
    <row r="775" spans="4:11" x14ac:dyDescent="0.25">
      <c r="D775" s="4">
        <v>774</v>
      </c>
      <c r="E775" s="4"/>
      <c r="F775" s="2">
        <f t="shared" si="77"/>
        <v>-6455665.8165123006</v>
      </c>
      <c r="G775" s="3">
        <f t="shared" si="74"/>
        <v>0.06</v>
      </c>
      <c r="H775" s="3">
        <f t="shared" si="75"/>
        <v>0.02</v>
      </c>
      <c r="I775" s="2">
        <f t="shared" si="76"/>
        <v>3890.166666666667</v>
      </c>
      <c r="J775" s="2">
        <f t="shared" si="72"/>
        <v>-32297.77991589484</v>
      </c>
      <c r="K775" s="1">
        <f t="shared" si="73"/>
        <v>-6491853.763094862</v>
      </c>
    </row>
    <row r="776" spans="4:11" x14ac:dyDescent="0.25">
      <c r="D776" s="4">
        <v>775</v>
      </c>
      <c r="E776" s="4"/>
      <c r="F776" s="2">
        <f t="shared" si="77"/>
        <v>-6491853.763094862</v>
      </c>
      <c r="G776" s="3">
        <f t="shared" si="74"/>
        <v>0.06</v>
      </c>
      <c r="H776" s="3">
        <f t="shared" si="75"/>
        <v>0.02</v>
      </c>
      <c r="I776" s="2">
        <f t="shared" si="76"/>
        <v>3893</v>
      </c>
      <c r="J776" s="2">
        <f t="shared" si="72"/>
        <v>-32478.733815474312</v>
      </c>
      <c r="K776" s="1">
        <f t="shared" si="73"/>
        <v>-6528225.4969103364</v>
      </c>
    </row>
    <row r="777" spans="4:11" x14ac:dyDescent="0.25">
      <c r="D777" s="4">
        <v>776</v>
      </c>
      <c r="E777" s="4"/>
      <c r="F777" s="2">
        <f t="shared" si="77"/>
        <v>-6528225.4969103364</v>
      </c>
      <c r="G777" s="3">
        <f t="shared" si="74"/>
        <v>0.06</v>
      </c>
      <c r="H777" s="3">
        <f t="shared" si="75"/>
        <v>0.02</v>
      </c>
      <c r="I777" s="2">
        <f t="shared" si="76"/>
        <v>3895.833333333333</v>
      </c>
      <c r="J777" s="2">
        <f t="shared" ref="J777:J840" si="78">(F777-I777)*(G777/12)</f>
        <v>-32660.60665121835</v>
      </c>
      <c r="K777" s="1">
        <f t="shared" ref="K777:K840" si="79">(F777-I777+J777)</f>
        <v>-6564781.9368948881</v>
      </c>
    </row>
    <row r="778" spans="4:11" x14ac:dyDescent="0.25">
      <c r="D778" s="4">
        <v>777</v>
      </c>
      <c r="E778" s="4"/>
      <c r="F778" s="2">
        <f t="shared" si="77"/>
        <v>-6564781.9368948881</v>
      </c>
      <c r="G778" s="3">
        <f t="shared" si="74"/>
        <v>0.06</v>
      </c>
      <c r="H778" s="3">
        <f t="shared" si="75"/>
        <v>0.02</v>
      </c>
      <c r="I778" s="2">
        <f t="shared" si="76"/>
        <v>3898.666666666667</v>
      </c>
      <c r="J778" s="2">
        <f t="shared" si="78"/>
        <v>-32843.403017807774</v>
      </c>
      <c r="K778" s="1">
        <f t="shared" si="79"/>
        <v>-6601524.0065793628</v>
      </c>
    </row>
    <row r="779" spans="4:11" x14ac:dyDescent="0.25">
      <c r="D779" s="4">
        <v>778</v>
      </c>
      <c r="E779" s="4"/>
      <c r="F779" s="2">
        <f t="shared" si="77"/>
        <v>-6601524.0065793628</v>
      </c>
      <c r="G779" s="3">
        <f t="shared" si="74"/>
        <v>0.06</v>
      </c>
      <c r="H779" s="3">
        <f t="shared" si="75"/>
        <v>0.02</v>
      </c>
      <c r="I779" s="2">
        <f t="shared" si="76"/>
        <v>3901.5</v>
      </c>
      <c r="J779" s="2">
        <f t="shared" si="78"/>
        <v>-33027.127532896811</v>
      </c>
      <c r="K779" s="1">
        <f t="shared" si="79"/>
        <v>-6638452.6341122594</v>
      </c>
    </row>
    <row r="780" spans="4:11" x14ac:dyDescent="0.25">
      <c r="D780" s="4">
        <v>779</v>
      </c>
      <c r="E780" s="4"/>
      <c r="F780" s="2">
        <f t="shared" si="77"/>
        <v>-6638452.6341122594</v>
      </c>
      <c r="G780" s="3">
        <f t="shared" si="74"/>
        <v>0.06</v>
      </c>
      <c r="H780" s="3">
        <f t="shared" si="75"/>
        <v>0.02</v>
      </c>
      <c r="I780" s="2">
        <f t="shared" si="76"/>
        <v>3904.3333333333335</v>
      </c>
      <c r="J780" s="2">
        <f t="shared" si="78"/>
        <v>-33211.784837227962</v>
      </c>
      <c r="K780" s="1">
        <f t="shared" si="79"/>
        <v>-6675568.7522828206</v>
      </c>
    </row>
    <row r="781" spans="4:11" x14ac:dyDescent="0.25">
      <c r="D781" s="4">
        <v>780</v>
      </c>
      <c r="E781" s="4">
        <v>65</v>
      </c>
      <c r="F781" s="2">
        <f t="shared" si="77"/>
        <v>-6675568.7522828206</v>
      </c>
      <c r="G781" s="3">
        <f t="shared" si="74"/>
        <v>0.06</v>
      </c>
      <c r="H781" s="3">
        <f t="shared" si="75"/>
        <v>0.02</v>
      </c>
      <c r="I781" s="2">
        <f t="shared" si="76"/>
        <v>3907.166666666667</v>
      </c>
      <c r="J781" s="2">
        <f t="shared" si="78"/>
        <v>-33397.379594747435</v>
      </c>
      <c r="K781" s="1">
        <f t="shared" si="79"/>
        <v>-6712873.2985442346</v>
      </c>
    </row>
    <row r="782" spans="4:11" x14ac:dyDescent="0.25">
      <c r="D782" s="4">
        <v>781</v>
      </c>
      <c r="E782" s="4"/>
      <c r="F782" s="2">
        <f t="shared" si="77"/>
        <v>-6712873.2985442346</v>
      </c>
      <c r="G782" s="3">
        <f t="shared" si="74"/>
        <v>0.06</v>
      </c>
      <c r="H782" s="3">
        <f t="shared" si="75"/>
        <v>0.02</v>
      </c>
      <c r="I782" s="2">
        <f t="shared" si="76"/>
        <v>3910</v>
      </c>
      <c r="J782" s="2">
        <f t="shared" si="78"/>
        <v>-33583.916492721175</v>
      </c>
      <c r="K782" s="1">
        <f t="shared" si="79"/>
        <v>-6750367.2150369557</v>
      </c>
    </row>
    <row r="783" spans="4:11" x14ac:dyDescent="0.25">
      <c r="D783" s="4">
        <v>782</v>
      </c>
      <c r="E783" s="4"/>
      <c r="F783" s="2">
        <f t="shared" si="77"/>
        <v>-6750367.2150369557</v>
      </c>
      <c r="G783" s="3">
        <f t="shared" si="74"/>
        <v>0.06</v>
      </c>
      <c r="H783" s="3">
        <f t="shared" si="75"/>
        <v>0.02</v>
      </c>
      <c r="I783" s="2">
        <f t="shared" si="76"/>
        <v>3912.833333333333</v>
      </c>
      <c r="J783" s="2">
        <f t="shared" si="78"/>
        <v>-33771.400241851443</v>
      </c>
      <c r="K783" s="1">
        <f t="shared" si="79"/>
        <v>-6788051.4486121405</v>
      </c>
    </row>
    <row r="784" spans="4:11" x14ac:dyDescent="0.25">
      <c r="D784" s="4">
        <v>783</v>
      </c>
      <c r="E784" s="4"/>
      <c r="F784" s="2">
        <f t="shared" si="77"/>
        <v>-6788051.4486121405</v>
      </c>
      <c r="G784" s="3">
        <f t="shared" si="74"/>
        <v>0.06</v>
      </c>
      <c r="H784" s="3">
        <f t="shared" si="75"/>
        <v>0.02</v>
      </c>
      <c r="I784" s="2">
        <f t="shared" si="76"/>
        <v>3915.666666666667</v>
      </c>
      <c r="J784" s="2">
        <f t="shared" si="78"/>
        <v>-33959.835576394034</v>
      </c>
      <c r="K784" s="1">
        <f t="shared" si="79"/>
        <v>-6825926.9508552011</v>
      </c>
    </row>
    <row r="785" spans="4:11" x14ac:dyDescent="0.25">
      <c r="D785" s="4">
        <v>784</v>
      </c>
      <c r="E785" s="4"/>
      <c r="F785" s="2">
        <f t="shared" si="77"/>
        <v>-6825926.9508552011</v>
      </c>
      <c r="G785" s="3">
        <f t="shared" si="74"/>
        <v>0.06</v>
      </c>
      <c r="H785" s="3">
        <f t="shared" si="75"/>
        <v>0.02</v>
      </c>
      <c r="I785" s="2">
        <f t="shared" si="76"/>
        <v>3918.5</v>
      </c>
      <c r="J785" s="2">
        <f t="shared" si="78"/>
        <v>-34149.227254276004</v>
      </c>
      <c r="K785" s="1">
        <f t="shared" si="79"/>
        <v>-6863994.6781094773</v>
      </c>
    </row>
    <row r="786" spans="4:11" x14ac:dyDescent="0.25">
      <c r="D786" s="4">
        <v>785</v>
      </c>
      <c r="E786" s="4"/>
      <c r="F786" s="2">
        <f t="shared" si="77"/>
        <v>-6863994.6781094773</v>
      </c>
      <c r="G786" s="3">
        <f t="shared" si="74"/>
        <v>0.06</v>
      </c>
      <c r="H786" s="3">
        <f t="shared" si="75"/>
        <v>0.02</v>
      </c>
      <c r="I786" s="2">
        <f t="shared" si="76"/>
        <v>3921.3333333333335</v>
      </c>
      <c r="J786" s="2">
        <f t="shared" si="78"/>
        <v>-34339.580057214051</v>
      </c>
      <c r="K786" s="1">
        <f t="shared" si="79"/>
        <v>-6902255.5915000243</v>
      </c>
    </row>
    <row r="787" spans="4:11" x14ac:dyDescent="0.25">
      <c r="D787" s="4">
        <v>786</v>
      </c>
      <c r="E787" s="4"/>
      <c r="F787" s="2">
        <f t="shared" si="77"/>
        <v>-6902255.5915000243</v>
      </c>
      <c r="G787" s="3">
        <f t="shared" si="74"/>
        <v>0.06</v>
      </c>
      <c r="H787" s="3">
        <f t="shared" si="75"/>
        <v>0.02</v>
      </c>
      <c r="I787" s="2">
        <f t="shared" si="76"/>
        <v>3924.1666666666665</v>
      </c>
      <c r="J787" s="2">
        <f t="shared" si="78"/>
        <v>-34530.89879083346</v>
      </c>
      <c r="K787" s="1">
        <f t="shared" si="79"/>
        <v>-6940710.6569575248</v>
      </c>
    </row>
    <row r="788" spans="4:11" x14ac:dyDescent="0.25">
      <c r="D788" s="4">
        <v>787</v>
      </c>
      <c r="E788" s="4"/>
      <c r="F788" s="2">
        <f t="shared" si="77"/>
        <v>-6940710.6569575248</v>
      </c>
      <c r="G788" s="3">
        <f t="shared" si="74"/>
        <v>0.06</v>
      </c>
      <c r="H788" s="3">
        <f t="shared" si="75"/>
        <v>0.02</v>
      </c>
      <c r="I788" s="2">
        <f t="shared" si="76"/>
        <v>3927</v>
      </c>
      <c r="J788" s="2">
        <f t="shared" si="78"/>
        <v>-34723.188284787626</v>
      </c>
      <c r="K788" s="1">
        <f t="shared" si="79"/>
        <v>-6979360.8452423122</v>
      </c>
    </row>
    <row r="789" spans="4:11" x14ac:dyDescent="0.25">
      <c r="D789" s="4">
        <v>788</v>
      </c>
      <c r="E789" s="4"/>
      <c r="F789" s="2">
        <f t="shared" si="77"/>
        <v>-6979360.8452423122</v>
      </c>
      <c r="G789" s="3">
        <f t="shared" si="74"/>
        <v>0.06</v>
      </c>
      <c r="H789" s="3">
        <f t="shared" si="75"/>
        <v>0.02</v>
      </c>
      <c r="I789" s="2">
        <f t="shared" si="76"/>
        <v>3929.833333333333</v>
      </c>
      <c r="J789" s="2">
        <f t="shared" si="78"/>
        <v>-34916.453392878226</v>
      </c>
      <c r="K789" s="1">
        <f t="shared" si="79"/>
        <v>-7018207.1319685234</v>
      </c>
    </row>
    <row r="790" spans="4:11" x14ac:dyDescent="0.25">
      <c r="D790" s="4">
        <v>789</v>
      </c>
      <c r="E790" s="4"/>
      <c r="F790" s="2">
        <f t="shared" si="77"/>
        <v>-7018207.1319685234</v>
      </c>
      <c r="G790" s="3">
        <f t="shared" si="74"/>
        <v>0.06</v>
      </c>
      <c r="H790" s="3">
        <f t="shared" si="75"/>
        <v>0.02</v>
      </c>
      <c r="I790" s="2">
        <f t="shared" si="76"/>
        <v>3932.666666666667</v>
      </c>
      <c r="J790" s="2">
        <f t="shared" si="78"/>
        <v>-35110.698993175953</v>
      </c>
      <c r="K790" s="1">
        <f t="shared" si="79"/>
        <v>-7057250.4976283666</v>
      </c>
    </row>
    <row r="791" spans="4:11" x14ac:dyDescent="0.25">
      <c r="D791" s="4">
        <v>790</v>
      </c>
      <c r="E791" s="4"/>
      <c r="F791" s="2">
        <f t="shared" si="77"/>
        <v>-7057250.4976283666</v>
      </c>
      <c r="G791" s="3">
        <f t="shared" si="74"/>
        <v>0.06</v>
      </c>
      <c r="H791" s="3">
        <f t="shared" si="75"/>
        <v>0.02</v>
      </c>
      <c r="I791" s="2">
        <f t="shared" si="76"/>
        <v>3935.5</v>
      </c>
      <c r="J791" s="2">
        <f t="shared" si="78"/>
        <v>-35305.929988141834</v>
      </c>
      <c r="K791" s="1">
        <f t="shared" si="79"/>
        <v>-7096491.9276165087</v>
      </c>
    </row>
    <row r="792" spans="4:11" x14ac:dyDescent="0.25">
      <c r="D792" s="4">
        <v>791</v>
      </c>
      <c r="E792" s="4"/>
      <c r="F792" s="2">
        <f t="shared" si="77"/>
        <v>-7096491.9276165087</v>
      </c>
      <c r="G792" s="3">
        <f t="shared" si="74"/>
        <v>0.06</v>
      </c>
      <c r="H792" s="3">
        <f t="shared" si="75"/>
        <v>0.02</v>
      </c>
      <c r="I792" s="2">
        <f t="shared" si="76"/>
        <v>3938.3333333333335</v>
      </c>
      <c r="J792" s="2">
        <f t="shared" si="78"/>
        <v>-35502.151304749212</v>
      </c>
      <c r="K792" s="1">
        <f t="shared" si="79"/>
        <v>-7135932.4122545905</v>
      </c>
    </row>
    <row r="793" spans="4:11" x14ac:dyDescent="0.25">
      <c r="D793" s="4">
        <v>792</v>
      </c>
      <c r="E793" s="4">
        <v>66</v>
      </c>
      <c r="F793" s="2">
        <f t="shared" si="77"/>
        <v>-7135932.4122545905</v>
      </c>
      <c r="G793" s="3">
        <f t="shared" si="74"/>
        <v>0.06</v>
      </c>
      <c r="H793" s="3">
        <f t="shared" si="75"/>
        <v>0.02</v>
      </c>
      <c r="I793" s="2">
        <f t="shared" si="76"/>
        <v>3941.1666666666665</v>
      </c>
      <c r="J793" s="2">
        <f t="shared" si="78"/>
        <v>-35699.367894606286</v>
      </c>
      <c r="K793" s="1">
        <f t="shared" si="79"/>
        <v>-7175572.9468158642</v>
      </c>
    </row>
    <row r="794" spans="4:11" x14ac:dyDescent="0.25">
      <c r="D794" s="4">
        <v>793</v>
      </c>
      <c r="E794" s="4"/>
      <c r="F794" s="2">
        <f t="shared" si="77"/>
        <v>-7175572.9468158642</v>
      </c>
      <c r="G794" s="3">
        <f t="shared" si="74"/>
        <v>0.06</v>
      </c>
      <c r="H794" s="3">
        <f t="shared" si="75"/>
        <v>0.02</v>
      </c>
      <c r="I794" s="2">
        <f t="shared" si="76"/>
        <v>3944</v>
      </c>
      <c r="J794" s="2">
        <f t="shared" si="78"/>
        <v>-35897.584734079319</v>
      </c>
      <c r="K794" s="1">
        <f t="shared" si="79"/>
        <v>-7215414.5315499436</v>
      </c>
    </row>
    <row r="795" spans="4:11" x14ac:dyDescent="0.25">
      <c r="D795" s="4">
        <v>794</v>
      </c>
      <c r="E795" s="4"/>
      <c r="F795" s="2">
        <f t="shared" si="77"/>
        <v>-7215414.5315499436</v>
      </c>
      <c r="G795" s="3">
        <f t="shared" si="74"/>
        <v>0.06</v>
      </c>
      <c r="H795" s="3">
        <f t="shared" si="75"/>
        <v>0.02</v>
      </c>
      <c r="I795" s="2">
        <f t="shared" si="76"/>
        <v>3946.833333333333</v>
      </c>
      <c r="J795" s="2">
        <f t="shared" si="78"/>
        <v>-36096.806824416381</v>
      </c>
      <c r="K795" s="1">
        <f t="shared" si="79"/>
        <v>-7255458.1717076926</v>
      </c>
    </row>
    <row r="796" spans="4:11" x14ac:dyDescent="0.25">
      <c r="D796" s="4">
        <v>795</v>
      </c>
      <c r="E796" s="4"/>
      <c r="F796" s="2">
        <f t="shared" si="77"/>
        <v>-7255458.1717076926</v>
      </c>
      <c r="G796" s="3">
        <f t="shared" si="74"/>
        <v>0.06</v>
      </c>
      <c r="H796" s="3">
        <f t="shared" si="75"/>
        <v>0.02</v>
      </c>
      <c r="I796" s="2">
        <f t="shared" si="76"/>
        <v>3949.666666666667</v>
      </c>
      <c r="J796" s="2">
        <f t="shared" si="78"/>
        <v>-36297.039191871801</v>
      </c>
      <c r="K796" s="1">
        <f t="shared" si="79"/>
        <v>-7295704.8775662314</v>
      </c>
    </row>
    <row r="797" spans="4:11" x14ac:dyDescent="0.25">
      <c r="D797" s="4">
        <v>796</v>
      </c>
      <c r="E797" s="4"/>
      <c r="F797" s="2">
        <f t="shared" si="77"/>
        <v>-7295704.8775662314</v>
      </c>
      <c r="G797" s="3">
        <f t="shared" si="74"/>
        <v>0.06</v>
      </c>
      <c r="H797" s="3">
        <f t="shared" si="75"/>
        <v>0.02</v>
      </c>
      <c r="I797" s="2">
        <f t="shared" si="76"/>
        <v>3952.5</v>
      </c>
      <c r="J797" s="2">
        <f t="shared" si="78"/>
        <v>-36498.286887831156</v>
      </c>
      <c r="K797" s="1">
        <f t="shared" si="79"/>
        <v>-7336155.6644540625</v>
      </c>
    </row>
    <row r="798" spans="4:11" x14ac:dyDescent="0.25">
      <c r="D798" s="4">
        <v>797</v>
      </c>
      <c r="E798" s="4"/>
      <c r="F798" s="2">
        <f t="shared" si="77"/>
        <v>-7336155.6644540625</v>
      </c>
      <c r="G798" s="3">
        <f t="shared" si="74"/>
        <v>0.06</v>
      </c>
      <c r="H798" s="3">
        <f t="shared" si="75"/>
        <v>0.02</v>
      </c>
      <c r="I798" s="2">
        <f t="shared" si="76"/>
        <v>3955.3333333333335</v>
      </c>
      <c r="J798" s="2">
        <f t="shared" si="78"/>
        <v>-36700.554988936979</v>
      </c>
      <c r="K798" s="1">
        <f t="shared" si="79"/>
        <v>-7376811.552776332</v>
      </c>
    </row>
    <row r="799" spans="4:11" x14ac:dyDescent="0.25">
      <c r="D799" s="4">
        <v>798</v>
      </c>
      <c r="E799" s="4"/>
      <c r="F799" s="2">
        <f t="shared" si="77"/>
        <v>-7376811.552776332</v>
      </c>
      <c r="G799" s="3">
        <f t="shared" si="74"/>
        <v>0.06</v>
      </c>
      <c r="H799" s="3">
        <f t="shared" si="75"/>
        <v>0.02</v>
      </c>
      <c r="I799" s="2">
        <f t="shared" si="76"/>
        <v>3958.1666666666665</v>
      </c>
      <c r="J799" s="2">
        <f t="shared" si="78"/>
        <v>-36903.848597214994</v>
      </c>
      <c r="K799" s="1">
        <f t="shared" si="79"/>
        <v>-7417673.5680402135</v>
      </c>
    </row>
    <row r="800" spans="4:11" x14ac:dyDescent="0.25">
      <c r="D800" s="4">
        <v>799</v>
      </c>
      <c r="E800" s="4"/>
      <c r="F800" s="2">
        <f t="shared" si="77"/>
        <v>-7417673.5680402135</v>
      </c>
      <c r="G800" s="3">
        <f t="shared" si="74"/>
        <v>0.06</v>
      </c>
      <c r="H800" s="3">
        <f t="shared" si="75"/>
        <v>0.02</v>
      </c>
      <c r="I800" s="2">
        <f t="shared" si="76"/>
        <v>3961</v>
      </c>
      <c r="J800" s="2">
        <f t="shared" si="78"/>
        <v>-37108.17284020107</v>
      </c>
      <c r="K800" s="1">
        <f t="shared" si="79"/>
        <v>-7458742.7408804148</v>
      </c>
    </row>
    <row r="801" spans="4:11" x14ac:dyDescent="0.25">
      <c r="D801" s="4">
        <v>800</v>
      </c>
      <c r="E801" s="4"/>
      <c r="F801" s="2">
        <f t="shared" si="77"/>
        <v>-7458742.7408804148</v>
      </c>
      <c r="G801" s="3">
        <f t="shared" si="74"/>
        <v>0.06</v>
      </c>
      <c r="H801" s="3">
        <f t="shared" si="75"/>
        <v>0.02</v>
      </c>
      <c r="I801" s="2">
        <f t="shared" si="76"/>
        <v>3963.833333333333</v>
      </c>
      <c r="J801" s="2">
        <f t="shared" si="78"/>
        <v>-37313.532871068739</v>
      </c>
      <c r="K801" s="1">
        <f t="shared" si="79"/>
        <v>-7500020.1070848163</v>
      </c>
    </row>
    <row r="802" spans="4:11" x14ac:dyDescent="0.25">
      <c r="D802" s="4">
        <v>801</v>
      </c>
      <c r="E802" s="4"/>
      <c r="F802" s="2">
        <f t="shared" si="77"/>
        <v>-7500020.1070848163</v>
      </c>
      <c r="G802" s="3">
        <f t="shared" si="74"/>
        <v>0.06</v>
      </c>
      <c r="H802" s="3">
        <f t="shared" si="75"/>
        <v>0.02</v>
      </c>
      <c r="I802" s="2">
        <f t="shared" si="76"/>
        <v>3966.666666666667</v>
      </c>
      <c r="J802" s="2">
        <f t="shared" si="78"/>
        <v>-37519.93386875742</v>
      </c>
      <c r="K802" s="1">
        <f t="shared" si="79"/>
        <v>-7541506.7076202407</v>
      </c>
    </row>
    <row r="803" spans="4:11" x14ac:dyDescent="0.25">
      <c r="D803" s="4">
        <v>802</v>
      </c>
      <c r="E803" s="4"/>
      <c r="F803" s="2">
        <f t="shared" si="77"/>
        <v>-7541506.7076202407</v>
      </c>
      <c r="G803" s="3">
        <f t="shared" si="74"/>
        <v>0.06</v>
      </c>
      <c r="H803" s="3">
        <f t="shared" si="75"/>
        <v>0.02</v>
      </c>
      <c r="I803" s="2">
        <f t="shared" si="76"/>
        <v>3969.5</v>
      </c>
      <c r="J803" s="2">
        <f t="shared" si="78"/>
        <v>-37727.381038101208</v>
      </c>
      <c r="K803" s="1">
        <f t="shared" si="79"/>
        <v>-7583203.5886583421</v>
      </c>
    </row>
    <row r="804" spans="4:11" x14ac:dyDescent="0.25">
      <c r="D804" s="4">
        <v>803</v>
      </c>
      <c r="E804" s="4"/>
      <c r="F804" s="2">
        <f t="shared" si="77"/>
        <v>-7583203.5886583421</v>
      </c>
      <c r="G804" s="3">
        <f t="shared" si="74"/>
        <v>0.06</v>
      </c>
      <c r="H804" s="3">
        <f t="shared" si="75"/>
        <v>0.02</v>
      </c>
      <c r="I804" s="2">
        <f t="shared" si="76"/>
        <v>3972.3333333333335</v>
      </c>
      <c r="J804" s="2">
        <f t="shared" si="78"/>
        <v>-37935.879609958378</v>
      </c>
      <c r="K804" s="1">
        <f t="shared" si="79"/>
        <v>-7625111.8016016334</v>
      </c>
    </row>
    <row r="805" spans="4:11" x14ac:dyDescent="0.25">
      <c r="D805" s="4">
        <v>804</v>
      </c>
      <c r="E805" s="4">
        <v>67</v>
      </c>
      <c r="F805" s="2">
        <f t="shared" si="77"/>
        <v>-7625111.8016016334</v>
      </c>
      <c r="G805" s="3">
        <f t="shared" si="74"/>
        <v>0.06</v>
      </c>
      <c r="H805" s="3">
        <f t="shared" si="75"/>
        <v>0.02</v>
      </c>
      <c r="I805" s="2">
        <f t="shared" si="76"/>
        <v>3975.1666666666665</v>
      </c>
      <c r="J805" s="2">
        <f t="shared" si="78"/>
        <v>-38145.434841341506</v>
      </c>
      <c r="K805" s="1">
        <f t="shared" si="79"/>
        <v>-7667232.4031096417</v>
      </c>
    </row>
    <row r="806" spans="4:11" x14ac:dyDescent="0.25">
      <c r="D806" s="4">
        <v>805</v>
      </c>
      <c r="E806" s="4"/>
      <c r="F806" s="2">
        <f t="shared" si="77"/>
        <v>-7667232.4031096417</v>
      </c>
      <c r="G806" s="3">
        <f t="shared" si="74"/>
        <v>0.06</v>
      </c>
      <c r="H806" s="3">
        <f t="shared" si="75"/>
        <v>0.02</v>
      </c>
      <c r="I806" s="2">
        <f t="shared" si="76"/>
        <v>3978</v>
      </c>
      <c r="J806" s="2">
        <f t="shared" si="78"/>
        <v>-38356.052015548208</v>
      </c>
      <c r="K806" s="1">
        <f t="shared" si="79"/>
        <v>-7709566.4551251903</v>
      </c>
    </row>
    <row r="807" spans="4:11" x14ac:dyDescent="0.25">
      <c r="D807" s="4">
        <v>806</v>
      </c>
      <c r="E807" s="4"/>
      <c r="F807" s="2">
        <f t="shared" si="77"/>
        <v>-7709566.4551251903</v>
      </c>
      <c r="G807" s="3">
        <f t="shared" si="74"/>
        <v>0.06</v>
      </c>
      <c r="H807" s="3">
        <f t="shared" si="75"/>
        <v>0.02</v>
      </c>
      <c r="I807" s="2">
        <f t="shared" si="76"/>
        <v>3980.833333333333</v>
      </c>
      <c r="J807" s="2">
        <f t="shared" si="78"/>
        <v>-38567.736442292618</v>
      </c>
      <c r="K807" s="1">
        <f t="shared" si="79"/>
        <v>-7752115.0249008164</v>
      </c>
    </row>
    <row r="808" spans="4:11" x14ac:dyDescent="0.25">
      <c r="D808" s="4">
        <v>807</v>
      </c>
      <c r="E808" s="4"/>
      <c r="F808" s="2">
        <f t="shared" si="77"/>
        <v>-7752115.0249008164</v>
      </c>
      <c r="G808" s="3">
        <f t="shared" si="74"/>
        <v>0.06</v>
      </c>
      <c r="H808" s="3">
        <f t="shared" si="75"/>
        <v>0.02</v>
      </c>
      <c r="I808" s="2">
        <f t="shared" si="76"/>
        <v>3983.666666666667</v>
      </c>
      <c r="J808" s="2">
        <f t="shared" si="78"/>
        <v>-38780.493457837416</v>
      </c>
      <c r="K808" s="1">
        <f t="shared" si="79"/>
        <v>-7794879.1850253204</v>
      </c>
    </row>
    <row r="809" spans="4:11" x14ac:dyDescent="0.25">
      <c r="D809" s="4">
        <v>808</v>
      </c>
      <c r="E809" s="4"/>
      <c r="F809" s="2">
        <f t="shared" si="77"/>
        <v>-7794879.1850253204</v>
      </c>
      <c r="G809" s="3">
        <f t="shared" si="74"/>
        <v>0.06</v>
      </c>
      <c r="H809" s="3">
        <f t="shared" si="75"/>
        <v>0.02</v>
      </c>
      <c r="I809" s="2">
        <f t="shared" si="76"/>
        <v>3986.5</v>
      </c>
      <c r="J809" s="2">
        <f t="shared" si="78"/>
        <v>-38994.328425126601</v>
      </c>
      <c r="K809" s="1">
        <f t="shared" si="79"/>
        <v>-7837860.0134504465</v>
      </c>
    </row>
    <row r="810" spans="4:11" x14ac:dyDescent="0.25">
      <c r="D810" s="4">
        <v>809</v>
      </c>
      <c r="E810" s="4"/>
      <c r="F810" s="2">
        <f t="shared" si="77"/>
        <v>-7837860.0134504465</v>
      </c>
      <c r="G810" s="3">
        <f t="shared" si="74"/>
        <v>0.06</v>
      </c>
      <c r="H810" s="3">
        <f t="shared" si="75"/>
        <v>0.02</v>
      </c>
      <c r="I810" s="2">
        <f t="shared" si="76"/>
        <v>3989.3333333333335</v>
      </c>
      <c r="J810" s="2">
        <f t="shared" si="78"/>
        <v>-39209.246733918895</v>
      </c>
      <c r="K810" s="1">
        <f t="shared" si="79"/>
        <v>-7881058.5935176983</v>
      </c>
    </row>
    <row r="811" spans="4:11" x14ac:dyDescent="0.25">
      <c r="D811" s="4">
        <v>810</v>
      </c>
      <c r="E811" s="4"/>
      <c r="F811" s="2">
        <f t="shared" si="77"/>
        <v>-7881058.5935176983</v>
      </c>
      <c r="G811" s="3">
        <f t="shared" si="74"/>
        <v>0.06</v>
      </c>
      <c r="H811" s="3">
        <f t="shared" si="75"/>
        <v>0.02</v>
      </c>
      <c r="I811" s="2">
        <f t="shared" si="76"/>
        <v>3992.166666666667</v>
      </c>
      <c r="J811" s="2">
        <f t="shared" si="78"/>
        <v>-39425.253800921826</v>
      </c>
      <c r="K811" s="1">
        <f t="shared" si="79"/>
        <v>-7924476.0139852874</v>
      </c>
    </row>
    <row r="812" spans="4:11" x14ac:dyDescent="0.25">
      <c r="D812" s="4">
        <v>811</v>
      </c>
      <c r="E812" s="4"/>
      <c r="F812" s="2">
        <f t="shared" si="77"/>
        <v>-7924476.0139852874</v>
      </c>
      <c r="G812" s="3">
        <f t="shared" si="74"/>
        <v>0.06</v>
      </c>
      <c r="H812" s="3">
        <f t="shared" si="75"/>
        <v>0.02</v>
      </c>
      <c r="I812" s="2">
        <f t="shared" si="76"/>
        <v>3995</v>
      </c>
      <c r="J812" s="2">
        <f t="shared" si="78"/>
        <v>-39642.355069926438</v>
      </c>
      <c r="K812" s="1">
        <f t="shared" si="79"/>
        <v>-7968113.3690552134</v>
      </c>
    </row>
    <row r="813" spans="4:11" x14ac:dyDescent="0.25">
      <c r="D813" s="4">
        <v>812</v>
      </c>
      <c r="E813" s="4"/>
      <c r="F813" s="2">
        <f t="shared" si="77"/>
        <v>-7968113.3690552134</v>
      </c>
      <c r="G813" s="3">
        <f t="shared" si="74"/>
        <v>0.06</v>
      </c>
      <c r="H813" s="3">
        <f t="shared" si="75"/>
        <v>0.02</v>
      </c>
      <c r="I813" s="2">
        <f t="shared" si="76"/>
        <v>3997.833333333333</v>
      </c>
      <c r="J813" s="2">
        <f t="shared" si="78"/>
        <v>-39860.556011942732</v>
      </c>
      <c r="K813" s="1">
        <f t="shared" si="79"/>
        <v>-8011971.7584004896</v>
      </c>
    </row>
    <row r="814" spans="4:11" x14ac:dyDescent="0.25">
      <c r="D814" s="4">
        <v>813</v>
      </c>
      <c r="E814" s="4"/>
      <c r="F814" s="2">
        <f t="shared" si="77"/>
        <v>-8011971.7584004896</v>
      </c>
      <c r="G814" s="3">
        <f t="shared" si="74"/>
        <v>0.06</v>
      </c>
      <c r="H814" s="3">
        <f t="shared" si="75"/>
        <v>0.02</v>
      </c>
      <c r="I814" s="2">
        <f t="shared" si="76"/>
        <v>4000.666666666667</v>
      </c>
      <c r="J814" s="2">
        <f t="shared" si="78"/>
        <v>-40079.862125335785</v>
      </c>
      <c r="K814" s="1">
        <f t="shared" si="79"/>
        <v>-8056052.2871924927</v>
      </c>
    </row>
    <row r="815" spans="4:11" x14ac:dyDescent="0.25">
      <c r="D815" s="4">
        <v>814</v>
      </c>
      <c r="E815" s="4"/>
      <c r="F815" s="2">
        <f t="shared" si="77"/>
        <v>-8056052.2871924927</v>
      </c>
      <c r="G815" s="3">
        <f t="shared" si="74"/>
        <v>0.06</v>
      </c>
      <c r="H815" s="3">
        <f t="shared" si="75"/>
        <v>0.02</v>
      </c>
      <c r="I815" s="2">
        <f t="shared" si="76"/>
        <v>4003.5</v>
      </c>
      <c r="J815" s="2">
        <f t="shared" si="78"/>
        <v>-40300.278935962466</v>
      </c>
      <c r="K815" s="1">
        <f t="shared" si="79"/>
        <v>-8100356.0661284551</v>
      </c>
    </row>
    <row r="816" spans="4:11" x14ac:dyDescent="0.25">
      <c r="D816" s="4">
        <v>815</v>
      </c>
      <c r="E816" s="4"/>
      <c r="F816" s="2">
        <f t="shared" si="77"/>
        <v>-8100356.0661284551</v>
      </c>
      <c r="G816" s="3">
        <f t="shared" si="74"/>
        <v>0.06</v>
      </c>
      <c r="H816" s="3">
        <f t="shared" si="75"/>
        <v>0.02</v>
      </c>
      <c r="I816" s="2">
        <f t="shared" si="76"/>
        <v>4006.3333333333335</v>
      </c>
      <c r="J816" s="2">
        <f t="shared" si="78"/>
        <v>-40521.811997308941</v>
      </c>
      <c r="K816" s="1">
        <f t="shared" si="79"/>
        <v>-8144884.2114590975</v>
      </c>
    </row>
    <row r="817" spans="4:11" x14ac:dyDescent="0.25">
      <c r="D817" s="4">
        <v>816</v>
      </c>
      <c r="E817" s="4">
        <v>68</v>
      </c>
      <c r="F817" s="2">
        <f t="shared" si="77"/>
        <v>-8144884.2114590975</v>
      </c>
      <c r="G817" s="3">
        <f t="shared" si="74"/>
        <v>0.06</v>
      </c>
      <c r="H817" s="3">
        <f t="shared" si="75"/>
        <v>0.02</v>
      </c>
      <c r="I817" s="2">
        <f t="shared" si="76"/>
        <v>4009.166666666667</v>
      </c>
      <c r="J817" s="2">
        <f t="shared" si="78"/>
        <v>-40744.466890628821</v>
      </c>
      <c r="K817" s="1">
        <f t="shared" si="79"/>
        <v>-8189637.8450163929</v>
      </c>
    </row>
    <row r="818" spans="4:11" x14ac:dyDescent="0.25">
      <c r="D818" s="4">
        <v>817</v>
      </c>
      <c r="E818" s="4"/>
      <c r="F818" s="2">
        <f t="shared" si="77"/>
        <v>-8189637.8450163929</v>
      </c>
      <c r="G818" s="3">
        <f t="shared" si="74"/>
        <v>0.06</v>
      </c>
      <c r="H818" s="3">
        <f t="shared" si="75"/>
        <v>0.02</v>
      </c>
      <c r="I818" s="2">
        <f t="shared" si="76"/>
        <v>4012</v>
      </c>
      <c r="J818" s="2">
        <f t="shared" si="78"/>
        <v>-40968.249225081963</v>
      </c>
      <c r="K818" s="1">
        <f t="shared" si="79"/>
        <v>-8234618.0942414748</v>
      </c>
    </row>
    <row r="819" spans="4:11" x14ac:dyDescent="0.25">
      <c r="D819" s="4">
        <v>818</v>
      </c>
      <c r="E819" s="4"/>
      <c r="F819" s="2">
        <f t="shared" si="77"/>
        <v>-8234618.0942414748</v>
      </c>
      <c r="G819" s="3">
        <f t="shared" si="74"/>
        <v>0.06</v>
      </c>
      <c r="H819" s="3">
        <f t="shared" si="75"/>
        <v>0.02</v>
      </c>
      <c r="I819" s="2">
        <f t="shared" si="76"/>
        <v>4014.833333333333</v>
      </c>
      <c r="J819" s="2">
        <f t="shared" si="78"/>
        <v>-41193.164637874041</v>
      </c>
      <c r="K819" s="1">
        <f t="shared" si="79"/>
        <v>-8279826.0922126817</v>
      </c>
    </row>
    <row r="820" spans="4:11" x14ac:dyDescent="0.25">
      <c r="D820" s="4">
        <v>819</v>
      </c>
      <c r="E820" s="4"/>
      <c r="F820" s="2">
        <f t="shared" si="77"/>
        <v>-8279826.0922126817</v>
      </c>
      <c r="G820" s="3">
        <f t="shared" si="74"/>
        <v>0.06</v>
      </c>
      <c r="H820" s="3">
        <f t="shared" si="75"/>
        <v>0.02</v>
      </c>
      <c r="I820" s="2">
        <f t="shared" si="76"/>
        <v>4017.666666666667</v>
      </c>
      <c r="J820" s="2">
        <f t="shared" si="78"/>
        <v>-41419.218794396744</v>
      </c>
      <c r="K820" s="1">
        <f t="shared" si="79"/>
        <v>-8325262.9776737457</v>
      </c>
    </row>
    <row r="821" spans="4:11" x14ac:dyDescent="0.25">
      <c r="D821" s="4">
        <v>820</v>
      </c>
      <c r="E821" s="4"/>
      <c r="F821" s="2">
        <f t="shared" si="77"/>
        <v>-8325262.9776737457</v>
      </c>
      <c r="G821" s="3">
        <f t="shared" si="74"/>
        <v>0.06</v>
      </c>
      <c r="H821" s="3">
        <f t="shared" si="75"/>
        <v>0.02</v>
      </c>
      <c r="I821" s="2">
        <f t="shared" si="76"/>
        <v>4020.5</v>
      </c>
      <c r="J821" s="2">
        <f t="shared" si="78"/>
        <v>-41646.417388368733</v>
      </c>
      <c r="K821" s="1">
        <f t="shared" si="79"/>
        <v>-8370929.8950621141</v>
      </c>
    </row>
    <row r="822" spans="4:11" x14ac:dyDescent="0.25">
      <c r="D822" s="4">
        <v>821</v>
      </c>
      <c r="E822" s="4"/>
      <c r="F822" s="2">
        <f t="shared" si="77"/>
        <v>-8370929.8950621141</v>
      </c>
      <c r="G822" s="3">
        <f t="shared" si="74"/>
        <v>0.06</v>
      </c>
      <c r="H822" s="3">
        <f t="shared" si="75"/>
        <v>0.02</v>
      </c>
      <c r="I822" s="2">
        <f t="shared" si="76"/>
        <v>4023.3333333333335</v>
      </c>
      <c r="J822" s="2">
        <f t="shared" si="78"/>
        <v>-41874.766141977234</v>
      </c>
      <c r="K822" s="1">
        <f t="shared" si="79"/>
        <v>-8416827.9945374243</v>
      </c>
    </row>
    <row r="823" spans="4:11" x14ac:dyDescent="0.25">
      <c r="D823" s="4">
        <v>822</v>
      </c>
      <c r="E823" s="4"/>
      <c r="F823" s="2">
        <f t="shared" si="77"/>
        <v>-8416827.9945374243</v>
      </c>
      <c r="G823" s="3">
        <f t="shared" si="74"/>
        <v>0.06</v>
      </c>
      <c r="H823" s="3">
        <f t="shared" si="75"/>
        <v>0.02</v>
      </c>
      <c r="I823" s="2">
        <f t="shared" si="76"/>
        <v>4026.166666666667</v>
      </c>
      <c r="J823" s="2">
        <f t="shared" si="78"/>
        <v>-42104.270806020453</v>
      </c>
      <c r="K823" s="1">
        <f t="shared" si="79"/>
        <v>-8462958.4320101105</v>
      </c>
    </row>
    <row r="824" spans="4:11" x14ac:dyDescent="0.25">
      <c r="D824" s="4">
        <v>823</v>
      </c>
      <c r="E824" s="4"/>
      <c r="F824" s="2">
        <f t="shared" si="77"/>
        <v>-8462958.4320101105</v>
      </c>
      <c r="G824" s="3">
        <f t="shared" si="74"/>
        <v>0.06</v>
      </c>
      <c r="H824" s="3">
        <f t="shared" si="75"/>
        <v>0.02</v>
      </c>
      <c r="I824" s="2">
        <f t="shared" si="76"/>
        <v>4029</v>
      </c>
      <c r="J824" s="2">
        <f t="shared" si="78"/>
        <v>-42334.937160050555</v>
      </c>
      <c r="K824" s="1">
        <f t="shared" si="79"/>
        <v>-8509322.369170161</v>
      </c>
    </row>
    <row r="825" spans="4:11" x14ac:dyDescent="0.25">
      <c r="D825" s="4">
        <v>824</v>
      </c>
      <c r="E825" s="4"/>
      <c r="F825" s="2">
        <f t="shared" si="77"/>
        <v>-8509322.369170161</v>
      </c>
      <c r="G825" s="3">
        <f t="shared" si="74"/>
        <v>0.06</v>
      </c>
      <c r="H825" s="3">
        <f t="shared" si="75"/>
        <v>0.02</v>
      </c>
      <c r="I825" s="2">
        <f t="shared" si="76"/>
        <v>4031.833333333333</v>
      </c>
      <c r="J825" s="2">
        <f t="shared" si="78"/>
        <v>-42566.771012517478</v>
      </c>
      <c r="K825" s="1">
        <f t="shared" si="79"/>
        <v>-8555920.9735160116</v>
      </c>
    </row>
    <row r="826" spans="4:11" x14ac:dyDescent="0.25">
      <c r="D826" s="4">
        <v>825</v>
      </c>
      <c r="E826" s="4"/>
      <c r="F826" s="2">
        <f t="shared" si="77"/>
        <v>-8555920.9735160116</v>
      </c>
      <c r="G826" s="3">
        <f t="shared" si="74"/>
        <v>0.06</v>
      </c>
      <c r="H826" s="3">
        <f t="shared" si="75"/>
        <v>0.02</v>
      </c>
      <c r="I826" s="2">
        <f t="shared" si="76"/>
        <v>4034.666666666667</v>
      </c>
      <c r="J826" s="2">
        <f t="shared" si="78"/>
        <v>-42799.778200913388</v>
      </c>
      <c r="K826" s="1">
        <f t="shared" si="79"/>
        <v>-8602755.4183835909</v>
      </c>
    </row>
    <row r="827" spans="4:11" x14ac:dyDescent="0.25">
      <c r="D827" s="4">
        <v>826</v>
      </c>
      <c r="E827" s="4"/>
      <c r="F827" s="2">
        <f t="shared" si="77"/>
        <v>-8602755.4183835909</v>
      </c>
      <c r="G827" s="3">
        <f t="shared" si="74"/>
        <v>0.06</v>
      </c>
      <c r="H827" s="3">
        <f t="shared" si="75"/>
        <v>0.02</v>
      </c>
      <c r="I827" s="2">
        <f t="shared" si="76"/>
        <v>4037.5</v>
      </c>
      <c r="J827" s="2">
        <f t="shared" si="78"/>
        <v>-43033.964591917953</v>
      </c>
      <c r="K827" s="1">
        <f t="shared" si="79"/>
        <v>-8649826.8829755094</v>
      </c>
    </row>
    <row r="828" spans="4:11" x14ac:dyDescent="0.25">
      <c r="D828" s="4">
        <v>827</v>
      </c>
      <c r="E828" s="4"/>
      <c r="F828" s="2">
        <f t="shared" si="77"/>
        <v>-8649826.8829755094</v>
      </c>
      <c r="G828" s="3">
        <f t="shared" si="74"/>
        <v>0.06</v>
      </c>
      <c r="H828" s="3">
        <f t="shared" si="75"/>
        <v>0.02</v>
      </c>
      <c r="I828" s="2">
        <f t="shared" si="76"/>
        <v>4040.3333333333335</v>
      </c>
      <c r="J828" s="2">
        <f t="shared" si="78"/>
        <v>-43269.336081544221</v>
      </c>
      <c r="K828" s="1">
        <f t="shared" si="79"/>
        <v>-8697136.5523903873</v>
      </c>
    </row>
    <row r="829" spans="4:11" x14ac:dyDescent="0.25">
      <c r="D829" s="4">
        <v>828</v>
      </c>
      <c r="E829" s="4">
        <v>69</v>
      </c>
      <c r="F829" s="2">
        <f t="shared" si="77"/>
        <v>-8697136.5523903873</v>
      </c>
      <c r="G829" s="3">
        <f t="shared" si="74"/>
        <v>0.06</v>
      </c>
      <c r="H829" s="3">
        <f t="shared" si="75"/>
        <v>0.02</v>
      </c>
      <c r="I829" s="2">
        <f t="shared" si="76"/>
        <v>4043.166666666667</v>
      </c>
      <c r="J829" s="2">
        <f t="shared" si="78"/>
        <v>-43505.898595285267</v>
      </c>
      <c r="K829" s="1">
        <f t="shared" si="79"/>
        <v>-8744685.617652338</v>
      </c>
    </row>
    <row r="830" spans="4:11" x14ac:dyDescent="0.25">
      <c r="D830" s="4">
        <v>829</v>
      </c>
      <c r="E830" s="4"/>
      <c r="F830" s="2">
        <f t="shared" si="77"/>
        <v>-8744685.617652338</v>
      </c>
      <c r="G830" s="3">
        <f t="shared" si="74"/>
        <v>0.06</v>
      </c>
      <c r="H830" s="3">
        <f t="shared" si="75"/>
        <v>0.02</v>
      </c>
      <c r="I830" s="2">
        <f t="shared" si="76"/>
        <v>4046</v>
      </c>
      <c r="J830" s="2">
        <f t="shared" si="78"/>
        <v>-43743.658088261691</v>
      </c>
      <c r="K830" s="1">
        <f t="shared" si="79"/>
        <v>-8792475.2757405993</v>
      </c>
    </row>
    <row r="831" spans="4:11" x14ac:dyDescent="0.25">
      <c r="D831" s="4">
        <v>830</v>
      </c>
      <c r="E831" s="4"/>
      <c r="F831" s="2">
        <f t="shared" si="77"/>
        <v>-8792475.2757405993</v>
      </c>
      <c r="G831" s="3">
        <f t="shared" si="74"/>
        <v>0.06</v>
      </c>
      <c r="H831" s="3">
        <f t="shared" si="75"/>
        <v>0.02</v>
      </c>
      <c r="I831" s="2">
        <f t="shared" si="76"/>
        <v>4048.833333333333</v>
      </c>
      <c r="J831" s="2">
        <f t="shared" si="78"/>
        <v>-43982.620545369668</v>
      </c>
      <c r="K831" s="1">
        <f t="shared" si="79"/>
        <v>-8840506.7296193037</v>
      </c>
    </row>
    <row r="832" spans="4:11" x14ac:dyDescent="0.25">
      <c r="D832" s="4">
        <v>831</v>
      </c>
      <c r="E832" s="4"/>
      <c r="F832" s="2">
        <f t="shared" si="77"/>
        <v>-8840506.7296193037</v>
      </c>
      <c r="G832" s="3">
        <f t="shared" si="74"/>
        <v>0.06</v>
      </c>
      <c r="H832" s="3">
        <f t="shared" si="75"/>
        <v>0.02</v>
      </c>
      <c r="I832" s="2">
        <f t="shared" si="76"/>
        <v>4051.666666666667</v>
      </c>
      <c r="J832" s="2">
        <f t="shared" si="78"/>
        <v>-44222.791981429851</v>
      </c>
      <c r="K832" s="1">
        <f t="shared" si="79"/>
        <v>-8888781.1882674005</v>
      </c>
    </row>
    <row r="833" spans="4:11" x14ac:dyDescent="0.25">
      <c r="D833" s="4">
        <v>832</v>
      </c>
      <c r="E833" s="4"/>
      <c r="F833" s="2">
        <f t="shared" si="77"/>
        <v>-8888781.1882674005</v>
      </c>
      <c r="G833" s="3">
        <f t="shared" si="74"/>
        <v>0.06</v>
      </c>
      <c r="H833" s="3">
        <f t="shared" si="75"/>
        <v>0.02</v>
      </c>
      <c r="I833" s="2">
        <f t="shared" si="76"/>
        <v>4054.5</v>
      </c>
      <c r="J833" s="2">
        <f t="shared" si="78"/>
        <v>-44464.178441337004</v>
      </c>
      <c r="K833" s="1">
        <f t="shared" si="79"/>
        <v>-8937299.8667087369</v>
      </c>
    </row>
    <row r="834" spans="4:11" x14ac:dyDescent="0.25">
      <c r="D834" s="4">
        <v>833</v>
      </c>
      <c r="E834" s="4"/>
      <c r="F834" s="2">
        <f t="shared" si="77"/>
        <v>-8937299.8667087369</v>
      </c>
      <c r="G834" s="3">
        <f t="shared" ref="G834:G897" si="80">$B$5</f>
        <v>0.06</v>
      </c>
      <c r="H834" s="3">
        <f t="shared" ref="H834:H897" si="81">$B$6</f>
        <v>0.02</v>
      </c>
      <c r="I834" s="2">
        <f t="shared" ref="I834:I897" si="82">($B$3*(($D834-1)/12*$B$6))+$B$3</f>
        <v>4057.333333333333</v>
      </c>
      <c r="J834" s="2">
        <f t="shared" si="78"/>
        <v>-44706.786000210355</v>
      </c>
      <c r="K834" s="1">
        <f t="shared" si="79"/>
        <v>-8986063.9860422816</v>
      </c>
    </row>
    <row r="835" spans="4:11" x14ac:dyDescent="0.25">
      <c r="D835" s="4">
        <v>834</v>
      </c>
      <c r="E835" s="4"/>
      <c r="F835" s="2">
        <f t="shared" ref="F835:F898" si="83">K834</f>
        <v>-8986063.9860422816</v>
      </c>
      <c r="G835" s="3">
        <f t="shared" si="80"/>
        <v>0.06</v>
      </c>
      <c r="H835" s="3">
        <f t="shared" si="81"/>
        <v>0.02</v>
      </c>
      <c r="I835" s="2">
        <f t="shared" si="82"/>
        <v>4060.166666666667</v>
      </c>
      <c r="J835" s="2">
        <f t="shared" si="78"/>
        <v>-44950.620763544743</v>
      </c>
      <c r="K835" s="1">
        <f t="shared" si="79"/>
        <v>-9035074.7734724917</v>
      </c>
    </row>
    <row r="836" spans="4:11" x14ac:dyDescent="0.25">
      <c r="D836" s="4">
        <v>835</v>
      </c>
      <c r="E836" s="4"/>
      <c r="F836" s="2">
        <f t="shared" si="83"/>
        <v>-9035074.7734724917</v>
      </c>
      <c r="G836" s="3">
        <f t="shared" si="80"/>
        <v>0.06</v>
      </c>
      <c r="H836" s="3">
        <f t="shared" si="81"/>
        <v>0.02</v>
      </c>
      <c r="I836" s="2">
        <f t="shared" si="82"/>
        <v>4063</v>
      </c>
      <c r="J836" s="2">
        <f t="shared" si="78"/>
        <v>-45195.688867362456</v>
      </c>
      <c r="K836" s="1">
        <f t="shared" si="79"/>
        <v>-9084333.4623398539</v>
      </c>
    </row>
    <row r="837" spans="4:11" x14ac:dyDescent="0.25">
      <c r="D837" s="4">
        <v>836</v>
      </c>
      <c r="E837" s="4"/>
      <c r="F837" s="2">
        <f t="shared" si="83"/>
        <v>-9084333.4623398539</v>
      </c>
      <c r="G837" s="3">
        <f t="shared" si="80"/>
        <v>0.06</v>
      </c>
      <c r="H837" s="3">
        <f t="shared" si="81"/>
        <v>0.02</v>
      </c>
      <c r="I837" s="2">
        <f t="shared" si="82"/>
        <v>4065.833333333333</v>
      </c>
      <c r="J837" s="2">
        <f t="shared" si="78"/>
        <v>-45441.996478365938</v>
      </c>
      <c r="K837" s="1">
        <f t="shared" si="79"/>
        <v>-9133841.2921515536</v>
      </c>
    </row>
    <row r="838" spans="4:11" x14ac:dyDescent="0.25">
      <c r="D838" s="4">
        <v>837</v>
      </c>
      <c r="E838" s="4"/>
      <c r="F838" s="2">
        <f t="shared" si="83"/>
        <v>-9133841.2921515536</v>
      </c>
      <c r="G838" s="3">
        <f t="shared" si="80"/>
        <v>0.06</v>
      </c>
      <c r="H838" s="3">
        <f t="shared" si="81"/>
        <v>0.02</v>
      </c>
      <c r="I838" s="2">
        <f t="shared" si="82"/>
        <v>4068.666666666667</v>
      </c>
      <c r="J838" s="2">
        <f t="shared" si="78"/>
        <v>-45689.549794091101</v>
      </c>
      <c r="K838" s="1">
        <f t="shared" si="79"/>
        <v>-9183599.5086123105</v>
      </c>
    </row>
    <row r="839" spans="4:11" x14ac:dyDescent="0.25">
      <c r="D839" s="4">
        <v>838</v>
      </c>
      <c r="E839" s="4"/>
      <c r="F839" s="2">
        <f t="shared" si="83"/>
        <v>-9183599.5086123105</v>
      </c>
      <c r="G839" s="3">
        <f t="shared" si="80"/>
        <v>0.06</v>
      </c>
      <c r="H839" s="3">
        <f t="shared" si="81"/>
        <v>0.02</v>
      </c>
      <c r="I839" s="2">
        <f t="shared" si="82"/>
        <v>4071.5</v>
      </c>
      <c r="J839" s="2">
        <f t="shared" si="78"/>
        <v>-45938.355043061551</v>
      </c>
      <c r="K839" s="1">
        <f t="shared" si="79"/>
        <v>-9233609.3636553716</v>
      </c>
    </row>
    <row r="840" spans="4:11" x14ac:dyDescent="0.25">
      <c r="D840" s="4">
        <v>839</v>
      </c>
      <c r="E840" s="4"/>
      <c r="F840" s="2">
        <f t="shared" si="83"/>
        <v>-9233609.3636553716</v>
      </c>
      <c r="G840" s="3">
        <f t="shared" si="80"/>
        <v>0.06</v>
      </c>
      <c r="H840" s="3">
        <f t="shared" si="81"/>
        <v>0.02</v>
      </c>
      <c r="I840" s="2">
        <f t="shared" si="82"/>
        <v>4074.333333333333</v>
      </c>
      <c r="J840" s="2">
        <f t="shared" si="78"/>
        <v>-46188.418484943526</v>
      </c>
      <c r="K840" s="1">
        <f t="shared" si="79"/>
        <v>-9283872.1154736485</v>
      </c>
    </row>
    <row r="841" spans="4:11" x14ac:dyDescent="0.25">
      <c r="D841" s="4">
        <v>840</v>
      </c>
      <c r="E841" s="4">
        <v>70</v>
      </c>
      <c r="F841" s="2">
        <f t="shared" si="83"/>
        <v>-9283872.1154736485</v>
      </c>
      <c r="G841" s="3">
        <f t="shared" si="80"/>
        <v>0.06</v>
      </c>
      <c r="H841" s="3">
        <f t="shared" si="81"/>
        <v>0.02</v>
      </c>
      <c r="I841" s="2">
        <f t="shared" si="82"/>
        <v>4077.166666666667</v>
      </c>
      <c r="J841" s="2">
        <f t="shared" ref="J841:J904" si="84">(F841-I841)*(G841/12)</f>
        <v>-46439.746410701577</v>
      </c>
      <c r="K841" s="1">
        <f t="shared" ref="K841:K904" si="85">(F841-I841+J841)</f>
        <v>-9334389.028551016</v>
      </c>
    </row>
    <row r="842" spans="4:11" x14ac:dyDescent="0.25">
      <c r="D842" s="4">
        <v>841</v>
      </c>
      <c r="E842" s="4"/>
      <c r="F842" s="2">
        <f t="shared" si="83"/>
        <v>-9334389.028551016</v>
      </c>
      <c r="G842" s="3">
        <f t="shared" si="80"/>
        <v>0.06</v>
      </c>
      <c r="H842" s="3">
        <f t="shared" si="81"/>
        <v>0.02</v>
      </c>
      <c r="I842" s="2">
        <f t="shared" si="82"/>
        <v>4080</v>
      </c>
      <c r="J842" s="2">
        <f t="shared" si="84"/>
        <v>-46692.345142755083</v>
      </c>
      <c r="K842" s="1">
        <f t="shared" si="85"/>
        <v>-9385161.3736937717</v>
      </c>
    </row>
    <row r="843" spans="4:11" x14ac:dyDescent="0.25">
      <c r="D843" s="4">
        <v>842</v>
      </c>
      <c r="E843" s="4"/>
      <c r="F843" s="2">
        <f t="shared" si="83"/>
        <v>-9385161.3736937717</v>
      </c>
      <c r="G843" s="3">
        <f t="shared" si="80"/>
        <v>0.06</v>
      </c>
      <c r="H843" s="3">
        <f t="shared" si="81"/>
        <v>0.02</v>
      </c>
      <c r="I843" s="2">
        <f t="shared" si="82"/>
        <v>4082.833333333333</v>
      </c>
      <c r="J843" s="2">
        <f t="shared" si="84"/>
        <v>-46946.221035135532</v>
      </c>
      <c r="K843" s="1">
        <f t="shared" si="85"/>
        <v>-9436190.4280622415</v>
      </c>
    </row>
    <row r="844" spans="4:11" x14ac:dyDescent="0.25">
      <c r="D844" s="4">
        <v>843</v>
      </c>
      <c r="E844" s="4"/>
      <c r="F844" s="2">
        <f t="shared" si="83"/>
        <v>-9436190.4280622415</v>
      </c>
      <c r="G844" s="3">
        <f t="shared" si="80"/>
        <v>0.06</v>
      </c>
      <c r="H844" s="3">
        <f t="shared" si="81"/>
        <v>0.02</v>
      </c>
      <c r="I844" s="2">
        <f t="shared" si="82"/>
        <v>4085.666666666667</v>
      </c>
      <c r="J844" s="2">
        <f t="shared" si="84"/>
        <v>-47201.380473644538</v>
      </c>
      <c r="K844" s="1">
        <f t="shared" si="85"/>
        <v>-9487477.475202553</v>
      </c>
    </row>
    <row r="845" spans="4:11" x14ac:dyDescent="0.25">
      <c r="D845" s="4">
        <v>844</v>
      </c>
      <c r="E845" s="4"/>
      <c r="F845" s="2">
        <f t="shared" si="83"/>
        <v>-9487477.475202553</v>
      </c>
      <c r="G845" s="3">
        <f t="shared" si="80"/>
        <v>0.06</v>
      </c>
      <c r="H845" s="3">
        <f t="shared" si="81"/>
        <v>0.02</v>
      </c>
      <c r="I845" s="2">
        <f t="shared" si="82"/>
        <v>4088.5</v>
      </c>
      <c r="J845" s="2">
        <f t="shared" si="84"/>
        <v>-47457.829876012765</v>
      </c>
      <c r="K845" s="1">
        <f t="shared" si="85"/>
        <v>-9539023.8050785661</v>
      </c>
    </row>
    <row r="846" spans="4:11" x14ac:dyDescent="0.25">
      <c r="D846" s="4">
        <v>845</v>
      </c>
      <c r="E846" s="4"/>
      <c r="F846" s="2">
        <f t="shared" si="83"/>
        <v>-9539023.8050785661</v>
      </c>
      <c r="G846" s="3">
        <f t="shared" si="80"/>
        <v>0.06</v>
      </c>
      <c r="H846" s="3">
        <f t="shared" si="81"/>
        <v>0.02</v>
      </c>
      <c r="I846" s="2">
        <f t="shared" si="82"/>
        <v>4091.333333333333</v>
      </c>
      <c r="J846" s="2">
        <f t="shared" si="84"/>
        <v>-47715.575692059501</v>
      </c>
      <c r="K846" s="1">
        <f t="shared" si="85"/>
        <v>-9590830.7141039595</v>
      </c>
    </row>
    <row r="847" spans="4:11" x14ac:dyDescent="0.25">
      <c r="D847" s="4">
        <v>846</v>
      </c>
      <c r="E847" s="4"/>
      <c r="F847" s="2">
        <f t="shared" si="83"/>
        <v>-9590830.7141039595</v>
      </c>
      <c r="G847" s="3">
        <f t="shared" si="80"/>
        <v>0.06</v>
      </c>
      <c r="H847" s="3">
        <f t="shared" si="81"/>
        <v>0.02</v>
      </c>
      <c r="I847" s="2">
        <f t="shared" si="82"/>
        <v>4094.166666666667</v>
      </c>
      <c r="J847" s="2">
        <f t="shared" si="84"/>
        <v>-47974.624403853129</v>
      </c>
      <c r="K847" s="1">
        <f t="shared" si="85"/>
        <v>-9642899.5051744785</v>
      </c>
    </row>
    <row r="848" spans="4:11" x14ac:dyDescent="0.25">
      <c r="D848" s="4">
        <v>847</v>
      </c>
      <c r="E848" s="4"/>
      <c r="F848" s="2">
        <f t="shared" si="83"/>
        <v>-9642899.5051744785</v>
      </c>
      <c r="G848" s="3">
        <f t="shared" si="80"/>
        <v>0.06</v>
      </c>
      <c r="H848" s="3">
        <f t="shared" si="81"/>
        <v>0.02</v>
      </c>
      <c r="I848" s="2">
        <f t="shared" si="82"/>
        <v>4097</v>
      </c>
      <c r="J848" s="2">
        <f t="shared" si="84"/>
        <v>-48234.982525872394</v>
      </c>
      <c r="K848" s="1">
        <f t="shared" si="85"/>
        <v>-9695231.4877003506</v>
      </c>
    </row>
    <row r="849" spans="4:11" x14ac:dyDescent="0.25">
      <c r="D849" s="4">
        <v>848</v>
      </c>
      <c r="E849" s="4"/>
      <c r="F849" s="2">
        <f t="shared" si="83"/>
        <v>-9695231.4877003506</v>
      </c>
      <c r="G849" s="3">
        <f t="shared" si="80"/>
        <v>0.06</v>
      </c>
      <c r="H849" s="3">
        <f t="shared" si="81"/>
        <v>0.02</v>
      </c>
      <c r="I849" s="2">
        <f t="shared" si="82"/>
        <v>4099.8333333333339</v>
      </c>
      <c r="J849" s="2">
        <f t="shared" si="84"/>
        <v>-48496.65660516842</v>
      </c>
      <c r="K849" s="1">
        <f t="shared" si="85"/>
        <v>-9747827.9776388537</v>
      </c>
    </row>
    <row r="850" spans="4:11" x14ac:dyDescent="0.25">
      <c r="D850" s="4">
        <v>849</v>
      </c>
      <c r="E850" s="4"/>
      <c r="F850" s="2">
        <f t="shared" si="83"/>
        <v>-9747827.9776388537</v>
      </c>
      <c r="G850" s="3">
        <f t="shared" si="80"/>
        <v>0.06</v>
      </c>
      <c r="H850" s="3">
        <f t="shared" si="81"/>
        <v>0.02</v>
      </c>
      <c r="I850" s="2">
        <f t="shared" si="82"/>
        <v>4102.666666666667</v>
      </c>
      <c r="J850" s="2">
        <f t="shared" si="84"/>
        <v>-48759.653221527602</v>
      </c>
      <c r="K850" s="1">
        <f t="shared" si="85"/>
        <v>-9800690.2975270469</v>
      </c>
    </row>
    <row r="851" spans="4:11" x14ac:dyDescent="0.25">
      <c r="D851" s="4">
        <v>850</v>
      </c>
      <c r="E851" s="4"/>
      <c r="F851" s="2">
        <f t="shared" si="83"/>
        <v>-9800690.2975270469</v>
      </c>
      <c r="G851" s="3">
        <f t="shared" si="80"/>
        <v>0.06</v>
      </c>
      <c r="H851" s="3">
        <f t="shared" si="81"/>
        <v>0.02</v>
      </c>
      <c r="I851" s="2">
        <f t="shared" si="82"/>
        <v>4105.5</v>
      </c>
      <c r="J851" s="2">
        <f t="shared" si="84"/>
        <v>-49023.978987635237</v>
      </c>
      <c r="K851" s="1">
        <f t="shared" si="85"/>
        <v>-9853819.7765146829</v>
      </c>
    </row>
    <row r="852" spans="4:11" x14ac:dyDescent="0.25">
      <c r="D852" s="4">
        <v>851</v>
      </c>
      <c r="E852" s="4"/>
      <c r="F852" s="2">
        <f t="shared" si="83"/>
        <v>-9853819.7765146829</v>
      </c>
      <c r="G852" s="3">
        <f t="shared" si="80"/>
        <v>0.06</v>
      </c>
      <c r="H852" s="3">
        <f t="shared" si="81"/>
        <v>0.02</v>
      </c>
      <c r="I852" s="2">
        <f t="shared" si="82"/>
        <v>4108.333333333333</v>
      </c>
      <c r="J852" s="2">
        <f t="shared" si="84"/>
        <v>-49289.640549240088</v>
      </c>
      <c r="K852" s="1">
        <f t="shared" si="85"/>
        <v>-9907217.7503972575</v>
      </c>
    </row>
    <row r="853" spans="4:11" x14ac:dyDescent="0.25">
      <c r="D853" s="4">
        <v>852</v>
      </c>
      <c r="E853" s="4">
        <v>71</v>
      </c>
      <c r="F853" s="2">
        <f t="shared" si="83"/>
        <v>-9907217.7503972575</v>
      </c>
      <c r="G853" s="3">
        <f t="shared" si="80"/>
        <v>0.06</v>
      </c>
      <c r="H853" s="3">
        <f t="shared" si="81"/>
        <v>0.02</v>
      </c>
      <c r="I853" s="2">
        <f t="shared" si="82"/>
        <v>4111.166666666667</v>
      </c>
      <c r="J853" s="2">
        <f t="shared" si="84"/>
        <v>-49556.64458531962</v>
      </c>
      <c r="K853" s="1">
        <f t="shared" si="85"/>
        <v>-9960885.5616492424</v>
      </c>
    </row>
    <row r="854" spans="4:11" x14ac:dyDescent="0.25">
      <c r="D854" s="4">
        <v>853</v>
      </c>
      <c r="E854" s="4"/>
      <c r="F854" s="2">
        <f t="shared" si="83"/>
        <v>-9960885.5616492424</v>
      </c>
      <c r="G854" s="3">
        <f t="shared" si="80"/>
        <v>0.06</v>
      </c>
      <c r="H854" s="3">
        <f t="shared" si="81"/>
        <v>0.02</v>
      </c>
      <c r="I854" s="2">
        <f t="shared" si="82"/>
        <v>4114</v>
      </c>
      <c r="J854" s="2">
        <f t="shared" si="84"/>
        <v>-49824.997808246211</v>
      </c>
      <c r="K854" s="1">
        <f t="shared" si="85"/>
        <v>-10014824.559457488</v>
      </c>
    </row>
    <row r="855" spans="4:11" x14ac:dyDescent="0.25">
      <c r="D855" s="4">
        <v>854</v>
      </c>
      <c r="E855" s="4"/>
      <c r="F855" s="2">
        <f t="shared" si="83"/>
        <v>-10014824.559457488</v>
      </c>
      <c r="G855" s="3">
        <f t="shared" si="80"/>
        <v>0.06</v>
      </c>
      <c r="H855" s="3">
        <f t="shared" si="81"/>
        <v>0.02</v>
      </c>
      <c r="I855" s="2">
        <f t="shared" si="82"/>
        <v>4116.8333333333339</v>
      </c>
      <c r="J855" s="2">
        <f t="shared" si="84"/>
        <v>-50094.706963954115</v>
      </c>
      <c r="K855" s="1">
        <f t="shared" si="85"/>
        <v>-10069036.099754777</v>
      </c>
    </row>
    <row r="856" spans="4:11" x14ac:dyDescent="0.25">
      <c r="D856" s="4">
        <v>855</v>
      </c>
      <c r="E856" s="4"/>
      <c r="F856" s="2">
        <f t="shared" si="83"/>
        <v>-10069036.099754777</v>
      </c>
      <c r="G856" s="3">
        <f t="shared" si="80"/>
        <v>0.06</v>
      </c>
      <c r="H856" s="3">
        <f t="shared" si="81"/>
        <v>0.02</v>
      </c>
      <c r="I856" s="2">
        <f t="shared" si="82"/>
        <v>4119.666666666667</v>
      </c>
      <c r="J856" s="2">
        <f t="shared" si="84"/>
        <v>-50365.778832107215</v>
      </c>
      <c r="K856" s="1">
        <f t="shared" si="85"/>
        <v>-10123521.545253551</v>
      </c>
    </row>
    <row r="857" spans="4:11" x14ac:dyDescent="0.25">
      <c r="D857" s="4">
        <v>856</v>
      </c>
      <c r="E857" s="4"/>
      <c r="F857" s="2">
        <f t="shared" si="83"/>
        <v>-10123521.545253551</v>
      </c>
      <c r="G857" s="3">
        <f t="shared" si="80"/>
        <v>0.06</v>
      </c>
      <c r="H857" s="3">
        <f t="shared" si="81"/>
        <v>0.02</v>
      </c>
      <c r="I857" s="2">
        <f t="shared" si="82"/>
        <v>4122.5</v>
      </c>
      <c r="J857" s="2">
        <f t="shared" si="84"/>
        <v>-50638.220226267753</v>
      </c>
      <c r="K857" s="1">
        <f t="shared" si="85"/>
        <v>-10178282.265479818</v>
      </c>
    </row>
    <row r="858" spans="4:11" x14ac:dyDescent="0.25">
      <c r="D858" s="4">
        <v>857</v>
      </c>
      <c r="E858" s="4"/>
      <c r="F858" s="2">
        <f t="shared" si="83"/>
        <v>-10178282.265479818</v>
      </c>
      <c r="G858" s="3">
        <f t="shared" si="80"/>
        <v>0.06</v>
      </c>
      <c r="H858" s="3">
        <f t="shared" si="81"/>
        <v>0.02</v>
      </c>
      <c r="I858" s="2">
        <f t="shared" si="82"/>
        <v>4125.333333333333</v>
      </c>
      <c r="J858" s="2">
        <f t="shared" si="84"/>
        <v>-50912.037994065759</v>
      </c>
      <c r="K858" s="1">
        <f t="shared" si="85"/>
        <v>-10233319.636807218</v>
      </c>
    </row>
    <row r="859" spans="4:11" x14ac:dyDescent="0.25">
      <c r="D859" s="4">
        <v>858</v>
      </c>
      <c r="E859" s="4"/>
      <c r="F859" s="2">
        <f t="shared" si="83"/>
        <v>-10233319.636807218</v>
      </c>
      <c r="G859" s="3">
        <f t="shared" si="80"/>
        <v>0.06</v>
      </c>
      <c r="H859" s="3">
        <f t="shared" si="81"/>
        <v>0.02</v>
      </c>
      <c r="I859" s="2">
        <f t="shared" si="82"/>
        <v>4128.166666666667</v>
      </c>
      <c r="J859" s="2">
        <f t="shared" si="84"/>
        <v>-51187.239017369422</v>
      </c>
      <c r="K859" s="1">
        <f t="shared" si="85"/>
        <v>-10288635.042491253</v>
      </c>
    </row>
    <row r="860" spans="4:11" x14ac:dyDescent="0.25">
      <c r="D860" s="4">
        <v>859</v>
      </c>
      <c r="E860" s="4"/>
      <c r="F860" s="2">
        <f t="shared" si="83"/>
        <v>-10288635.042491253</v>
      </c>
      <c r="G860" s="3">
        <f t="shared" si="80"/>
        <v>0.06</v>
      </c>
      <c r="H860" s="3">
        <f t="shared" si="81"/>
        <v>0.02</v>
      </c>
      <c r="I860" s="2">
        <f t="shared" si="82"/>
        <v>4131</v>
      </c>
      <c r="J860" s="2">
        <f t="shared" si="84"/>
        <v>-51463.830212456269</v>
      </c>
      <c r="K860" s="1">
        <f t="shared" si="85"/>
        <v>-10344229.872703711</v>
      </c>
    </row>
    <row r="861" spans="4:11" x14ac:dyDescent="0.25">
      <c r="D861" s="4">
        <v>860</v>
      </c>
      <c r="E861" s="4"/>
      <c r="F861" s="2">
        <f t="shared" si="83"/>
        <v>-10344229.872703711</v>
      </c>
      <c r="G861" s="3">
        <f t="shared" si="80"/>
        <v>0.06</v>
      </c>
      <c r="H861" s="3">
        <f t="shared" si="81"/>
        <v>0.02</v>
      </c>
      <c r="I861" s="2">
        <f t="shared" si="82"/>
        <v>4133.8333333333339</v>
      </c>
      <c r="J861" s="2">
        <f t="shared" si="84"/>
        <v>-51741.818530185221</v>
      </c>
      <c r="K861" s="1">
        <f t="shared" si="85"/>
        <v>-10400105.52456723</v>
      </c>
    </row>
    <row r="862" spans="4:11" x14ac:dyDescent="0.25">
      <c r="D862" s="4">
        <v>861</v>
      </c>
      <c r="E862" s="4"/>
      <c r="F862" s="2">
        <f t="shared" si="83"/>
        <v>-10400105.52456723</v>
      </c>
      <c r="G862" s="3">
        <f t="shared" si="80"/>
        <v>0.06</v>
      </c>
      <c r="H862" s="3">
        <f t="shared" si="81"/>
        <v>0.02</v>
      </c>
      <c r="I862" s="2">
        <f t="shared" si="82"/>
        <v>4136.6666666666661</v>
      </c>
      <c r="J862" s="2">
        <f t="shared" si="84"/>
        <v>-52021.210956169482</v>
      </c>
      <c r="K862" s="1">
        <f t="shared" si="85"/>
        <v>-10456263.402190065</v>
      </c>
    </row>
    <row r="863" spans="4:11" x14ac:dyDescent="0.25">
      <c r="D863" s="4">
        <v>862</v>
      </c>
      <c r="E863" s="4"/>
      <c r="F863" s="2">
        <f t="shared" si="83"/>
        <v>-10456263.402190065</v>
      </c>
      <c r="G863" s="3">
        <f t="shared" si="80"/>
        <v>0.06</v>
      </c>
      <c r="H863" s="3">
        <f t="shared" si="81"/>
        <v>0.02</v>
      </c>
      <c r="I863" s="2">
        <f t="shared" si="82"/>
        <v>4139.5</v>
      </c>
      <c r="J863" s="2">
        <f t="shared" si="84"/>
        <v>-52302.014510950328</v>
      </c>
      <c r="K863" s="1">
        <f t="shared" si="85"/>
        <v>-10512704.916701015</v>
      </c>
    </row>
    <row r="864" spans="4:11" x14ac:dyDescent="0.25">
      <c r="D864" s="4">
        <v>863</v>
      </c>
      <c r="E864" s="4"/>
      <c r="F864" s="2">
        <f t="shared" si="83"/>
        <v>-10512704.916701015</v>
      </c>
      <c r="G864" s="3">
        <f t="shared" si="80"/>
        <v>0.06</v>
      </c>
      <c r="H864" s="3">
        <f t="shared" si="81"/>
        <v>0.02</v>
      </c>
      <c r="I864" s="2">
        <f t="shared" si="82"/>
        <v>4142.333333333333</v>
      </c>
      <c r="J864" s="2">
        <f t="shared" si="84"/>
        <v>-52584.236250171743</v>
      </c>
      <c r="K864" s="1">
        <f t="shared" si="85"/>
        <v>-10569431.48628452</v>
      </c>
    </row>
    <row r="865" spans="4:11" x14ac:dyDescent="0.25">
      <c r="D865" s="4">
        <v>864</v>
      </c>
      <c r="E865" s="4">
        <v>72</v>
      </c>
      <c r="F865" s="2">
        <f t="shared" si="83"/>
        <v>-10569431.48628452</v>
      </c>
      <c r="G865" s="3">
        <f t="shared" si="80"/>
        <v>0.06</v>
      </c>
      <c r="H865" s="3">
        <f t="shared" si="81"/>
        <v>0.02</v>
      </c>
      <c r="I865" s="2">
        <f t="shared" si="82"/>
        <v>4145.166666666667</v>
      </c>
      <c r="J865" s="2">
        <f t="shared" si="84"/>
        <v>-52867.883264755932</v>
      </c>
      <c r="K865" s="1">
        <f t="shared" si="85"/>
        <v>-10626444.536215942</v>
      </c>
    </row>
    <row r="866" spans="4:11" x14ac:dyDescent="0.25">
      <c r="D866" s="4">
        <v>865</v>
      </c>
      <c r="E866" s="4"/>
      <c r="F866" s="2">
        <f t="shared" si="83"/>
        <v>-10626444.536215942</v>
      </c>
      <c r="G866" s="3">
        <f t="shared" si="80"/>
        <v>0.06</v>
      </c>
      <c r="H866" s="3">
        <f t="shared" si="81"/>
        <v>0.02</v>
      </c>
      <c r="I866" s="2">
        <f t="shared" si="82"/>
        <v>4148</v>
      </c>
      <c r="J866" s="2">
        <f t="shared" si="84"/>
        <v>-53152.962681079713</v>
      </c>
      <c r="K866" s="1">
        <f t="shared" si="85"/>
        <v>-10683745.498897022</v>
      </c>
    </row>
    <row r="867" spans="4:11" x14ac:dyDescent="0.25">
      <c r="D867" s="4">
        <v>866</v>
      </c>
      <c r="E867" s="4"/>
      <c r="F867" s="2">
        <f t="shared" si="83"/>
        <v>-10683745.498897022</v>
      </c>
      <c r="G867" s="3">
        <f t="shared" si="80"/>
        <v>0.06</v>
      </c>
      <c r="H867" s="3">
        <f t="shared" si="81"/>
        <v>0.02</v>
      </c>
      <c r="I867" s="2">
        <f t="shared" si="82"/>
        <v>4150.8333333333339</v>
      </c>
      <c r="J867" s="2">
        <f t="shared" si="84"/>
        <v>-53439.481661151782</v>
      </c>
      <c r="K867" s="1">
        <f t="shared" si="85"/>
        <v>-10741335.813891508</v>
      </c>
    </row>
    <row r="868" spans="4:11" x14ac:dyDescent="0.25">
      <c r="D868" s="4">
        <v>867</v>
      </c>
      <c r="E868" s="4"/>
      <c r="F868" s="2">
        <f t="shared" si="83"/>
        <v>-10741335.813891508</v>
      </c>
      <c r="G868" s="3">
        <f t="shared" si="80"/>
        <v>0.06</v>
      </c>
      <c r="H868" s="3">
        <f t="shared" si="81"/>
        <v>0.02</v>
      </c>
      <c r="I868" s="2">
        <f t="shared" si="82"/>
        <v>4153.6666666666661</v>
      </c>
      <c r="J868" s="2">
        <f t="shared" si="84"/>
        <v>-53727.447402790873</v>
      </c>
      <c r="K868" s="1">
        <f t="shared" si="85"/>
        <v>-10799216.927960964</v>
      </c>
    </row>
    <row r="869" spans="4:11" x14ac:dyDescent="0.25">
      <c r="D869" s="4">
        <v>868</v>
      </c>
      <c r="E869" s="4"/>
      <c r="F869" s="2">
        <f t="shared" si="83"/>
        <v>-10799216.927960964</v>
      </c>
      <c r="G869" s="3">
        <f t="shared" si="80"/>
        <v>0.06</v>
      </c>
      <c r="H869" s="3">
        <f t="shared" si="81"/>
        <v>0.02</v>
      </c>
      <c r="I869" s="2">
        <f t="shared" si="82"/>
        <v>4156.5</v>
      </c>
      <c r="J869" s="2">
        <f t="shared" si="84"/>
        <v>-54016.867139804817</v>
      </c>
      <c r="K869" s="1">
        <f t="shared" si="85"/>
        <v>-10857390.295100769</v>
      </c>
    </row>
    <row r="870" spans="4:11" x14ac:dyDescent="0.25">
      <c r="D870" s="4">
        <v>869</v>
      </c>
      <c r="E870" s="4"/>
      <c r="F870" s="2">
        <f t="shared" si="83"/>
        <v>-10857390.295100769</v>
      </c>
      <c r="G870" s="3">
        <f t="shared" si="80"/>
        <v>0.06</v>
      </c>
      <c r="H870" s="3">
        <f t="shared" si="81"/>
        <v>0.02</v>
      </c>
      <c r="I870" s="2">
        <f t="shared" si="82"/>
        <v>4159.333333333333</v>
      </c>
      <c r="J870" s="2">
        <f t="shared" si="84"/>
        <v>-54307.748142170516</v>
      </c>
      <c r="K870" s="1">
        <f t="shared" si="85"/>
        <v>-10915857.376576273</v>
      </c>
    </row>
    <row r="871" spans="4:11" x14ac:dyDescent="0.25">
      <c r="D871" s="4">
        <v>870</v>
      </c>
      <c r="E871" s="4"/>
      <c r="F871" s="2">
        <f t="shared" si="83"/>
        <v>-10915857.376576273</v>
      </c>
      <c r="G871" s="3">
        <f t="shared" si="80"/>
        <v>0.06</v>
      </c>
      <c r="H871" s="3">
        <f t="shared" si="81"/>
        <v>0.02</v>
      </c>
      <c r="I871" s="2">
        <f t="shared" si="82"/>
        <v>4162.166666666667</v>
      </c>
      <c r="J871" s="2">
        <f t="shared" si="84"/>
        <v>-54600.097716214696</v>
      </c>
      <c r="K871" s="1">
        <f t="shared" si="85"/>
        <v>-10974619.640959153</v>
      </c>
    </row>
    <row r="872" spans="4:11" x14ac:dyDescent="0.25">
      <c r="D872" s="4">
        <v>871</v>
      </c>
      <c r="E872" s="4"/>
      <c r="F872" s="2">
        <f t="shared" si="83"/>
        <v>-10974619.640959153</v>
      </c>
      <c r="G872" s="3">
        <f t="shared" si="80"/>
        <v>0.06</v>
      </c>
      <c r="H872" s="3">
        <f t="shared" si="81"/>
        <v>0.02</v>
      </c>
      <c r="I872" s="2">
        <f t="shared" si="82"/>
        <v>4165</v>
      </c>
      <c r="J872" s="2">
        <f t="shared" si="84"/>
        <v>-54893.923204795763</v>
      </c>
      <c r="K872" s="1">
        <f t="shared" si="85"/>
        <v>-11033678.564163949</v>
      </c>
    </row>
    <row r="873" spans="4:11" x14ac:dyDescent="0.25">
      <c r="D873" s="4">
        <v>872</v>
      </c>
      <c r="E873" s="4"/>
      <c r="F873" s="2">
        <f t="shared" si="83"/>
        <v>-11033678.564163949</v>
      </c>
      <c r="G873" s="3">
        <f t="shared" si="80"/>
        <v>0.06</v>
      </c>
      <c r="H873" s="3">
        <f t="shared" si="81"/>
        <v>0.02</v>
      </c>
      <c r="I873" s="2">
        <f t="shared" si="82"/>
        <v>4167.8333333333339</v>
      </c>
      <c r="J873" s="2">
        <f t="shared" si="84"/>
        <v>-55189.231987486419</v>
      </c>
      <c r="K873" s="1">
        <f t="shared" si="85"/>
        <v>-11093035.629484769</v>
      </c>
    </row>
    <row r="874" spans="4:11" x14ac:dyDescent="0.25">
      <c r="D874" s="4">
        <v>873</v>
      </c>
      <c r="E874" s="4"/>
      <c r="F874" s="2">
        <f t="shared" si="83"/>
        <v>-11093035.629484769</v>
      </c>
      <c r="G874" s="3">
        <f t="shared" si="80"/>
        <v>0.06</v>
      </c>
      <c r="H874" s="3">
        <f t="shared" si="81"/>
        <v>0.02</v>
      </c>
      <c r="I874" s="2">
        <f t="shared" si="82"/>
        <v>4170.6666666666661</v>
      </c>
      <c r="J874" s="2">
        <f t="shared" si="84"/>
        <v>-55486.031480757178</v>
      </c>
      <c r="K874" s="1">
        <f t="shared" si="85"/>
        <v>-11152692.327632193</v>
      </c>
    </row>
    <row r="875" spans="4:11" x14ac:dyDescent="0.25">
      <c r="D875" s="4">
        <v>874</v>
      </c>
      <c r="E875" s="4"/>
      <c r="F875" s="2">
        <f t="shared" si="83"/>
        <v>-11152692.327632193</v>
      </c>
      <c r="G875" s="3">
        <f t="shared" si="80"/>
        <v>0.06</v>
      </c>
      <c r="H875" s="3">
        <f t="shared" si="81"/>
        <v>0.02</v>
      </c>
      <c r="I875" s="2">
        <f t="shared" si="82"/>
        <v>4173.5</v>
      </c>
      <c r="J875" s="2">
        <f t="shared" si="84"/>
        <v>-55784.329138160967</v>
      </c>
      <c r="K875" s="1">
        <f t="shared" si="85"/>
        <v>-11212650.156770354</v>
      </c>
    </row>
    <row r="876" spans="4:11" x14ac:dyDescent="0.25">
      <c r="D876" s="4">
        <v>875</v>
      </c>
      <c r="E876" s="4"/>
      <c r="F876" s="2">
        <f t="shared" si="83"/>
        <v>-11212650.156770354</v>
      </c>
      <c r="G876" s="3">
        <f t="shared" si="80"/>
        <v>0.06</v>
      </c>
      <c r="H876" s="3">
        <f t="shared" si="81"/>
        <v>0.02</v>
      </c>
      <c r="I876" s="2">
        <f t="shared" si="82"/>
        <v>4176.333333333333</v>
      </c>
      <c r="J876" s="2">
        <f t="shared" si="84"/>
        <v>-56084.132450518438</v>
      </c>
      <c r="K876" s="1">
        <f t="shared" si="85"/>
        <v>-11272910.622554207</v>
      </c>
    </row>
    <row r="877" spans="4:11" x14ac:dyDescent="0.25">
      <c r="D877" s="4">
        <v>876</v>
      </c>
      <c r="E877" s="4">
        <v>73</v>
      </c>
      <c r="F877" s="2">
        <f t="shared" si="83"/>
        <v>-11272910.622554207</v>
      </c>
      <c r="G877" s="3">
        <f t="shared" si="80"/>
        <v>0.06</v>
      </c>
      <c r="H877" s="3">
        <f t="shared" si="81"/>
        <v>0.02</v>
      </c>
      <c r="I877" s="2">
        <f t="shared" si="82"/>
        <v>4179.166666666667</v>
      </c>
      <c r="J877" s="2">
        <f t="shared" si="84"/>
        <v>-56385.44894610437</v>
      </c>
      <c r="K877" s="1">
        <f t="shared" si="85"/>
        <v>-11333475.238166977</v>
      </c>
    </row>
    <row r="878" spans="4:11" x14ac:dyDescent="0.25">
      <c r="D878" s="4">
        <v>877</v>
      </c>
      <c r="E878" s="4"/>
      <c r="F878" s="2">
        <f t="shared" si="83"/>
        <v>-11333475.238166977</v>
      </c>
      <c r="G878" s="3">
        <f t="shared" si="80"/>
        <v>0.06</v>
      </c>
      <c r="H878" s="3">
        <f t="shared" si="81"/>
        <v>0.02</v>
      </c>
      <c r="I878" s="2">
        <f t="shared" si="82"/>
        <v>4182</v>
      </c>
      <c r="J878" s="2">
        <f t="shared" si="84"/>
        <v>-56688.286190834886</v>
      </c>
      <c r="K878" s="1">
        <f t="shared" si="85"/>
        <v>-11394345.524357812</v>
      </c>
    </row>
    <row r="879" spans="4:11" x14ac:dyDescent="0.25">
      <c r="D879" s="4">
        <v>878</v>
      </c>
      <c r="E879" s="4"/>
      <c r="F879" s="2">
        <f t="shared" si="83"/>
        <v>-11394345.524357812</v>
      </c>
      <c r="G879" s="3">
        <f t="shared" si="80"/>
        <v>0.06</v>
      </c>
      <c r="H879" s="3">
        <f t="shared" si="81"/>
        <v>0.02</v>
      </c>
      <c r="I879" s="2">
        <f t="shared" si="82"/>
        <v>4184.8333333333339</v>
      </c>
      <c r="J879" s="2">
        <f t="shared" si="84"/>
        <v>-56992.651788455732</v>
      </c>
      <c r="K879" s="1">
        <f t="shared" si="85"/>
        <v>-11455523.009479603</v>
      </c>
    </row>
    <row r="880" spans="4:11" x14ac:dyDescent="0.25">
      <c r="D880" s="4">
        <v>879</v>
      </c>
      <c r="E880" s="4"/>
      <c r="F880" s="2">
        <f t="shared" si="83"/>
        <v>-11455523.009479603</v>
      </c>
      <c r="G880" s="3">
        <f t="shared" si="80"/>
        <v>0.06</v>
      </c>
      <c r="H880" s="3">
        <f t="shared" si="81"/>
        <v>0.02</v>
      </c>
      <c r="I880" s="2">
        <f t="shared" si="82"/>
        <v>4187.6666666666661</v>
      </c>
      <c r="J880" s="2">
        <f t="shared" si="84"/>
        <v>-57298.553380731348</v>
      </c>
      <c r="K880" s="1">
        <f t="shared" si="85"/>
        <v>-11517009.229527</v>
      </c>
    </row>
    <row r="881" spans="4:11" x14ac:dyDescent="0.25">
      <c r="D881" s="4">
        <v>880</v>
      </c>
      <c r="E881" s="4"/>
      <c r="F881" s="2">
        <f t="shared" si="83"/>
        <v>-11517009.229527</v>
      </c>
      <c r="G881" s="3">
        <f t="shared" si="80"/>
        <v>0.06</v>
      </c>
      <c r="H881" s="3">
        <f t="shared" si="81"/>
        <v>0.02</v>
      </c>
      <c r="I881" s="2">
        <f t="shared" si="82"/>
        <v>4190.5</v>
      </c>
      <c r="J881" s="2">
        <f t="shared" si="84"/>
        <v>-57605.998647635002</v>
      </c>
      <c r="K881" s="1">
        <f t="shared" si="85"/>
        <v>-11578805.728174636</v>
      </c>
    </row>
    <row r="882" spans="4:11" x14ac:dyDescent="0.25">
      <c r="D882" s="4">
        <v>881</v>
      </c>
      <c r="E882" s="4"/>
      <c r="F882" s="2">
        <f t="shared" si="83"/>
        <v>-11578805.728174636</v>
      </c>
      <c r="G882" s="3">
        <f t="shared" si="80"/>
        <v>0.06</v>
      </c>
      <c r="H882" s="3">
        <f t="shared" si="81"/>
        <v>0.02</v>
      </c>
      <c r="I882" s="2">
        <f t="shared" si="82"/>
        <v>4193.333333333333</v>
      </c>
      <c r="J882" s="2">
        <f t="shared" si="84"/>
        <v>-57914.995307539852</v>
      </c>
      <c r="K882" s="1">
        <f t="shared" si="85"/>
        <v>-11640914.056815511</v>
      </c>
    </row>
    <row r="883" spans="4:11" x14ac:dyDescent="0.25">
      <c r="D883" s="4">
        <v>882</v>
      </c>
      <c r="E883" s="4"/>
      <c r="F883" s="2">
        <f t="shared" si="83"/>
        <v>-11640914.056815511</v>
      </c>
      <c r="G883" s="3">
        <f t="shared" si="80"/>
        <v>0.06</v>
      </c>
      <c r="H883" s="3">
        <f t="shared" si="81"/>
        <v>0.02</v>
      </c>
      <c r="I883" s="2">
        <f t="shared" si="82"/>
        <v>4196.166666666667</v>
      </c>
      <c r="J883" s="2">
        <f t="shared" si="84"/>
        <v>-58225.551117410883</v>
      </c>
      <c r="K883" s="1">
        <f t="shared" si="85"/>
        <v>-11703335.774599588</v>
      </c>
    </row>
    <row r="884" spans="4:11" x14ac:dyDescent="0.25">
      <c r="D884" s="4">
        <v>883</v>
      </c>
      <c r="E884" s="4"/>
      <c r="F884" s="2">
        <f t="shared" si="83"/>
        <v>-11703335.774599588</v>
      </c>
      <c r="G884" s="3">
        <f t="shared" si="80"/>
        <v>0.06</v>
      </c>
      <c r="H884" s="3">
        <f t="shared" si="81"/>
        <v>0.02</v>
      </c>
      <c r="I884" s="2">
        <f t="shared" si="82"/>
        <v>4199</v>
      </c>
      <c r="J884" s="2">
        <f t="shared" si="84"/>
        <v>-58537.673872997941</v>
      </c>
      <c r="K884" s="1">
        <f t="shared" si="85"/>
        <v>-11766072.448472586</v>
      </c>
    </row>
    <row r="885" spans="4:11" x14ac:dyDescent="0.25">
      <c r="D885" s="4">
        <v>884</v>
      </c>
      <c r="E885" s="4"/>
      <c r="F885" s="2">
        <f t="shared" si="83"/>
        <v>-11766072.448472586</v>
      </c>
      <c r="G885" s="3">
        <f t="shared" si="80"/>
        <v>0.06</v>
      </c>
      <c r="H885" s="3">
        <f t="shared" si="81"/>
        <v>0.02</v>
      </c>
      <c r="I885" s="2">
        <f t="shared" si="82"/>
        <v>4201.8333333333339</v>
      </c>
      <c r="J885" s="2">
        <f t="shared" si="84"/>
        <v>-58851.371409029598</v>
      </c>
      <c r="K885" s="1">
        <f t="shared" si="85"/>
        <v>-11829125.653214948</v>
      </c>
    </row>
    <row r="886" spans="4:11" x14ac:dyDescent="0.25">
      <c r="D886" s="4">
        <v>885</v>
      </c>
      <c r="E886" s="4"/>
      <c r="F886" s="2">
        <f t="shared" si="83"/>
        <v>-11829125.653214948</v>
      </c>
      <c r="G886" s="3">
        <f t="shared" si="80"/>
        <v>0.06</v>
      </c>
      <c r="H886" s="3">
        <f t="shared" si="81"/>
        <v>0.02</v>
      </c>
      <c r="I886" s="2">
        <f t="shared" si="82"/>
        <v>4204.666666666667</v>
      </c>
      <c r="J886" s="2">
        <f t="shared" si="84"/>
        <v>-59166.651599408069</v>
      </c>
      <c r="K886" s="1">
        <f t="shared" si="85"/>
        <v>-11892496.971481021</v>
      </c>
    </row>
    <row r="887" spans="4:11" x14ac:dyDescent="0.25">
      <c r="D887" s="4">
        <v>886</v>
      </c>
      <c r="E887" s="4"/>
      <c r="F887" s="2">
        <f t="shared" si="83"/>
        <v>-11892496.971481021</v>
      </c>
      <c r="G887" s="3">
        <f t="shared" si="80"/>
        <v>0.06</v>
      </c>
      <c r="H887" s="3">
        <f t="shared" si="81"/>
        <v>0.02</v>
      </c>
      <c r="I887" s="2">
        <f t="shared" si="82"/>
        <v>4207.5</v>
      </c>
      <c r="J887" s="2">
        <f t="shared" si="84"/>
        <v>-59483.522357405105</v>
      </c>
      <c r="K887" s="1">
        <f t="shared" si="85"/>
        <v>-11956187.993838426</v>
      </c>
    </row>
    <row r="888" spans="4:11" x14ac:dyDescent="0.25">
      <c r="D888" s="4">
        <v>887</v>
      </c>
      <c r="E888" s="4"/>
      <c r="F888" s="2">
        <f t="shared" si="83"/>
        <v>-11956187.993838426</v>
      </c>
      <c r="G888" s="3">
        <f t="shared" si="80"/>
        <v>0.06</v>
      </c>
      <c r="H888" s="3">
        <f t="shared" si="81"/>
        <v>0.02</v>
      </c>
      <c r="I888" s="2">
        <f t="shared" si="82"/>
        <v>4210.333333333333</v>
      </c>
      <c r="J888" s="2">
        <f t="shared" si="84"/>
        <v>-59801.991635858802</v>
      </c>
      <c r="K888" s="1">
        <f t="shared" si="85"/>
        <v>-12020200.318807619</v>
      </c>
    </row>
    <row r="889" spans="4:11" x14ac:dyDescent="0.25">
      <c r="D889" s="4">
        <v>888</v>
      </c>
      <c r="E889" s="4">
        <v>74</v>
      </c>
      <c r="F889" s="2">
        <f t="shared" si="83"/>
        <v>-12020200.318807619</v>
      </c>
      <c r="G889" s="3">
        <f t="shared" si="80"/>
        <v>0.06</v>
      </c>
      <c r="H889" s="3">
        <f t="shared" si="81"/>
        <v>0.02</v>
      </c>
      <c r="I889" s="2">
        <f t="shared" si="82"/>
        <v>4213.166666666667</v>
      </c>
      <c r="J889" s="2">
        <f t="shared" si="84"/>
        <v>-60122.067427371425</v>
      </c>
      <c r="K889" s="1">
        <f t="shared" si="85"/>
        <v>-12084535.552901655</v>
      </c>
    </row>
    <row r="890" spans="4:11" x14ac:dyDescent="0.25">
      <c r="D890" s="4">
        <v>889</v>
      </c>
      <c r="E890" s="4"/>
      <c r="F890" s="2">
        <f t="shared" si="83"/>
        <v>-12084535.552901655</v>
      </c>
      <c r="G890" s="3">
        <f t="shared" si="80"/>
        <v>0.06</v>
      </c>
      <c r="H890" s="3">
        <f t="shared" si="81"/>
        <v>0.02</v>
      </c>
      <c r="I890" s="2">
        <f t="shared" si="82"/>
        <v>4216</v>
      </c>
      <c r="J890" s="2">
        <f t="shared" si="84"/>
        <v>-60443.757764508278</v>
      </c>
      <c r="K890" s="1">
        <f t="shared" si="85"/>
        <v>-12149195.310666164</v>
      </c>
    </row>
    <row r="891" spans="4:11" x14ac:dyDescent="0.25">
      <c r="D891" s="4">
        <v>890</v>
      </c>
      <c r="E891" s="4"/>
      <c r="F891" s="2">
        <f t="shared" si="83"/>
        <v>-12149195.310666164</v>
      </c>
      <c r="G891" s="3">
        <f t="shared" si="80"/>
        <v>0.06</v>
      </c>
      <c r="H891" s="3">
        <f t="shared" si="81"/>
        <v>0.02</v>
      </c>
      <c r="I891" s="2">
        <f t="shared" si="82"/>
        <v>4218.8333333333339</v>
      </c>
      <c r="J891" s="2">
        <f t="shared" si="84"/>
        <v>-60767.070719997493</v>
      </c>
      <c r="K891" s="1">
        <f t="shared" si="85"/>
        <v>-12214181.214719497</v>
      </c>
    </row>
    <row r="892" spans="4:11" x14ac:dyDescent="0.25">
      <c r="D892" s="4">
        <v>891</v>
      </c>
      <c r="E892" s="4"/>
      <c r="F892" s="2">
        <f t="shared" si="83"/>
        <v>-12214181.214719497</v>
      </c>
      <c r="G892" s="3">
        <f t="shared" si="80"/>
        <v>0.06</v>
      </c>
      <c r="H892" s="3">
        <f t="shared" si="81"/>
        <v>0.02</v>
      </c>
      <c r="I892" s="2">
        <f t="shared" si="82"/>
        <v>4221.666666666667</v>
      </c>
      <c r="J892" s="2">
        <f t="shared" si="84"/>
        <v>-61092.014406930815</v>
      </c>
      <c r="K892" s="1">
        <f t="shared" si="85"/>
        <v>-12279494.895793093</v>
      </c>
    </row>
    <row r="893" spans="4:11" x14ac:dyDescent="0.25">
      <c r="D893" s="4">
        <v>892</v>
      </c>
      <c r="E893" s="4"/>
      <c r="F893" s="2">
        <f t="shared" si="83"/>
        <v>-12279494.895793093</v>
      </c>
      <c r="G893" s="3">
        <f t="shared" si="80"/>
        <v>0.06</v>
      </c>
      <c r="H893" s="3">
        <f t="shared" si="81"/>
        <v>0.02</v>
      </c>
      <c r="I893" s="2">
        <f t="shared" si="82"/>
        <v>4224.5</v>
      </c>
      <c r="J893" s="2">
        <f t="shared" si="84"/>
        <v>-61418.59697896547</v>
      </c>
      <c r="K893" s="1">
        <f t="shared" si="85"/>
        <v>-12345137.99277206</v>
      </c>
    </row>
    <row r="894" spans="4:11" x14ac:dyDescent="0.25">
      <c r="D894" s="4">
        <v>893</v>
      </c>
      <c r="E894" s="4"/>
      <c r="F894" s="2">
        <f t="shared" si="83"/>
        <v>-12345137.99277206</v>
      </c>
      <c r="G894" s="3">
        <f t="shared" si="80"/>
        <v>0.06</v>
      </c>
      <c r="H894" s="3">
        <f t="shared" si="81"/>
        <v>0.02</v>
      </c>
      <c r="I894" s="2">
        <f t="shared" si="82"/>
        <v>4227.333333333333</v>
      </c>
      <c r="J894" s="2">
        <f t="shared" si="84"/>
        <v>-61746.826630526972</v>
      </c>
      <c r="K894" s="1">
        <f t="shared" si="85"/>
        <v>-12411112.152735921</v>
      </c>
    </row>
    <row r="895" spans="4:11" x14ac:dyDescent="0.25">
      <c r="D895" s="4">
        <v>894</v>
      </c>
      <c r="E895" s="4"/>
      <c r="F895" s="2">
        <f t="shared" si="83"/>
        <v>-12411112.152735921</v>
      </c>
      <c r="G895" s="3">
        <f t="shared" si="80"/>
        <v>0.06</v>
      </c>
      <c r="H895" s="3">
        <f t="shared" si="81"/>
        <v>0.02</v>
      </c>
      <c r="I895" s="2">
        <f t="shared" si="82"/>
        <v>4230.166666666667</v>
      </c>
      <c r="J895" s="2">
        <f t="shared" si="84"/>
        <v>-62076.711597012938</v>
      </c>
      <c r="K895" s="1">
        <f t="shared" si="85"/>
        <v>-12477419.030999599</v>
      </c>
    </row>
    <row r="896" spans="4:11" x14ac:dyDescent="0.25">
      <c r="D896" s="4">
        <v>895</v>
      </c>
      <c r="E896" s="4"/>
      <c r="F896" s="2">
        <f t="shared" si="83"/>
        <v>-12477419.030999599</v>
      </c>
      <c r="G896" s="3">
        <f t="shared" si="80"/>
        <v>0.06</v>
      </c>
      <c r="H896" s="3">
        <f t="shared" si="81"/>
        <v>0.02</v>
      </c>
      <c r="I896" s="2">
        <f t="shared" si="82"/>
        <v>4233</v>
      </c>
      <c r="J896" s="2">
        <f t="shared" si="84"/>
        <v>-62408.260154997995</v>
      </c>
      <c r="K896" s="1">
        <f t="shared" si="85"/>
        <v>-12544060.291154597</v>
      </c>
    </row>
    <row r="897" spans="4:11" x14ac:dyDescent="0.25">
      <c r="D897" s="4">
        <v>896</v>
      </c>
      <c r="E897" s="4"/>
      <c r="F897" s="2">
        <f t="shared" si="83"/>
        <v>-12544060.291154597</v>
      </c>
      <c r="G897" s="3">
        <f t="shared" si="80"/>
        <v>0.06</v>
      </c>
      <c r="H897" s="3">
        <f t="shared" si="81"/>
        <v>0.02</v>
      </c>
      <c r="I897" s="2">
        <f t="shared" si="82"/>
        <v>4235.8333333333339</v>
      </c>
      <c r="J897" s="2">
        <f t="shared" si="84"/>
        <v>-62741.480622439653</v>
      </c>
      <c r="K897" s="1">
        <f t="shared" si="85"/>
        <v>-12611037.605110371</v>
      </c>
    </row>
    <row r="898" spans="4:11" x14ac:dyDescent="0.25">
      <c r="D898" s="4">
        <v>897</v>
      </c>
      <c r="E898" s="4"/>
      <c r="F898" s="2">
        <f t="shared" si="83"/>
        <v>-12611037.605110371</v>
      </c>
      <c r="G898" s="3">
        <f t="shared" ref="G898:G961" si="86">$B$5</f>
        <v>0.06</v>
      </c>
      <c r="H898" s="3">
        <f t="shared" ref="H898:H961" si="87">$B$6</f>
        <v>0.02</v>
      </c>
      <c r="I898" s="2">
        <f t="shared" ref="I898:I961" si="88">($B$3*(($D898-1)/12*$B$6))+$B$3</f>
        <v>4238.666666666667</v>
      </c>
      <c r="J898" s="2">
        <f t="shared" si="84"/>
        <v>-63076.381358885192</v>
      </c>
      <c r="K898" s="1">
        <f t="shared" si="85"/>
        <v>-12678352.653135922</v>
      </c>
    </row>
    <row r="899" spans="4:11" x14ac:dyDescent="0.25">
      <c r="D899" s="4">
        <v>898</v>
      </c>
      <c r="E899" s="4"/>
      <c r="F899" s="2">
        <f t="shared" ref="F899:F961" si="89">K898</f>
        <v>-12678352.653135922</v>
      </c>
      <c r="G899" s="3">
        <f t="shared" si="86"/>
        <v>0.06</v>
      </c>
      <c r="H899" s="3">
        <f t="shared" si="87"/>
        <v>0.02</v>
      </c>
      <c r="I899" s="2">
        <f t="shared" si="88"/>
        <v>4241.5</v>
      </c>
      <c r="J899" s="2">
        <f t="shared" si="84"/>
        <v>-63412.970765679609</v>
      </c>
      <c r="K899" s="1">
        <f t="shared" si="85"/>
        <v>-12746007.123901602</v>
      </c>
    </row>
    <row r="900" spans="4:11" x14ac:dyDescent="0.25">
      <c r="D900" s="4">
        <v>899</v>
      </c>
      <c r="E900" s="4"/>
      <c r="F900" s="2">
        <f t="shared" si="89"/>
        <v>-12746007.123901602</v>
      </c>
      <c r="G900" s="3">
        <f t="shared" si="86"/>
        <v>0.06</v>
      </c>
      <c r="H900" s="3">
        <f t="shared" si="87"/>
        <v>0.02</v>
      </c>
      <c r="I900" s="2">
        <f t="shared" si="88"/>
        <v>4244.333333333333</v>
      </c>
      <c r="J900" s="2">
        <f t="shared" si="84"/>
        <v>-63751.257286174681</v>
      </c>
      <c r="K900" s="1">
        <f t="shared" si="85"/>
        <v>-12814002.71452111</v>
      </c>
    </row>
    <row r="901" spans="4:11" x14ac:dyDescent="0.25">
      <c r="D901" s="4">
        <v>900</v>
      </c>
      <c r="E901" s="4">
        <v>75</v>
      </c>
      <c r="F901" s="2">
        <f t="shared" si="89"/>
        <v>-12814002.71452111</v>
      </c>
      <c r="G901" s="3">
        <f t="shared" si="86"/>
        <v>0.06</v>
      </c>
      <c r="H901" s="3">
        <f t="shared" si="87"/>
        <v>0.02</v>
      </c>
      <c r="I901" s="2">
        <f t="shared" si="88"/>
        <v>4247.166666666667</v>
      </c>
      <c r="J901" s="2">
        <f t="shared" si="84"/>
        <v>-64091.249405938885</v>
      </c>
      <c r="K901" s="1">
        <f t="shared" si="85"/>
        <v>-12882341.130593715</v>
      </c>
    </row>
    <row r="902" spans="4:11" x14ac:dyDescent="0.25">
      <c r="D902" s="4">
        <v>901</v>
      </c>
      <c r="E902" s="4"/>
      <c r="F902" s="2">
        <f t="shared" si="89"/>
        <v>-12882341.130593715</v>
      </c>
      <c r="G902" s="3">
        <f t="shared" si="86"/>
        <v>0.06</v>
      </c>
      <c r="H902" s="3">
        <f t="shared" si="87"/>
        <v>0.02</v>
      </c>
      <c r="I902" s="2">
        <f t="shared" si="88"/>
        <v>4250</v>
      </c>
      <c r="J902" s="2">
        <f t="shared" si="84"/>
        <v>-64432.95565296858</v>
      </c>
      <c r="K902" s="1">
        <f t="shared" si="85"/>
        <v>-12951024.086246684</v>
      </c>
    </row>
    <row r="903" spans="4:11" x14ac:dyDescent="0.25">
      <c r="D903" s="4">
        <v>902</v>
      </c>
      <c r="E903" s="4"/>
      <c r="F903" s="2">
        <f t="shared" si="89"/>
        <v>-12951024.086246684</v>
      </c>
      <c r="G903" s="3">
        <f t="shared" si="86"/>
        <v>0.06</v>
      </c>
      <c r="H903" s="3">
        <f t="shared" si="87"/>
        <v>0.02</v>
      </c>
      <c r="I903" s="2">
        <f t="shared" si="88"/>
        <v>4252.8333333333339</v>
      </c>
      <c r="J903" s="2">
        <f t="shared" si="84"/>
        <v>-64776.384597900091</v>
      </c>
      <c r="K903" s="1">
        <f t="shared" si="85"/>
        <v>-13020053.304177918</v>
      </c>
    </row>
    <row r="904" spans="4:11" x14ac:dyDescent="0.25">
      <c r="D904" s="4">
        <v>903</v>
      </c>
      <c r="E904" s="4"/>
      <c r="F904" s="2">
        <f t="shared" si="89"/>
        <v>-13020053.304177918</v>
      </c>
      <c r="G904" s="3">
        <f t="shared" si="86"/>
        <v>0.06</v>
      </c>
      <c r="H904" s="3">
        <f t="shared" si="87"/>
        <v>0.02</v>
      </c>
      <c r="I904" s="2">
        <f t="shared" si="88"/>
        <v>4255.666666666667</v>
      </c>
      <c r="J904" s="2">
        <f t="shared" si="84"/>
        <v>-65121.544854222921</v>
      </c>
      <c r="K904" s="1">
        <f t="shared" si="85"/>
        <v>-13089430.515698807</v>
      </c>
    </row>
    <row r="905" spans="4:11" x14ac:dyDescent="0.25">
      <c r="D905" s="4">
        <v>904</v>
      </c>
      <c r="E905" s="4"/>
      <c r="F905" s="2">
        <f t="shared" si="89"/>
        <v>-13089430.515698807</v>
      </c>
      <c r="G905" s="3">
        <f t="shared" si="86"/>
        <v>0.06</v>
      </c>
      <c r="H905" s="3">
        <f t="shared" si="87"/>
        <v>0.02</v>
      </c>
      <c r="I905" s="2">
        <f t="shared" si="88"/>
        <v>4258.5</v>
      </c>
      <c r="J905" s="2">
        <f t="shared" ref="J905:J961" si="90">(F905-I905)*(G905/12)</f>
        <v>-65468.445078494035</v>
      </c>
      <c r="K905" s="1">
        <f t="shared" ref="K905:K961" si="91">(F905-I905+J905)</f>
        <v>-13159157.460777301</v>
      </c>
    </row>
    <row r="906" spans="4:11" x14ac:dyDescent="0.25">
      <c r="D906" s="4">
        <v>905</v>
      </c>
      <c r="E906" s="4"/>
      <c r="F906" s="2">
        <f t="shared" si="89"/>
        <v>-13159157.460777301</v>
      </c>
      <c r="G906" s="3">
        <f t="shared" si="86"/>
        <v>0.06</v>
      </c>
      <c r="H906" s="3">
        <f t="shared" si="87"/>
        <v>0.02</v>
      </c>
      <c r="I906" s="2">
        <f t="shared" si="88"/>
        <v>4261.333333333333</v>
      </c>
      <c r="J906" s="2">
        <f t="shared" si="90"/>
        <v>-65817.093970553178</v>
      </c>
      <c r="K906" s="1">
        <f t="shared" si="91"/>
        <v>-13229235.888081189</v>
      </c>
    </row>
    <row r="907" spans="4:11" x14ac:dyDescent="0.25">
      <c r="D907" s="4">
        <v>906</v>
      </c>
      <c r="E907" s="4"/>
      <c r="F907" s="2">
        <f t="shared" si="89"/>
        <v>-13229235.888081189</v>
      </c>
      <c r="G907" s="3">
        <f t="shared" si="86"/>
        <v>0.06</v>
      </c>
      <c r="H907" s="3">
        <f t="shared" si="87"/>
        <v>0.02</v>
      </c>
      <c r="I907" s="2">
        <f t="shared" si="88"/>
        <v>4264.166666666667</v>
      </c>
      <c r="J907" s="2">
        <f t="shared" si="90"/>
        <v>-66167.500273739279</v>
      </c>
      <c r="K907" s="1">
        <f t="shared" si="91"/>
        <v>-13299667.555021595</v>
      </c>
    </row>
    <row r="908" spans="4:11" x14ac:dyDescent="0.25">
      <c r="D908" s="4">
        <v>907</v>
      </c>
      <c r="E908" s="4"/>
      <c r="F908" s="2">
        <f t="shared" si="89"/>
        <v>-13299667.555021595</v>
      </c>
      <c r="G908" s="3">
        <f t="shared" si="86"/>
        <v>0.06</v>
      </c>
      <c r="H908" s="3">
        <f t="shared" si="87"/>
        <v>0.02</v>
      </c>
      <c r="I908" s="2">
        <f t="shared" si="88"/>
        <v>4267</v>
      </c>
      <c r="J908" s="2">
        <f t="shared" si="90"/>
        <v>-66519.672775107974</v>
      </c>
      <c r="K908" s="1">
        <f t="shared" si="91"/>
        <v>-13370454.227796704</v>
      </c>
    </row>
    <row r="909" spans="4:11" x14ac:dyDescent="0.25">
      <c r="D909" s="4">
        <v>908</v>
      </c>
      <c r="E909" s="4"/>
      <c r="F909" s="2">
        <f t="shared" si="89"/>
        <v>-13370454.227796704</v>
      </c>
      <c r="G909" s="3">
        <f t="shared" si="86"/>
        <v>0.06</v>
      </c>
      <c r="H909" s="3">
        <f t="shared" si="87"/>
        <v>0.02</v>
      </c>
      <c r="I909" s="2">
        <f t="shared" si="88"/>
        <v>4269.8333333333339</v>
      </c>
      <c r="J909" s="2">
        <f t="shared" si="90"/>
        <v>-66873.620305650184</v>
      </c>
      <c r="K909" s="1">
        <f t="shared" si="91"/>
        <v>-13441597.681435687</v>
      </c>
    </row>
    <row r="910" spans="4:11" x14ac:dyDescent="0.25">
      <c r="D910" s="4">
        <v>909</v>
      </c>
      <c r="E910" s="4"/>
      <c r="F910" s="2">
        <f t="shared" si="89"/>
        <v>-13441597.681435687</v>
      </c>
      <c r="G910" s="3">
        <f t="shared" si="86"/>
        <v>0.06</v>
      </c>
      <c r="H910" s="3">
        <f t="shared" si="87"/>
        <v>0.02</v>
      </c>
      <c r="I910" s="2">
        <f t="shared" si="88"/>
        <v>4272.666666666667</v>
      </c>
      <c r="J910" s="2">
        <f t="shared" si="90"/>
        <v>-67229.351740511775</v>
      </c>
      <c r="K910" s="1">
        <f t="shared" si="91"/>
        <v>-13513099.699842865</v>
      </c>
    </row>
    <row r="911" spans="4:11" x14ac:dyDescent="0.25">
      <c r="D911" s="4">
        <v>910</v>
      </c>
      <c r="E911" s="4"/>
      <c r="F911" s="2">
        <f t="shared" si="89"/>
        <v>-13513099.699842865</v>
      </c>
      <c r="G911" s="3">
        <f t="shared" si="86"/>
        <v>0.06</v>
      </c>
      <c r="H911" s="3">
        <f t="shared" si="87"/>
        <v>0.02</v>
      </c>
      <c r="I911" s="2">
        <f t="shared" si="88"/>
        <v>4275.5</v>
      </c>
      <c r="J911" s="2">
        <f t="shared" si="90"/>
        <v>-67586.875999214331</v>
      </c>
      <c r="K911" s="1">
        <f t="shared" si="91"/>
        <v>-13584962.075842079</v>
      </c>
    </row>
    <row r="912" spans="4:11" x14ac:dyDescent="0.25">
      <c r="D912" s="4">
        <v>911</v>
      </c>
      <c r="E912" s="4"/>
      <c r="F912" s="2">
        <f t="shared" si="89"/>
        <v>-13584962.075842079</v>
      </c>
      <c r="G912" s="3">
        <f t="shared" si="86"/>
        <v>0.06</v>
      </c>
      <c r="H912" s="3">
        <f t="shared" si="87"/>
        <v>0.02</v>
      </c>
      <c r="I912" s="2">
        <f t="shared" si="88"/>
        <v>4278.333333333333</v>
      </c>
      <c r="J912" s="2">
        <f t="shared" si="90"/>
        <v>-67946.202045877071</v>
      </c>
      <c r="K912" s="1">
        <f t="shared" si="91"/>
        <v>-13657186.611221289</v>
      </c>
    </row>
    <row r="913" spans="4:11" x14ac:dyDescent="0.25">
      <c r="D913" s="4">
        <v>912</v>
      </c>
      <c r="E913" s="4">
        <v>76</v>
      </c>
      <c r="F913" s="2">
        <f t="shared" si="89"/>
        <v>-13657186.611221289</v>
      </c>
      <c r="G913" s="3">
        <f t="shared" si="86"/>
        <v>0.06</v>
      </c>
      <c r="H913" s="3">
        <f t="shared" si="87"/>
        <v>0.02</v>
      </c>
      <c r="I913" s="2">
        <f t="shared" si="88"/>
        <v>4281.166666666667</v>
      </c>
      <c r="J913" s="2">
        <f t="shared" si="90"/>
        <v>-68307.338889439779</v>
      </c>
      <c r="K913" s="1">
        <f t="shared" si="91"/>
        <v>-13729775.116777396</v>
      </c>
    </row>
    <row r="914" spans="4:11" x14ac:dyDescent="0.25">
      <c r="D914" s="4">
        <v>913</v>
      </c>
      <c r="E914" s="4"/>
      <c r="F914" s="2">
        <f t="shared" si="89"/>
        <v>-13729775.116777396</v>
      </c>
      <c r="G914" s="3">
        <f t="shared" si="86"/>
        <v>0.06</v>
      </c>
      <c r="H914" s="3">
        <f t="shared" si="87"/>
        <v>0.02</v>
      </c>
      <c r="I914" s="2">
        <f t="shared" si="88"/>
        <v>4284</v>
      </c>
      <c r="J914" s="2">
        <f t="shared" si="90"/>
        <v>-68670.295583886982</v>
      </c>
      <c r="K914" s="1">
        <f t="shared" si="91"/>
        <v>-13802729.412361283</v>
      </c>
    </row>
    <row r="915" spans="4:11" x14ac:dyDescent="0.25">
      <c r="D915" s="4">
        <v>914</v>
      </c>
      <c r="E915" s="4"/>
      <c r="F915" s="2">
        <f t="shared" si="89"/>
        <v>-13802729.412361283</v>
      </c>
      <c r="G915" s="3">
        <f t="shared" si="86"/>
        <v>0.06</v>
      </c>
      <c r="H915" s="3">
        <f t="shared" si="87"/>
        <v>0.02</v>
      </c>
      <c r="I915" s="2">
        <f t="shared" si="88"/>
        <v>4286.833333333333</v>
      </c>
      <c r="J915" s="2">
        <f t="shared" si="90"/>
        <v>-69035.081228473078</v>
      </c>
      <c r="K915" s="1">
        <f t="shared" si="91"/>
        <v>-13876051.326923089</v>
      </c>
    </row>
    <row r="916" spans="4:11" x14ac:dyDescent="0.25">
      <c r="D916" s="4">
        <v>915</v>
      </c>
      <c r="E916" s="4"/>
      <c r="F916" s="2">
        <f t="shared" si="89"/>
        <v>-13876051.326923089</v>
      </c>
      <c r="G916" s="3">
        <f t="shared" si="86"/>
        <v>0.06</v>
      </c>
      <c r="H916" s="3">
        <f t="shared" si="87"/>
        <v>0.02</v>
      </c>
      <c r="I916" s="2">
        <f t="shared" si="88"/>
        <v>4289.666666666667</v>
      </c>
      <c r="J916" s="2">
        <f t="shared" si="90"/>
        <v>-69401.704967948783</v>
      </c>
      <c r="K916" s="1">
        <f t="shared" si="91"/>
        <v>-13949742.698557705</v>
      </c>
    </row>
    <row r="917" spans="4:11" x14ac:dyDescent="0.25">
      <c r="D917" s="4">
        <v>916</v>
      </c>
      <c r="E917" s="4"/>
      <c r="F917" s="2">
        <f t="shared" si="89"/>
        <v>-13949742.698557705</v>
      </c>
      <c r="G917" s="3">
        <f t="shared" si="86"/>
        <v>0.06</v>
      </c>
      <c r="H917" s="3">
        <f t="shared" si="87"/>
        <v>0.02</v>
      </c>
      <c r="I917" s="2">
        <f t="shared" si="88"/>
        <v>4292.5</v>
      </c>
      <c r="J917" s="2">
        <f t="shared" si="90"/>
        <v>-69770.175992788529</v>
      </c>
      <c r="K917" s="1">
        <f t="shared" si="91"/>
        <v>-14023805.374550493</v>
      </c>
    </row>
    <row r="918" spans="4:11" x14ac:dyDescent="0.25">
      <c r="D918" s="4">
        <v>917</v>
      </c>
      <c r="E918" s="4"/>
      <c r="F918" s="2">
        <f t="shared" si="89"/>
        <v>-14023805.374550493</v>
      </c>
      <c r="G918" s="3">
        <f t="shared" si="86"/>
        <v>0.06</v>
      </c>
      <c r="H918" s="3">
        <f t="shared" si="87"/>
        <v>0.02</v>
      </c>
      <c r="I918" s="2">
        <f t="shared" si="88"/>
        <v>4295.333333333333</v>
      </c>
      <c r="J918" s="2">
        <f t="shared" si="90"/>
        <v>-70140.503539419136</v>
      </c>
      <c r="K918" s="1">
        <f t="shared" si="91"/>
        <v>-14098241.211423246</v>
      </c>
    </row>
    <row r="919" spans="4:11" x14ac:dyDescent="0.25">
      <c r="D919" s="4">
        <v>918</v>
      </c>
      <c r="E919" s="4"/>
      <c r="F919" s="2">
        <f t="shared" si="89"/>
        <v>-14098241.211423246</v>
      </c>
      <c r="G919" s="3">
        <f t="shared" si="86"/>
        <v>0.06</v>
      </c>
      <c r="H919" s="3">
        <f t="shared" si="87"/>
        <v>0.02</v>
      </c>
      <c r="I919" s="2">
        <f t="shared" si="88"/>
        <v>4298.166666666667</v>
      </c>
      <c r="J919" s="2">
        <f t="shared" si="90"/>
        <v>-70512.696890449559</v>
      </c>
      <c r="K919" s="1">
        <f t="shared" si="91"/>
        <v>-14173052.074980361</v>
      </c>
    </row>
    <row r="920" spans="4:11" x14ac:dyDescent="0.25">
      <c r="D920" s="4">
        <v>919</v>
      </c>
      <c r="E920" s="4"/>
      <c r="F920" s="2">
        <f t="shared" si="89"/>
        <v>-14173052.074980361</v>
      </c>
      <c r="G920" s="3">
        <f t="shared" si="86"/>
        <v>0.06</v>
      </c>
      <c r="H920" s="3">
        <f t="shared" si="87"/>
        <v>0.02</v>
      </c>
      <c r="I920" s="2">
        <f t="shared" si="88"/>
        <v>4301</v>
      </c>
      <c r="J920" s="2">
        <f t="shared" si="90"/>
        <v>-70886.765374901806</v>
      </c>
      <c r="K920" s="1">
        <f t="shared" si="91"/>
        <v>-14248239.840355264</v>
      </c>
    </row>
    <row r="921" spans="4:11" x14ac:dyDescent="0.25">
      <c r="D921" s="4">
        <v>920</v>
      </c>
      <c r="E921" s="4"/>
      <c r="F921" s="2">
        <f t="shared" si="89"/>
        <v>-14248239.840355264</v>
      </c>
      <c r="G921" s="3">
        <f t="shared" si="86"/>
        <v>0.06</v>
      </c>
      <c r="H921" s="3">
        <f t="shared" si="87"/>
        <v>0.02</v>
      </c>
      <c r="I921" s="2">
        <f t="shared" si="88"/>
        <v>4303.833333333333</v>
      </c>
      <c r="J921" s="2">
        <f t="shared" si="90"/>
        <v>-71262.718368442991</v>
      </c>
      <c r="K921" s="1">
        <f t="shared" si="91"/>
        <v>-14323806.392057041</v>
      </c>
    </row>
    <row r="922" spans="4:11" x14ac:dyDescent="0.25">
      <c r="D922" s="4">
        <v>921</v>
      </c>
      <c r="E922" s="4"/>
      <c r="F922" s="2">
        <f t="shared" si="89"/>
        <v>-14323806.392057041</v>
      </c>
      <c r="G922" s="3">
        <f t="shared" si="86"/>
        <v>0.06</v>
      </c>
      <c r="H922" s="3">
        <f t="shared" si="87"/>
        <v>0.02</v>
      </c>
      <c r="I922" s="2">
        <f t="shared" si="88"/>
        <v>4306.666666666667</v>
      </c>
      <c r="J922" s="2">
        <f t="shared" si="90"/>
        <v>-71640.565293618536</v>
      </c>
      <c r="K922" s="1">
        <f t="shared" si="91"/>
        <v>-14399753.624017326</v>
      </c>
    </row>
    <row r="923" spans="4:11" x14ac:dyDescent="0.25">
      <c r="D923" s="4">
        <v>922</v>
      </c>
      <c r="E923" s="4"/>
      <c r="F923" s="2">
        <f t="shared" si="89"/>
        <v>-14399753.624017326</v>
      </c>
      <c r="G923" s="3">
        <f t="shared" si="86"/>
        <v>0.06</v>
      </c>
      <c r="H923" s="3">
        <f t="shared" si="87"/>
        <v>0.02</v>
      </c>
      <c r="I923" s="2">
        <f t="shared" si="88"/>
        <v>4309.5</v>
      </c>
      <c r="J923" s="2">
        <f t="shared" si="90"/>
        <v>-72020.315620086636</v>
      </c>
      <c r="K923" s="1">
        <f t="shared" si="91"/>
        <v>-14476083.439637413</v>
      </c>
    </row>
    <row r="924" spans="4:11" x14ac:dyDescent="0.25">
      <c r="D924" s="4">
        <v>923</v>
      </c>
      <c r="E924" s="4"/>
      <c r="F924" s="2">
        <f t="shared" si="89"/>
        <v>-14476083.439637413</v>
      </c>
      <c r="G924" s="3">
        <f t="shared" si="86"/>
        <v>0.06</v>
      </c>
      <c r="H924" s="3">
        <f t="shared" si="87"/>
        <v>0.02</v>
      </c>
      <c r="I924" s="2">
        <f t="shared" si="88"/>
        <v>4312.3333333333339</v>
      </c>
      <c r="J924" s="2">
        <f t="shared" si="90"/>
        <v>-72401.978864853736</v>
      </c>
      <c r="K924" s="1">
        <f t="shared" si="91"/>
        <v>-14552797.751835601</v>
      </c>
    </row>
    <row r="925" spans="4:11" x14ac:dyDescent="0.25">
      <c r="D925" s="4">
        <v>924</v>
      </c>
      <c r="E925" s="4">
        <v>77</v>
      </c>
      <c r="F925" s="2">
        <f t="shared" si="89"/>
        <v>-14552797.751835601</v>
      </c>
      <c r="G925" s="3">
        <f t="shared" si="86"/>
        <v>0.06</v>
      </c>
      <c r="H925" s="3">
        <f t="shared" si="87"/>
        <v>0.02</v>
      </c>
      <c r="I925" s="2">
        <f t="shared" si="88"/>
        <v>4315.166666666667</v>
      </c>
      <c r="J925" s="2">
        <f t="shared" si="90"/>
        <v>-72785.564592511335</v>
      </c>
      <c r="K925" s="1">
        <f t="shared" si="91"/>
        <v>-14629898.483094778</v>
      </c>
    </row>
    <row r="926" spans="4:11" x14ac:dyDescent="0.25">
      <c r="D926" s="4">
        <v>925</v>
      </c>
      <c r="E926" s="4"/>
      <c r="F926" s="2">
        <f t="shared" si="89"/>
        <v>-14629898.483094778</v>
      </c>
      <c r="G926" s="3">
        <f t="shared" si="86"/>
        <v>0.06</v>
      </c>
      <c r="H926" s="3">
        <f t="shared" si="87"/>
        <v>0.02</v>
      </c>
      <c r="I926" s="2">
        <f t="shared" si="88"/>
        <v>4318</v>
      </c>
      <c r="J926" s="2">
        <f t="shared" si="90"/>
        <v>-73171.082415473895</v>
      </c>
      <c r="K926" s="1">
        <f t="shared" si="91"/>
        <v>-14707387.565510252</v>
      </c>
    </row>
    <row r="927" spans="4:11" x14ac:dyDescent="0.25">
      <c r="D927" s="4">
        <v>926</v>
      </c>
      <c r="E927" s="4"/>
      <c r="F927" s="2">
        <f t="shared" si="89"/>
        <v>-14707387.565510252</v>
      </c>
      <c r="G927" s="3">
        <f t="shared" si="86"/>
        <v>0.06</v>
      </c>
      <c r="H927" s="3">
        <f t="shared" si="87"/>
        <v>0.02</v>
      </c>
      <c r="I927" s="2">
        <f t="shared" si="88"/>
        <v>4320.833333333333</v>
      </c>
      <c r="J927" s="2">
        <f t="shared" si="90"/>
        <v>-73558.541994217929</v>
      </c>
      <c r="K927" s="1">
        <f t="shared" si="91"/>
        <v>-14785266.940837804</v>
      </c>
    </row>
    <row r="928" spans="4:11" x14ac:dyDescent="0.25">
      <c r="D928" s="4">
        <v>927</v>
      </c>
      <c r="E928" s="4"/>
      <c r="F928" s="2">
        <f t="shared" si="89"/>
        <v>-14785266.940837804</v>
      </c>
      <c r="G928" s="3">
        <f t="shared" si="86"/>
        <v>0.06</v>
      </c>
      <c r="H928" s="3">
        <f t="shared" si="87"/>
        <v>0.02</v>
      </c>
      <c r="I928" s="2">
        <f t="shared" si="88"/>
        <v>4323.666666666667</v>
      </c>
      <c r="J928" s="2">
        <f t="shared" si="90"/>
        <v>-73947.953037522355</v>
      </c>
      <c r="K928" s="1">
        <f t="shared" si="91"/>
        <v>-14863538.560541993</v>
      </c>
    </row>
    <row r="929" spans="4:11" x14ac:dyDescent="0.25">
      <c r="D929" s="4">
        <v>928</v>
      </c>
      <c r="E929" s="4"/>
      <c r="F929" s="2">
        <f t="shared" si="89"/>
        <v>-14863538.560541993</v>
      </c>
      <c r="G929" s="3">
        <f t="shared" si="86"/>
        <v>0.06</v>
      </c>
      <c r="H929" s="3">
        <f t="shared" si="87"/>
        <v>0.02</v>
      </c>
      <c r="I929" s="2">
        <f t="shared" si="88"/>
        <v>4326.5</v>
      </c>
      <c r="J929" s="2">
        <f t="shared" si="90"/>
        <v>-74339.325302709971</v>
      </c>
      <c r="K929" s="1">
        <f t="shared" si="91"/>
        <v>-14942204.385844704</v>
      </c>
    </row>
    <row r="930" spans="4:11" x14ac:dyDescent="0.25">
      <c r="D930" s="4">
        <v>929</v>
      </c>
      <c r="E930" s="4"/>
      <c r="F930" s="2">
        <f t="shared" si="89"/>
        <v>-14942204.385844704</v>
      </c>
      <c r="G930" s="3">
        <f t="shared" si="86"/>
        <v>0.06</v>
      </c>
      <c r="H930" s="3">
        <f t="shared" si="87"/>
        <v>0.02</v>
      </c>
      <c r="I930" s="2">
        <f t="shared" si="88"/>
        <v>4329.3333333333339</v>
      </c>
      <c r="J930" s="2">
        <f t="shared" si="90"/>
        <v>-74732.668595890194</v>
      </c>
      <c r="K930" s="1">
        <f t="shared" si="91"/>
        <v>-15021266.387773927</v>
      </c>
    </row>
    <row r="931" spans="4:11" x14ac:dyDescent="0.25">
      <c r="D931" s="4">
        <v>930</v>
      </c>
      <c r="E931" s="4"/>
      <c r="F931" s="2">
        <f t="shared" si="89"/>
        <v>-15021266.387773927</v>
      </c>
      <c r="G931" s="3">
        <f t="shared" si="86"/>
        <v>0.06</v>
      </c>
      <c r="H931" s="3">
        <f t="shared" si="87"/>
        <v>0.02</v>
      </c>
      <c r="I931" s="2">
        <f t="shared" si="88"/>
        <v>4332.166666666667</v>
      </c>
      <c r="J931" s="2">
        <f t="shared" si="90"/>
        <v>-75127.992772202968</v>
      </c>
      <c r="K931" s="1">
        <f t="shared" si="91"/>
        <v>-15100726.547212796</v>
      </c>
    </row>
    <row r="932" spans="4:11" x14ac:dyDescent="0.25">
      <c r="D932" s="4">
        <v>931</v>
      </c>
      <c r="E932" s="4"/>
      <c r="F932" s="2">
        <f t="shared" si="89"/>
        <v>-15100726.547212796</v>
      </c>
      <c r="G932" s="3">
        <f t="shared" si="86"/>
        <v>0.06</v>
      </c>
      <c r="H932" s="3">
        <f t="shared" si="87"/>
        <v>0.02</v>
      </c>
      <c r="I932" s="2">
        <f t="shared" si="88"/>
        <v>4335</v>
      </c>
      <c r="J932" s="2">
        <f t="shared" si="90"/>
        <v>-75525.307736063987</v>
      </c>
      <c r="K932" s="1">
        <f t="shared" si="91"/>
        <v>-15180586.85494886</v>
      </c>
    </row>
    <row r="933" spans="4:11" x14ac:dyDescent="0.25">
      <c r="D933" s="4">
        <v>932</v>
      </c>
      <c r="E933" s="4"/>
      <c r="F933" s="2">
        <f t="shared" si="89"/>
        <v>-15180586.85494886</v>
      </c>
      <c r="G933" s="3">
        <f t="shared" si="86"/>
        <v>0.06</v>
      </c>
      <c r="H933" s="3">
        <f t="shared" si="87"/>
        <v>0.02</v>
      </c>
      <c r="I933" s="2">
        <f t="shared" si="88"/>
        <v>4337.833333333333</v>
      </c>
      <c r="J933" s="2">
        <f t="shared" si="90"/>
        <v>-75924.623441410964</v>
      </c>
      <c r="K933" s="1">
        <f t="shared" si="91"/>
        <v>-15260849.311723605</v>
      </c>
    </row>
    <row r="934" spans="4:11" x14ac:dyDescent="0.25">
      <c r="D934" s="4">
        <v>933</v>
      </c>
      <c r="E934" s="4"/>
      <c r="F934" s="2">
        <f t="shared" si="89"/>
        <v>-15260849.311723605</v>
      </c>
      <c r="G934" s="3">
        <f t="shared" si="86"/>
        <v>0.06</v>
      </c>
      <c r="H934" s="3">
        <f t="shared" si="87"/>
        <v>0.02</v>
      </c>
      <c r="I934" s="2">
        <f t="shared" si="88"/>
        <v>4340.666666666667</v>
      </c>
      <c r="J934" s="2">
        <f t="shared" si="90"/>
        <v>-76325.949891951357</v>
      </c>
      <c r="K934" s="1">
        <f t="shared" si="91"/>
        <v>-15341515.928282222</v>
      </c>
    </row>
    <row r="935" spans="4:11" x14ac:dyDescent="0.25">
      <c r="D935" s="4">
        <v>934</v>
      </c>
      <c r="E935" s="4"/>
      <c r="F935" s="2">
        <f t="shared" si="89"/>
        <v>-15341515.928282222</v>
      </c>
      <c r="G935" s="3">
        <f t="shared" si="86"/>
        <v>0.06</v>
      </c>
      <c r="H935" s="3">
        <f t="shared" si="87"/>
        <v>0.02</v>
      </c>
      <c r="I935" s="2">
        <f t="shared" si="88"/>
        <v>4343.5</v>
      </c>
      <c r="J935" s="2">
        <f t="shared" si="90"/>
        <v>-76729.297141411109</v>
      </c>
      <c r="K935" s="1">
        <f t="shared" si="91"/>
        <v>-15422588.725423632</v>
      </c>
    </row>
    <row r="936" spans="4:11" x14ac:dyDescent="0.25">
      <c r="D936" s="4">
        <v>935</v>
      </c>
      <c r="E936" s="4"/>
      <c r="F936" s="2">
        <f t="shared" si="89"/>
        <v>-15422588.725423632</v>
      </c>
      <c r="G936" s="3">
        <f t="shared" si="86"/>
        <v>0.06</v>
      </c>
      <c r="H936" s="3">
        <f t="shared" si="87"/>
        <v>0.02</v>
      </c>
      <c r="I936" s="2">
        <f t="shared" si="88"/>
        <v>4346.3333333333339</v>
      </c>
      <c r="J936" s="2">
        <f t="shared" si="90"/>
        <v>-77134.675293784836</v>
      </c>
      <c r="K936" s="1">
        <f t="shared" si="91"/>
        <v>-15504069.734050751</v>
      </c>
    </row>
    <row r="937" spans="4:11" x14ac:dyDescent="0.25">
      <c r="D937" s="4">
        <v>936</v>
      </c>
      <c r="E937" s="4">
        <v>78</v>
      </c>
      <c r="F937" s="2">
        <f t="shared" si="89"/>
        <v>-15504069.734050751</v>
      </c>
      <c r="G937" s="3">
        <f t="shared" si="86"/>
        <v>0.06</v>
      </c>
      <c r="H937" s="3">
        <f t="shared" si="87"/>
        <v>0.02</v>
      </c>
      <c r="I937" s="2">
        <f t="shared" si="88"/>
        <v>4349.166666666667</v>
      </c>
      <c r="J937" s="2">
        <f t="shared" si="90"/>
        <v>-77542.094503587083</v>
      </c>
      <c r="K937" s="1">
        <f t="shared" si="91"/>
        <v>-15585960.995221004</v>
      </c>
    </row>
    <row r="938" spans="4:11" x14ac:dyDescent="0.25">
      <c r="D938" s="4">
        <v>937</v>
      </c>
      <c r="E938" s="4"/>
      <c r="F938" s="2">
        <f t="shared" si="89"/>
        <v>-15585960.995221004</v>
      </c>
      <c r="G938" s="3">
        <f t="shared" si="86"/>
        <v>0.06</v>
      </c>
      <c r="H938" s="3">
        <f t="shared" si="87"/>
        <v>0.02</v>
      </c>
      <c r="I938" s="2">
        <f t="shared" si="88"/>
        <v>4352</v>
      </c>
      <c r="J938" s="2">
        <f t="shared" si="90"/>
        <v>-77951.564976105015</v>
      </c>
      <c r="K938" s="1">
        <f t="shared" si="91"/>
        <v>-15668264.560197109</v>
      </c>
    </row>
    <row r="939" spans="4:11" x14ac:dyDescent="0.25">
      <c r="D939" s="4">
        <v>938</v>
      </c>
      <c r="E939" s="4"/>
      <c r="F939" s="2">
        <f t="shared" si="89"/>
        <v>-15668264.560197109</v>
      </c>
      <c r="G939" s="3">
        <f t="shared" si="86"/>
        <v>0.06</v>
      </c>
      <c r="H939" s="3">
        <f t="shared" si="87"/>
        <v>0.02</v>
      </c>
      <c r="I939" s="2">
        <f t="shared" si="88"/>
        <v>4354.833333333333</v>
      </c>
      <c r="J939" s="2">
        <f t="shared" si="90"/>
        <v>-78363.096967652222</v>
      </c>
      <c r="K939" s="1">
        <f t="shared" si="91"/>
        <v>-15750982.490498096</v>
      </c>
    </row>
    <row r="940" spans="4:11" x14ac:dyDescent="0.25">
      <c r="D940" s="4">
        <v>939</v>
      </c>
      <c r="E940" s="4"/>
      <c r="F940" s="2">
        <f t="shared" si="89"/>
        <v>-15750982.490498096</v>
      </c>
      <c r="G940" s="3">
        <f t="shared" si="86"/>
        <v>0.06</v>
      </c>
      <c r="H940" s="3">
        <f t="shared" si="87"/>
        <v>0.02</v>
      </c>
      <c r="I940" s="2">
        <f t="shared" si="88"/>
        <v>4357.666666666667</v>
      </c>
      <c r="J940" s="2">
        <f t="shared" si="90"/>
        <v>-78776.700785823807</v>
      </c>
      <c r="K940" s="1">
        <f t="shared" si="91"/>
        <v>-15834116.857950585</v>
      </c>
    </row>
    <row r="941" spans="4:11" x14ac:dyDescent="0.25">
      <c r="D941" s="4">
        <v>940</v>
      </c>
      <c r="E941" s="4"/>
      <c r="F941" s="2">
        <f t="shared" si="89"/>
        <v>-15834116.857950585</v>
      </c>
      <c r="G941" s="3">
        <f t="shared" si="86"/>
        <v>0.06</v>
      </c>
      <c r="H941" s="3">
        <f t="shared" si="87"/>
        <v>0.02</v>
      </c>
      <c r="I941" s="2">
        <f t="shared" si="88"/>
        <v>4360.5</v>
      </c>
      <c r="J941" s="2">
        <f t="shared" si="90"/>
        <v>-79192.386789752927</v>
      </c>
      <c r="K941" s="1">
        <f t="shared" si="91"/>
        <v>-15917669.744740337</v>
      </c>
    </row>
    <row r="942" spans="4:11" x14ac:dyDescent="0.25">
      <c r="D942" s="4">
        <v>941</v>
      </c>
      <c r="E942" s="4"/>
      <c r="F942" s="2">
        <f t="shared" si="89"/>
        <v>-15917669.744740337</v>
      </c>
      <c r="G942" s="3">
        <f t="shared" si="86"/>
        <v>0.06</v>
      </c>
      <c r="H942" s="3">
        <f t="shared" si="87"/>
        <v>0.02</v>
      </c>
      <c r="I942" s="2">
        <f t="shared" si="88"/>
        <v>4363.3333333333339</v>
      </c>
      <c r="J942" s="2">
        <f t="shared" si="90"/>
        <v>-79610.165390368362</v>
      </c>
      <c r="K942" s="1">
        <f t="shared" si="91"/>
        <v>-16001643.24346404</v>
      </c>
    </row>
    <row r="943" spans="4:11" x14ac:dyDescent="0.25">
      <c r="D943" s="4">
        <v>942</v>
      </c>
      <c r="E943" s="4"/>
      <c r="F943" s="2">
        <f t="shared" si="89"/>
        <v>-16001643.24346404</v>
      </c>
      <c r="G943" s="3">
        <f t="shared" si="86"/>
        <v>0.06</v>
      </c>
      <c r="H943" s="3">
        <f t="shared" si="87"/>
        <v>0.02</v>
      </c>
      <c r="I943" s="2">
        <f t="shared" si="88"/>
        <v>4366.1666666666661</v>
      </c>
      <c r="J943" s="2">
        <f t="shared" si="90"/>
        <v>-80030.047050653535</v>
      </c>
      <c r="K943" s="1">
        <f t="shared" si="91"/>
        <v>-16086039.457181359</v>
      </c>
    </row>
    <row r="944" spans="4:11" x14ac:dyDescent="0.25">
      <c r="D944" s="4">
        <v>943</v>
      </c>
      <c r="E944" s="4"/>
      <c r="F944" s="2">
        <f t="shared" si="89"/>
        <v>-16086039.457181359</v>
      </c>
      <c r="G944" s="3">
        <f t="shared" si="86"/>
        <v>0.06</v>
      </c>
      <c r="H944" s="3">
        <f t="shared" si="87"/>
        <v>0.02</v>
      </c>
      <c r="I944" s="2">
        <f t="shared" si="88"/>
        <v>4369</v>
      </c>
      <c r="J944" s="2">
        <f t="shared" si="90"/>
        <v>-80452.042285906791</v>
      </c>
      <c r="K944" s="1">
        <f t="shared" si="91"/>
        <v>-16170860.499467265</v>
      </c>
    </row>
    <row r="945" spans="4:11" x14ac:dyDescent="0.25">
      <c r="D945" s="4">
        <v>944</v>
      </c>
      <c r="E945" s="4"/>
      <c r="F945" s="2">
        <f t="shared" si="89"/>
        <v>-16170860.499467265</v>
      </c>
      <c r="G945" s="3">
        <f t="shared" si="86"/>
        <v>0.06</v>
      </c>
      <c r="H945" s="3">
        <f t="shared" si="87"/>
        <v>0.02</v>
      </c>
      <c r="I945" s="2">
        <f t="shared" si="88"/>
        <v>4371.833333333333</v>
      </c>
      <c r="J945" s="2">
        <f t="shared" si="90"/>
        <v>-80876.161664002997</v>
      </c>
      <c r="K945" s="1">
        <f t="shared" si="91"/>
        <v>-16256108.494464602</v>
      </c>
    </row>
    <row r="946" spans="4:11" x14ac:dyDescent="0.25">
      <c r="D946" s="4">
        <v>945</v>
      </c>
      <c r="E946" s="4"/>
      <c r="F946" s="2">
        <f t="shared" si="89"/>
        <v>-16256108.494464602</v>
      </c>
      <c r="G946" s="3">
        <f t="shared" si="86"/>
        <v>0.06</v>
      </c>
      <c r="H946" s="3">
        <f t="shared" si="87"/>
        <v>0.02</v>
      </c>
      <c r="I946" s="2">
        <f t="shared" si="88"/>
        <v>4374.666666666667</v>
      </c>
      <c r="J946" s="2">
        <f t="shared" si="90"/>
        <v>-81302.415805656346</v>
      </c>
      <c r="K946" s="1">
        <f t="shared" si="91"/>
        <v>-16341785.576936925</v>
      </c>
    </row>
    <row r="947" spans="4:11" x14ac:dyDescent="0.25">
      <c r="D947" s="4">
        <v>946</v>
      </c>
      <c r="E947" s="4"/>
      <c r="F947" s="2">
        <f t="shared" si="89"/>
        <v>-16341785.576936925</v>
      </c>
      <c r="G947" s="3">
        <f t="shared" si="86"/>
        <v>0.06</v>
      </c>
      <c r="H947" s="3">
        <f t="shared" si="87"/>
        <v>0.02</v>
      </c>
      <c r="I947" s="2">
        <f t="shared" si="88"/>
        <v>4377.5</v>
      </c>
      <c r="J947" s="2">
        <f t="shared" si="90"/>
        <v>-81730.815384684625</v>
      </c>
      <c r="K947" s="1">
        <f t="shared" si="91"/>
        <v>-16427893.892321609</v>
      </c>
    </row>
    <row r="948" spans="4:11" x14ac:dyDescent="0.25">
      <c r="D948" s="4">
        <v>947</v>
      </c>
      <c r="E948" s="4"/>
      <c r="F948" s="2">
        <f t="shared" si="89"/>
        <v>-16427893.892321609</v>
      </c>
      <c r="G948" s="3">
        <f t="shared" si="86"/>
        <v>0.06</v>
      </c>
      <c r="H948" s="3">
        <f t="shared" si="87"/>
        <v>0.02</v>
      </c>
      <c r="I948" s="2">
        <f t="shared" si="88"/>
        <v>4380.3333333333339</v>
      </c>
      <c r="J948" s="2">
        <f t="shared" si="90"/>
        <v>-82161.37112827471</v>
      </c>
      <c r="K948" s="1">
        <f t="shared" si="91"/>
        <v>-16514435.596783217</v>
      </c>
    </row>
    <row r="949" spans="4:11" x14ac:dyDescent="0.25">
      <c r="D949" s="4">
        <v>948</v>
      </c>
      <c r="E949" s="4">
        <v>79</v>
      </c>
      <c r="F949" s="2">
        <f t="shared" si="89"/>
        <v>-16514435.596783217</v>
      </c>
      <c r="G949" s="3">
        <f t="shared" si="86"/>
        <v>0.06</v>
      </c>
      <c r="H949" s="3">
        <f t="shared" si="87"/>
        <v>0.02</v>
      </c>
      <c r="I949" s="2">
        <f t="shared" si="88"/>
        <v>4383.1666666666661</v>
      </c>
      <c r="J949" s="2">
        <f t="shared" si="90"/>
        <v>-82594.093817249421</v>
      </c>
      <c r="K949" s="1">
        <f t="shared" si="91"/>
        <v>-16601412.857267132</v>
      </c>
    </row>
    <row r="950" spans="4:11" x14ac:dyDescent="0.25">
      <c r="D950" s="4">
        <v>949</v>
      </c>
      <c r="E950" s="4"/>
      <c r="F950" s="2">
        <f t="shared" si="89"/>
        <v>-16601412.857267132</v>
      </c>
      <c r="G950" s="3">
        <f t="shared" si="86"/>
        <v>0.06</v>
      </c>
      <c r="H950" s="3">
        <f t="shared" si="87"/>
        <v>0.02</v>
      </c>
      <c r="I950" s="2">
        <f t="shared" si="88"/>
        <v>4386</v>
      </c>
      <c r="J950" s="2">
        <f t="shared" si="90"/>
        <v>-83028.994286335655</v>
      </c>
      <c r="K950" s="1">
        <f t="shared" si="91"/>
        <v>-16688827.851553468</v>
      </c>
    </row>
    <row r="951" spans="4:11" x14ac:dyDescent="0.25">
      <c r="D951" s="4">
        <v>950</v>
      </c>
      <c r="E951" s="4"/>
      <c r="F951" s="2">
        <f t="shared" si="89"/>
        <v>-16688827.851553468</v>
      </c>
      <c r="G951" s="3">
        <f t="shared" si="86"/>
        <v>0.06</v>
      </c>
      <c r="H951" s="3">
        <f t="shared" si="87"/>
        <v>0.02</v>
      </c>
      <c r="I951" s="2">
        <f t="shared" si="88"/>
        <v>4388.833333333333</v>
      </c>
      <c r="J951" s="2">
        <f t="shared" si="90"/>
        <v>-83466.083424434008</v>
      </c>
      <c r="K951" s="1">
        <f t="shared" si="91"/>
        <v>-16776682.768311236</v>
      </c>
    </row>
    <row r="952" spans="4:11" x14ac:dyDescent="0.25">
      <c r="D952" s="4">
        <v>951</v>
      </c>
      <c r="E952" s="4"/>
      <c r="F952" s="2">
        <f t="shared" si="89"/>
        <v>-16776682.768311236</v>
      </c>
      <c r="G952" s="3">
        <f t="shared" si="86"/>
        <v>0.06</v>
      </c>
      <c r="H952" s="3">
        <f t="shared" si="87"/>
        <v>0.02</v>
      </c>
      <c r="I952" s="2">
        <f t="shared" si="88"/>
        <v>4391.666666666667</v>
      </c>
      <c r="J952" s="2">
        <f t="shared" si="90"/>
        <v>-83905.372174889519</v>
      </c>
      <c r="K952" s="1">
        <f t="shared" si="91"/>
        <v>-16864979.807152793</v>
      </c>
    </row>
    <row r="953" spans="4:11" x14ac:dyDescent="0.25">
      <c r="D953" s="4">
        <v>952</v>
      </c>
      <c r="E953" s="4"/>
      <c r="F953" s="2">
        <f t="shared" si="89"/>
        <v>-16864979.807152793</v>
      </c>
      <c r="G953" s="3">
        <f t="shared" si="86"/>
        <v>0.06</v>
      </c>
      <c r="H953" s="3">
        <f t="shared" si="87"/>
        <v>0.02</v>
      </c>
      <c r="I953" s="2">
        <f t="shared" si="88"/>
        <v>4394.5</v>
      </c>
      <c r="J953" s="2">
        <f t="shared" si="90"/>
        <v>-84346.871535763959</v>
      </c>
      <c r="K953" s="1">
        <f t="shared" si="91"/>
        <v>-16953721.178688556</v>
      </c>
    </row>
    <row r="954" spans="4:11" x14ac:dyDescent="0.25">
      <c r="D954" s="4">
        <v>953</v>
      </c>
      <c r="E954" s="4"/>
      <c r="F954" s="2">
        <f t="shared" si="89"/>
        <v>-16953721.178688556</v>
      </c>
      <c r="G954" s="3">
        <f t="shared" si="86"/>
        <v>0.06</v>
      </c>
      <c r="H954" s="3">
        <f t="shared" si="87"/>
        <v>0.02</v>
      </c>
      <c r="I954" s="2">
        <f t="shared" si="88"/>
        <v>4397.3333333333339</v>
      </c>
      <c r="J954" s="2">
        <f t="shared" si="90"/>
        <v>-84790.592560109435</v>
      </c>
      <c r="K954" s="1">
        <f t="shared" si="91"/>
        <v>-17042909.104581997</v>
      </c>
    </row>
    <row r="955" spans="4:11" x14ac:dyDescent="0.25">
      <c r="D955" s="4">
        <v>954</v>
      </c>
      <c r="E955" s="4"/>
      <c r="F955" s="2">
        <f t="shared" si="89"/>
        <v>-17042909.104581997</v>
      </c>
      <c r="G955" s="3">
        <f t="shared" si="86"/>
        <v>0.06</v>
      </c>
      <c r="H955" s="3">
        <f t="shared" si="87"/>
        <v>0.02</v>
      </c>
      <c r="I955" s="2">
        <f t="shared" si="88"/>
        <v>4400.1666666666661</v>
      </c>
      <c r="J955" s="2">
        <f t="shared" si="90"/>
        <v>-85236.546356243329</v>
      </c>
      <c r="K955" s="1">
        <f t="shared" si="91"/>
        <v>-17132545.817604907</v>
      </c>
    </row>
    <row r="956" spans="4:11" x14ac:dyDescent="0.25">
      <c r="D956" s="4">
        <v>955</v>
      </c>
      <c r="E956" s="4"/>
      <c r="F956" s="2">
        <f t="shared" si="89"/>
        <v>-17132545.817604907</v>
      </c>
      <c r="G956" s="3">
        <f t="shared" si="86"/>
        <v>0.06</v>
      </c>
      <c r="H956" s="3">
        <f t="shared" si="87"/>
        <v>0.02</v>
      </c>
      <c r="I956" s="2">
        <f t="shared" si="88"/>
        <v>4403</v>
      </c>
      <c r="J956" s="2">
        <f t="shared" si="90"/>
        <v>-85684.744088024541</v>
      </c>
      <c r="K956" s="1">
        <f t="shared" si="91"/>
        <v>-17222633.561692931</v>
      </c>
    </row>
    <row r="957" spans="4:11" x14ac:dyDescent="0.25">
      <c r="D957" s="4">
        <v>956</v>
      </c>
      <c r="E957" s="4"/>
      <c r="F957" s="2">
        <f t="shared" si="89"/>
        <v>-17222633.561692931</v>
      </c>
      <c r="G957" s="3">
        <f t="shared" si="86"/>
        <v>0.06</v>
      </c>
      <c r="H957" s="3">
        <f t="shared" si="87"/>
        <v>0.02</v>
      </c>
      <c r="I957" s="2">
        <f t="shared" si="88"/>
        <v>4405.833333333333</v>
      </c>
      <c r="J957" s="2">
        <f t="shared" si="90"/>
        <v>-86135.196975131315</v>
      </c>
      <c r="K957" s="1">
        <f t="shared" si="91"/>
        <v>-17313174.592001393</v>
      </c>
    </row>
    <row r="958" spans="4:11" x14ac:dyDescent="0.25">
      <c r="D958" s="4">
        <v>957</v>
      </c>
      <c r="E958" s="4"/>
      <c r="F958" s="2">
        <f t="shared" si="89"/>
        <v>-17313174.592001393</v>
      </c>
      <c r="G958" s="3">
        <f t="shared" si="86"/>
        <v>0.06</v>
      </c>
      <c r="H958" s="3">
        <f t="shared" si="87"/>
        <v>0.02</v>
      </c>
      <c r="I958" s="2">
        <f t="shared" si="88"/>
        <v>4408.666666666667</v>
      </c>
      <c r="J958" s="2">
        <f t="shared" si="90"/>
        <v>-86587.916293340313</v>
      </c>
      <c r="K958" s="1">
        <f t="shared" si="91"/>
        <v>-17404171.174961403</v>
      </c>
    </row>
    <row r="959" spans="4:11" x14ac:dyDescent="0.25">
      <c r="D959" s="4">
        <v>958</v>
      </c>
      <c r="E959" s="4"/>
      <c r="F959" s="2">
        <f t="shared" si="89"/>
        <v>-17404171.174961403</v>
      </c>
      <c r="G959" s="3">
        <f t="shared" si="86"/>
        <v>0.06</v>
      </c>
      <c r="H959" s="3">
        <f t="shared" si="87"/>
        <v>0.02</v>
      </c>
      <c r="I959" s="2">
        <f t="shared" si="88"/>
        <v>4411.5</v>
      </c>
      <c r="J959" s="2">
        <f t="shared" si="90"/>
        <v>-87042.913374807016</v>
      </c>
      <c r="K959" s="1">
        <f t="shared" si="91"/>
        <v>-17495625.588336211</v>
      </c>
    </row>
    <row r="960" spans="4:11" x14ac:dyDescent="0.25">
      <c r="D960" s="4">
        <v>959</v>
      </c>
      <c r="E960" s="4"/>
      <c r="F960" s="2">
        <f t="shared" si="89"/>
        <v>-17495625.588336211</v>
      </c>
      <c r="G960" s="3">
        <f t="shared" si="86"/>
        <v>0.06</v>
      </c>
      <c r="H960" s="3">
        <f t="shared" si="87"/>
        <v>0.02</v>
      </c>
      <c r="I960" s="2">
        <f t="shared" si="88"/>
        <v>4414.3333333333339</v>
      </c>
      <c r="J960" s="2">
        <f t="shared" si="90"/>
        <v>-87500.199608347713</v>
      </c>
      <c r="K960" s="1">
        <f t="shared" si="91"/>
        <v>-17587540.121277891</v>
      </c>
    </row>
    <row r="961" spans="4:11" x14ac:dyDescent="0.25">
      <c r="D961" s="4">
        <v>960</v>
      </c>
      <c r="E961" s="4">
        <v>80</v>
      </c>
      <c r="F961" s="2">
        <f t="shared" si="89"/>
        <v>-17587540.121277891</v>
      </c>
      <c r="G961" s="3">
        <f t="shared" si="86"/>
        <v>0.06</v>
      </c>
      <c r="H961" s="3">
        <f t="shared" si="87"/>
        <v>0.02</v>
      </c>
      <c r="I961" s="2">
        <f t="shared" si="88"/>
        <v>4417.166666666667</v>
      </c>
      <c r="J961" s="2">
        <f t="shared" si="90"/>
        <v>-87959.786439722797</v>
      </c>
      <c r="K961" s="1">
        <f t="shared" si="91"/>
        <v>-17679917.074384283</v>
      </c>
    </row>
  </sheetData>
  <conditionalFormatting sqref="B8:B38">
    <cfRule type="cellIs" dxfId="9" priority="1" stopIfTrue="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93"/>
  <sheetViews>
    <sheetView workbookViewId="0">
      <pane xSplit="1" ySplit="2" topLeftCell="V3" activePane="bottomRight" state="frozen"/>
      <selection pane="topRight" activeCell="B1" sqref="B1"/>
      <selection pane="bottomLeft" activeCell="A3" sqref="A3"/>
      <selection pane="bottomRight" activeCell="AC11" sqref="AC11:AC12"/>
    </sheetView>
  </sheetViews>
  <sheetFormatPr defaultRowHeight="15" x14ac:dyDescent="0.25"/>
  <cols>
    <col min="1" max="1" width="14.7109375" customWidth="1"/>
    <col min="2" max="3" width="11.7109375" customWidth="1"/>
    <col min="4" max="5" width="12" customWidth="1"/>
    <col min="6" max="6" width="13.42578125" customWidth="1"/>
    <col min="7" max="7" width="18.140625" customWidth="1"/>
    <col min="8" max="10" width="11.5703125" customWidth="1"/>
    <col min="11" max="11" width="12.7109375" customWidth="1"/>
    <col min="12" max="12" width="18.140625" customWidth="1"/>
    <col min="13" max="14" width="15.140625" customWidth="1"/>
    <col min="15" max="15" width="13.28515625" customWidth="1"/>
    <col min="16" max="17" width="11.85546875" customWidth="1"/>
    <col min="18" max="18" width="13.140625" customWidth="1"/>
    <col min="19" max="19" width="1.7109375" customWidth="1"/>
    <col min="20" max="20" width="16.85546875" customWidth="1"/>
    <col min="21" max="22" width="15.5703125" customWidth="1"/>
    <col min="23" max="23" width="17.42578125" customWidth="1"/>
    <col min="24" max="24" width="14.5703125" customWidth="1"/>
    <col min="25" max="25" width="6.85546875" customWidth="1"/>
    <col min="26" max="26" width="40.5703125" customWidth="1"/>
    <col min="27" max="27" width="17.7109375" customWidth="1"/>
  </cols>
  <sheetData>
    <row r="1" spans="1:27" x14ac:dyDescent="0.25">
      <c r="A1" s="130" t="s">
        <v>52</v>
      </c>
      <c r="B1" s="132" t="s">
        <v>75</v>
      </c>
      <c r="C1" s="133"/>
      <c r="D1" s="133"/>
      <c r="E1" s="133"/>
      <c r="F1" s="47"/>
      <c r="G1" s="126" t="s">
        <v>76</v>
      </c>
      <c r="H1" s="132" t="s">
        <v>55</v>
      </c>
      <c r="I1" s="133"/>
      <c r="J1" s="133"/>
      <c r="K1" s="133"/>
      <c r="L1" s="126" t="s">
        <v>56</v>
      </c>
      <c r="M1" s="126" t="s">
        <v>57</v>
      </c>
      <c r="N1" s="126" t="s">
        <v>112</v>
      </c>
      <c r="O1" s="124" t="s">
        <v>117</v>
      </c>
      <c r="P1" s="124" t="s">
        <v>119</v>
      </c>
      <c r="Q1" s="124" t="s">
        <v>120</v>
      </c>
      <c r="R1" s="124" t="s">
        <v>122</v>
      </c>
      <c r="S1" s="127"/>
      <c r="T1" s="128" t="s">
        <v>210</v>
      </c>
      <c r="U1" s="128" t="s">
        <v>211</v>
      </c>
      <c r="V1" s="124" t="s">
        <v>213</v>
      </c>
      <c r="W1" s="128" t="s">
        <v>212</v>
      </c>
      <c r="X1" s="127" t="s">
        <v>215</v>
      </c>
      <c r="Y1" s="129"/>
    </row>
    <row r="2" spans="1:27" x14ac:dyDescent="0.25">
      <c r="A2" s="131"/>
      <c r="B2" s="54" t="s">
        <v>108</v>
      </c>
      <c r="C2" s="54" t="s">
        <v>109</v>
      </c>
      <c r="D2" s="54" t="s">
        <v>110</v>
      </c>
      <c r="E2" s="54" t="s">
        <v>111</v>
      </c>
      <c r="F2" s="54" t="s">
        <v>113</v>
      </c>
      <c r="G2" s="126"/>
      <c r="H2" s="54" t="s">
        <v>108</v>
      </c>
      <c r="I2" s="54" t="s">
        <v>109</v>
      </c>
      <c r="J2" s="54" t="s">
        <v>110</v>
      </c>
      <c r="K2" s="54" t="s">
        <v>111</v>
      </c>
      <c r="L2" s="126"/>
      <c r="M2" s="126"/>
      <c r="N2" s="126"/>
      <c r="O2" s="125"/>
      <c r="P2" s="125"/>
      <c r="Q2" s="125"/>
      <c r="R2" s="125"/>
      <c r="S2" s="127"/>
      <c r="T2" s="128"/>
      <c r="U2" s="128"/>
      <c r="V2" s="125"/>
      <c r="W2" s="128"/>
      <c r="X2" s="127"/>
      <c r="Y2" s="129"/>
    </row>
    <row r="3" spans="1:27" x14ac:dyDescent="0.25">
      <c r="A3" s="50">
        <v>10000</v>
      </c>
      <c r="B3" s="44">
        <f t="shared" ref="B3:B34" si="0">IF($A3&gt;$AA$4,IF($A3&lt;$AA$5,($A3-$AA$4)*$Z$4,($AA$5-$AA$4)*$Z$4),0)</f>
        <v>0</v>
      </c>
      <c r="C3" s="16">
        <f>IF($A3&gt;$AA$5,IF($A3&lt;$AA$6,($A3-$AA$5)*$Z$5,($AA$6-$AA$5)*$Z$5),0)</f>
        <v>0</v>
      </c>
      <c r="D3" s="16">
        <f t="shared" ref="D3:D34" si="1">IF($A3&gt;$AA$6,IF($A3&lt;$AA$7,($A3-$AA$6)*$Z$6,($AA$7-$AA$6)*$Z$6),0)</f>
        <v>0</v>
      </c>
      <c r="E3" s="16">
        <f>IF($A3&gt;$AA$7,IF($A3&lt;$AA$8,($A3-$AA$7)*$Z$7,($AA$8-$AA$7)*$Z$7),0)</f>
        <v>0</v>
      </c>
      <c r="F3" s="17">
        <f>IF($A3&gt;$AA$8,IF($A3&gt;$AA$8,($A3-$AA$8)*$Z$8,0),0)</f>
        <v>0</v>
      </c>
      <c r="G3" s="51">
        <f>SUM(B3:F3)</f>
        <v>0</v>
      </c>
      <c r="H3" s="44">
        <f t="shared" ref="H3:H66" si="2">IF($A3&gt;$AA$11,IF($A3&lt;$AA$12,($A3-$AA$11)*$Z$11,($AA$12-$AA$11)*$Z$11),0)</f>
        <v>0</v>
      </c>
      <c r="I3" s="16">
        <f t="shared" ref="I3:I66" si="3">IF($A3&gt;$AA$12,IF($A3&lt;$AA$13,($A3-$AA$12)*$Z$12,($AA$13-$AA$12)*$Z$12),0)</f>
        <v>0</v>
      </c>
      <c r="J3" s="16">
        <f t="shared" ref="J3:J66" si="4">IF($A3&gt;$AA$13,IF($A3&lt;$AA$14,($A3-$AA$13)*$Z$13,($AA$14-$AA$13)*$Z$13),0)</f>
        <v>0</v>
      </c>
      <c r="K3" s="17">
        <f t="shared" ref="K3:K66" si="5">IF($A3&gt;$AA$14,IF($A3&gt;$AA$14,($A3-$AA$14)*$Z$14,0),0)</f>
        <v>0</v>
      </c>
      <c r="L3" s="46">
        <f>SUM(H3:K3)</f>
        <v>0</v>
      </c>
      <c r="M3" s="52">
        <f t="shared" ref="M3:M34" si="6">G3+L3</f>
        <v>0</v>
      </c>
      <c r="N3" s="53">
        <f>M3/A3</f>
        <v>0</v>
      </c>
      <c r="O3" s="1">
        <f t="shared" ref="O3:O66" si="7">IF(A3/100*$AA$20&gt;$AA$18,$AA$18,A3/100*$AA$20)</f>
        <v>120</v>
      </c>
      <c r="P3" s="1">
        <f t="shared" ref="P3:P66" si="8">IF(A3*$AA$25&gt;$AA$24,$AA$24,A3*$AA$25)</f>
        <v>49.4</v>
      </c>
      <c r="Q3" s="1">
        <f t="shared" ref="Q3:Q66" si="9">IF((A3-$AA$33)*$AA$32&gt;$AA$31,$AA$31,(A3-$AA$33)*$AA$32)</f>
        <v>399.75</v>
      </c>
      <c r="R3" s="1">
        <f>A3-M3-O3-P3-Q3</f>
        <v>9430.85</v>
      </c>
      <c r="S3" s="111"/>
      <c r="T3" s="1">
        <f>O3*1.4</f>
        <v>168</v>
      </c>
      <c r="U3" s="1">
        <f>IF(A3*$AA$27&gt;$AA$26,$AA$26,A3*$AA$27)</f>
        <v>69.2</v>
      </c>
      <c r="V3" s="1">
        <f>Q3</f>
        <v>399.75</v>
      </c>
      <c r="W3" s="1">
        <f>IF(A3*$AA$38&gt;$AA$37,$AA$37,A3*$AA$38)</f>
        <v>5.9999999999999991</v>
      </c>
      <c r="X3" s="1">
        <f>T3+U3+V3+W3</f>
        <v>642.95000000000005</v>
      </c>
      <c r="Z3" s="126" t="s">
        <v>218</v>
      </c>
      <c r="AA3" s="126"/>
    </row>
    <row r="4" spans="1:27" x14ac:dyDescent="0.25">
      <c r="A4" s="50">
        <v>11000</v>
      </c>
      <c r="B4" s="45">
        <f t="shared" si="0"/>
        <v>0</v>
      </c>
      <c r="C4" s="18">
        <f t="shared" ref="C4:C7" si="10">IF($A4&gt;$AA$5,IF($A4&lt;$AA$6,($A4-$AA$5)*$Z$5,($AA$6-$AA$5)*$Z$5),0)</f>
        <v>0</v>
      </c>
      <c r="D4" s="18">
        <f t="shared" si="1"/>
        <v>0</v>
      </c>
      <c r="E4" s="16">
        <f t="shared" ref="E4:E67" si="11">IF($A4&gt;$AA$7,IF($A4&lt;$AA$8,($A4-$AA$7)*$Z$7,($AA$8-$AA$7)*$Z$7),0)</f>
        <v>0</v>
      </c>
      <c r="F4" s="19">
        <f t="shared" ref="F4:F67" si="12">IF($A4&gt;$AA$8,IF($A4&gt;$AA$8,($A4-$AA$8)*$Z$8,0),0)</f>
        <v>0</v>
      </c>
      <c r="G4" s="51">
        <f t="shared" ref="G4:G67" si="13">SUM(B4:F4)</f>
        <v>0</v>
      </c>
      <c r="H4" s="45">
        <f t="shared" si="2"/>
        <v>0</v>
      </c>
      <c r="I4" s="18">
        <f t="shared" si="3"/>
        <v>0</v>
      </c>
      <c r="J4" s="18">
        <f t="shared" si="4"/>
        <v>0</v>
      </c>
      <c r="K4" s="19">
        <f t="shared" si="5"/>
        <v>0</v>
      </c>
      <c r="L4" s="46">
        <f t="shared" ref="L4:L52" si="14">SUM(H4:K4)</f>
        <v>0</v>
      </c>
      <c r="M4" s="52">
        <f t="shared" si="6"/>
        <v>0</v>
      </c>
      <c r="N4" s="53">
        <f t="shared" ref="N4:N67" si="15">M4/A4</f>
        <v>0</v>
      </c>
      <c r="O4" s="1">
        <f t="shared" si="7"/>
        <v>132</v>
      </c>
      <c r="P4" s="1">
        <f t="shared" si="8"/>
        <v>54.339999999999996</v>
      </c>
      <c r="Q4" s="1">
        <f t="shared" si="9"/>
        <v>461.25</v>
      </c>
      <c r="R4" s="1">
        <f t="shared" ref="R4:R67" si="16">A4-M4-O4-P4-Q4</f>
        <v>10352.41</v>
      </c>
      <c r="S4" s="111"/>
      <c r="T4" s="1">
        <f t="shared" ref="T4:T67" si="17">O4*1.4</f>
        <v>184.79999999999998</v>
      </c>
      <c r="U4" s="1">
        <f t="shared" ref="U4:U67" si="18">IF(A4*$AA$27&gt;$AA$26,$AA$26,A4*$AA$27)</f>
        <v>76.12</v>
      </c>
      <c r="V4" s="1">
        <f t="shared" ref="V4:V67" si="19">Q4</f>
        <v>461.25</v>
      </c>
      <c r="W4" s="1">
        <f t="shared" ref="W4:W67" si="20">IF(A4*$AA$38&gt;$AA$37,$AA$37,A4*$AA$38)</f>
        <v>6.6</v>
      </c>
      <c r="X4" s="1">
        <f t="shared" ref="X4:X67" si="21">T4+U4+V4+W4</f>
        <v>728.77</v>
      </c>
      <c r="Z4" s="61">
        <v>0.12529999999999999</v>
      </c>
      <c r="AA4" s="48">
        <v>15000</v>
      </c>
    </row>
    <row r="5" spans="1:27" x14ac:dyDescent="0.25">
      <c r="A5" s="50">
        <v>12000</v>
      </c>
      <c r="B5" s="45">
        <f t="shared" si="0"/>
        <v>0</v>
      </c>
      <c r="C5" s="18">
        <f t="shared" si="10"/>
        <v>0</v>
      </c>
      <c r="D5" s="18">
        <f t="shared" si="1"/>
        <v>0</v>
      </c>
      <c r="E5" s="16">
        <f t="shared" si="11"/>
        <v>0</v>
      </c>
      <c r="F5" s="19">
        <f t="shared" si="12"/>
        <v>0</v>
      </c>
      <c r="G5" s="51">
        <f t="shared" si="13"/>
        <v>0</v>
      </c>
      <c r="H5" s="45">
        <f t="shared" si="2"/>
        <v>0</v>
      </c>
      <c r="I5" s="18">
        <f t="shared" si="3"/>
        <v>0</v>
      </c>
      <c r="J5" s="18">
        <f t="shared" si="4"/>
        <v>0</v>
      </c>
      <c r="K5" s="19">
        <f t="shared" si="5"/>
        <v>0</v>
      </c>
      <c r="L5" s="46">
        <f t="shared" si="14"/>
        <v>0</v>
      </c>
      <c r="M5" s="52">
        <f t="shared" si="6"/>
        <v>0</v>
      </c>
      <c r="N5" s="53">
        <f t="shared" si="15"/>
        <v>0</v>
      </c>
      <c r="O5" s="1">
        <f t="shared" si="7"/>
        <v>144</v>
      </c>
      <c r="P5" s="1">
        <f t="shared" si="8"/>
        <v>59.28</v>
      </c>
      <c r="Q5" s="1">
        <f t="shared" si="9"/>
        <v>522.75</v>
      </c>
      <c r="R5" s="1">
        <f t="shared" si="16"/>
        <v>11273.97</v>
      </c>
      <c r="S5" s="111"/>
      <c r="T5" s="1">
        <f t="shared" si="17"/>
        <v>201.6</v>
      </c>
      <c r="U5" s="1">
        <f t="shared" si="18"/>
        <v>83.04</v>
      </c>
      <c r="V5" s="1">
        <f t="shared" si="19"/>
        <v>522.75</v>
      </c>
      <c r="W5" s="1">
        <f t="shared" si="20"/>
        <v>7.1999999999999993</v>
      </c>
      <c r="X5" s="1">
        <f t="shared" si="21"/>
        <v>814.59</v>
      </c>
      <c r="Z5" s="3">
        <v>0.17119999999999999</v>
      </c>
      <c r="AA5" s="48">
        <v>53359</v>
      </c>
    </row>
    <row r="6" spans="1:27" ht="15" customHeight="1" x14ac:dyDescent="0.25">
      <c r="A6" s="50">
        <v>13000</v>
      </c>
      <c r="B6" s="45">
        <f t="shared" si="0"/>
        <v>0</v>
      </c>
      <c r="C6" s="18">
        <f t="shared" si="10"/>
        <v>0</v>
      </c>
      <c r="D6" s="18">
        <f t="shared" si="1"/>
        <v>0</v>
      </c>
      <c r="E6" s="16">
        <f t="shared" si="11"/>
        <v>0</v>
      </c>
      <c r="F6" s="19">
        <f t="shared" si="12"/>
        <v>0</v>
      </c>
      <c r="G6" s="51">
        <f t="shared" si="13"/>
        <v>0</v>
      </c>
      <c r="H6" s="45">
        <f t="shared" si="2"/>
        <v>0</v>
      </c>
      <c r="I6" s="18">
        <f t="shared" si="3"/>
        <v>0</v>
      </c>
      <c r="J6" s="18">
        <f t="shared" si="4"/>
        <v>0</v>
      </c>
      <c r="K6" s="19">
        <f t="shared" si="5"/>
        <v>0</v>
      </c>
      <c r="L6" s="46">
        <f t="shared" si="14"/>
        <v>0</v>
      </c>
      <c r="M6" s="52">
        <f t="shared" si="6"/>
        <v>0</v>
      </c>
      <c r="N6" s="53">
        <f t="shared" si="15"/>
        <v>0</v>
      </c>
      <c r="O6" s="1">
        <f t="shared" si="7"/>
        <v>156</v>
      </c>
      <c r="P6" s="1">
        <f t="shared" si="8"/>
        <v>64.22</v>
      </c>
      <c r="Q6" s="1">
        <f t="shared" si="9"/>
        <v>584.25</v>
      </c>
      <c r="R6" s="1">
        <f t="shared" si="16"/>
        <v>12195.53</v>
      </c>
      <c r="S6" s="111"/>
      <c r="T6" s="1">
        <f t="shared" si="17"/>
        <v>218.39999999999998</v>
      </c>
      <c r="U6" s="1">
        <f t="shared" si="18"/>
        <v>89.96</v>
      </c>
      <c r="V6" s="1">
        <f t="shared" si="19"/>
        <v>584.25</v>
      </c>
      <c r="W6" s="1">
        <f t="shared" si="20"/>
        <v>7.7999999999999989</v>
      </c>
      <c r="X6" s="1">
        <f t="shared" si="21"/>
        <v>900.40999999999985</v>
      </c>
      <c r="Z6" s="3">
        <v>0.21709999999999999</v>
      </c>
      <c r="AA6" s="48">
        <v>106717</v>
      </c>
    </row>
    <row r="7" spans="1:27" ht="15" customHeight="1" x14ac:dyDescent="0.25">
      <c r="A7" s="50">
        <v>14000</v>
      </c>
      <c r="B7" s="45">
        <f t="shared" si="0"/>
        <v>0</v>
      </c>
      <c r="C7" s="18">
        <f t="shared" si="10"/>
        <v>0</v>
      </c>
      <c r="D7" s="18">
        <f t="shared" si="1"/>
        <v>0</v>
      </c>
      <c r="E7" s="16">
        <f t="shared" si="11"/>
        <v>0</v>
      </c>
      <c r="F7" s="19">
        <f t="shared" si="12"/>
        <v>0</v>
      </c>
      <c r="G7" s="51">
        <f t="shared" si="13"/>
        <v>0</v>
      </c>
      <c r="H7" s="45">
        <f t="shared" si="2"/>
        <v>0</v>
      </c>
      <c r="I7" s="18">
        <f t="shared" si="3"/>
        <v>0</v>
      </c>
      <c r="J7" s="18">
        <f t="shared" si="4"/>
        <v>0</v>
      </c>
      <c r="K7" s="19">
        <f t="shared" si="5"/>
        <v>0</v>
      </c>
      <c r="L7" s="46">
        <f t="shared" si="14"/>
        <v>0</v>
      </c>
      <c r="M7" s="52">
        <f t="shared" si="6"/>
        <v>0</v>
      </c>
      <c r="N7" s="53">
        <f t="shared" si="15"/>
        <v>0</v>
      </c>
      <c r="O7" s="1">
        <f t="shared" si="7"/>
        <v>168</v>
      </c>
      <c r="P7" s="1">
        <f t="shared" si="8"/>
        <v>69.16</v>
      </c>
      <c r="Q7" s="1">
        <f t="shared" si="9"/>
        <v>645.75</v>
      </c>
      <c r="R7" s="1">
        <f t="shared" si="16"/>
        <v>13117.09</v>
      </c>
      <c r="S7" s="111"/>
      <c r="T7" s="1">
        <f t="shared" si="17"/>
        <v>235.2</v>
      </c>
      <c r="U7" s="1">
        <f t="shared" si="18"/>
        <v>96.88</v>
      </c>
      <c r="V7" s="1">
        <f t="shared" si="19"/>
        <v>645.75</v>
      </c>
      <c r="W7" s="1">
        <f t="shared" si="20"/>
        <v>8.3999999999999986</v>
      </c>
      <c r="X7" s="1">
        <f t="shared" si="21"/>
        <v>986.2299999999999</v>
      </c>
      <c r="Z7" s="3">
        <v>0.2422</v>
      </c>
      <c r="AA7" s="49">
        <v>165430</v>
      </c>
    </row>
    <row r="8" spans="1:27" ht="15" customHeight="1" x14ac:dyDescent="0.25">
      <c r="A8" s="50">
        <v>15000</v>
      </c>
      <c r="B8" s="45">
        <f t="shared" si="0"/>
        <v>0</v>
      </c>
      <c r="C8" s="18">
        <f t="shared" ref="C8:C67" si="22">IF($A8&gt;$AA$5,IF($A8&lt;$AA$6,($A8-$AA$5)*$Z$5,($AA$6-$AA$5)*$Z$5),0)</f>
        <v>0</v>
      </c>
      <c r="D8" s="18">
        <f t="shared" si="1"/>
        <v>0</v>
      </c>
      <c r="E8" s="16">
        <f t="shared" si="11"/>
        <v>0</v>
      </c>
      <c r="F8" s="19">
        <f t="shared" si="12"/>
        <v>0</v>
      </c>
      <c r="G8" s="51">
        <f t="shared" si="13"/>
        <v>0</v>
      </c>
      <c r="H8" s="45">
        <f t="shared" si="2"/>
        <v>0</v>
      </c>
      <c r="I8" s="18">
        <f t="shared" si="3"/>
        <v>0</v>
      </c>
      <c r="J8" s="18">
        <f t="shared" si="4"/>
        <v>0</v>
      </c>
      <c r="K8" s="19">
        <f t="shared" si="5"/>
        <v>0</v>
      </c>
      <c r="L8" s="46">
        <f t="shared" si="14"/>
        <v>0</v>
      </c>
      <c r="M8" s="52">
        <f t="shared" si="6"/>
        <v>0</v>
      </c>
      <c r="N8" s="53">
        <f t="shared" si="15"/>
        <v>0</v>
      </c>
      <c r="O8" s="1">
        <f t="shared" si="7"/>
        <v>180</v>
      </c>
      <c r="P8" s="1">
        <f t="shared" si="8"/>
        <v>74.099999999999994</v>
      </c>
      <c r="Q8" s="1">
        <f t="shared" si="9"/>
        <v>707.25</v>
      </c>
      <c r="R8" s="1">
        <f t="shared" si="16"/>
        <v>14038.65</v>
      </c>
      <c r="S8" s="111"/>
      <c r="T8" s="1">
        <f t="shared" si="17"/>
        <v>251.99999999999997</v>
      </c>
      <c r="U8" s="1">
        <f t="shared" si="18"/>
        <v>103.8</v>
      </c>
      <c r="V8" s="1">
        <f t="shared" si="19"/>
        <v>707.25</v>
      </c>
      <c r="W8" s="1">
        <f t="shared" si="20"/>
        <v>9</v>
      </c>
      <c r="X8" s="1">
        <f t="shared" si="21"/>
        <v>1072.05</v>
      </c>
      <c r="Z8" s="61">
        <v>0.27560000000000001</v>
      </c>
      <c r="AA8" s="56">
        <v>240000</v>
      </c>
    </row>
    <row r="9" spans="1:27" ht="15" customHeight="1" x14ac:dyDescent="0.25">
      <c r="A9" s="50">
        <v>16000</v>
      </c>
      <c r="B9" s="45">
        <f t="shared" si="0"/>
        <v>125.3</v>
      </c>
      <c r="C9" s="18">
        <f t="shared" si="22"/>
        <v>0</v>
      </c>
      <c r="D9" s="18">
        <f t="shared" si="1"/>
        <v>0</v>
      </c>
      <c r="E9" s="16">
        <f t="shared" si="11"/>
        <v>0</v>
      </c>
      <c r="F9" s="19">
        <f t="shared" si="12"/>
        <v>0</v>
      </c>
      <c r="G9" s="51">
        <f t="shared" si="13"/>
        <v>125.3</v>
      </c>
      <c r="H9" s="45">
        <f t="shared" si="2"/>
        <v>0</v>
      </c>
      <c r="I9" s="18">
        <f t="shared" si="3"/>
        <v>0</v>
      </c>
      <c r="J9" s="18">
        <f t="shared" si="4"/>
        <v>0</v>
      </c>
      <c r="K9" s="19">
        <f t="shared" si="5"/>
        <v>0</v>
      </c>
      <c r="L9" s="46">
        <f t="shared" si="14"/>
        <v>0</v>
      </c>
      <c r="M9" s="52">
        <f t="shared" si="6"/>
        <v>125.3</v>
      </c>
      <c r="N9" s="53">
        <f t="shared" si="15"/>
        <v>7.8312499999999997E-3</v>
      </c>
      <c r="O9" s="1">
        <f t="shared" si="7"/>
        <v>192</v>
      </c>
      <c r="P9" s="1">
        <f t="shared" si="8"/>
        <v>79.039999999999992</v>
      </c>
      <c r="Q9" s="1">
        <f t="shared" si="9"/>
        <v>768.75</v>
      </c>
      <c r="R9" s="1">
        <f t="shared" si="16"/>
        <v>14834.91</v>
      </c>
      <c r="S9" s="111"/>
      <c r="T9" s="1">
        <f t="shared" si="17"/>
        <v>268.79999999999995</v>
      </c>
      <c r="U9" s="1">
        <f t="shared" si="18"/>
        <v>110.72</v>
      </c>
      <c r="V9" s="1">
        <f t="shared" si="19"/>
        <v>768.75</v>
      </c>
      <c r="W9" s="1">
        <f t="shared" si="20"/>
        <v>9.6</v>
      </c>
      <c r="X9" s="1">
        <f t="shared" si="21"/>
        <v>1157.8699999999999</v>
      </c>
    </row>
    <row r="10" spans="1:27" ht="15" customHeight="1" x14ac:dyDescent="0.25">
      <c r="A10" s="50">
        <v>17000</v>
      </c>
      <c r="B10" s="45">
        <f t="shared" si="0"/>
        <v>250.6</v>
      </c>
      <c r="C10" s="18">
        <f t="shared" si="22"/>
        <v>0</v>
      </c>
      <c r="D10" s="18">
        <f t="shared" si="1"/>
        <v>0</v>
      </c>
      <c r="E10" s="16">
        <f t="shared" si="11"/>
        <v>0</v>
      </c>
      <c r="F10" s="19">
        <f t="shared" si="12"/>
        <v>0</v>
      </c>
      <c r="G10" s="51">
        <f t="shared" si="13"/>
        <v>250.6</v>
      </c>
      <c r="H10" s="45">
        <f t="shared" si="2"/>
        <v>0</v>
      </c>
      <c r="I10" s="18">
        <f t="shared" si="3"/>
        <v>0</v>
      </c>
      <c r="J10" s="18">
        <f t="shared" si="4"/>
        <v>0</v>
      </c>
      <c r="K10" s="19">
        <f t="shared" si="5"/>
        <v>0</v>
      </c>
      <c r="L10" s="46">
        <f t="shared" si="14"/>
        <v>0</v>
      </c>
      <c r="M10" s="52">
        <f t="shared" si="6"/>
        <v>250.6</v>
      </c>
      <c r="N10" s="53">
        <f t="shared" si="15"/>
        <v>1.4741176470588235E-2</v>
      </c>
      <c r="O10" s="1">
        <f t="shared" si="7"/>
        <v>204</v>
      </c>
      <c r="P10" s="1">
        <f t="shared" si="8"/>
        <v>83.98</v>
      </c>
      <c r="Q10" s="1">
        <f t="shared" si="9"/>
        <v>830.25</v>
      </c>
      <c r="R10" s="1">
        <f t="shared" si="16"/>
        <v>15631.170000000002</v>
      </c>
      <c r="S10" s="111"/>
      <c r="T10" s="1">
        <f t="shared" si="17"/>
        <v>285.59999999999997</v>
      </c>
      <c r="U10" s="1">
        <f t="shared" si="18"/>
        <v>117.64</v>
      </c>
      <c r="V10" s="1">
        <f t="shared" si="19"/>
        <v>830.25</v>
      </c>
      <c r="W10" s="1">
        <f t="shared" si="20"/>
        <v>10.199999999999999</v>
      </c>
      <c r="X10" s="1">
        <f t="shared" si="21"/>
        <v>1243.69</v>
      </c>
      <c r="Z10" s="134" t="s">
        <v>219</v>
      </c>
      <c r="AA10" s="135"/>
    </row>
    <row r="11" spans="1:27" ht="15" customHeight="1" x14ac:dyDescent="0.25">
      <c r="A11" s="50">
        <v>18000</v>
      </c>
      <c r="B11" s="45">
        <f t="shared" si="0"/>
        <v>375.9</v>
      </c>
      <c r="C11" s="18">
        <f t="shared" si="22"/>
        <v>0</v>
      </c>
      <c r="D11" s="18">
        <f t="shared" si="1"/>
        <v>0</v>
      </c>
      <c r="E11" s="16">
        <f t="shared" si="11"/>
        <v>0</v>
      </c>
      <c r="F11" s="19">
        <f t="shared" si="12"/>
        <v>0</v>
      </c>
      <c r="G11" s="51">
        <f t="shared" si="13"/>
        <v>375.9</v>
      </c>
      <c r="H11" s="45">
        <f t="shared" si="2"/>
        <v>122.55</v>
      </c>
      <c r="I11" s="18">
        <f t="shared" si="3"/>
        <v>0</v>
      </c>
      <c r="J11" s="18">
        <f t="shared" si="4"/>
        <v>0</v>
      </c>
      <c r="K11" s="19">
        <f t="shared" si="5"/>
        <v>0</v>
      </c>
      <c r="L11" s="46">
        <f t="shared" si="14"/>
        <v>122.55</v>
      </c>
      <c r="M11" s="52">
        <f t="shared" si="6"/>
        <v>498.45</v>
      </c>
      <c r="N11" s="53">
        <f t="shared" si="15"/>
        <v>2.7691666666666667E-2</v>
      </c>
      <c r="O11" s="1">
        <f t="shared" si="7"/>
        <v>216</v>
      </c>
      <c r="P11" s="1">
        <f t="shared" si="8"/>
        <v>88.92</v>
      </c>
      <c r="Q11" s="1">
        <f t="shared" si="9"/>
        <v>891.75</v>
      </c>
      <c r="R11" s="1">
        <f t="shared" si="16"/>
        <v>16304.880000000001</v>
      </c>
      <c r="S11" s="111"/>
      <c r="T11" s="1">
        <f t="shared" si="17"/>
        <v>302.39999999999998</v>
      </c>
      <c r="U11" s="1">
        <f t="shared" si="18"/>
        <v>124.56</v>
      </c>
      <c r="V11" s="1">
        <f t="shared" si="19"/>
        <v>891.75</v>
      </c>
      <c r="W11" s="1">
        <f t="shared" si="20"/>
        <v>10.799999999999999</v>
      </c>
      <c r="X11" s="1">
        <f t="shared" si="21"/>
        <v>1329.51</v>
      </c>
      <c r="Z11" s="61">
        <v>0.15</v>
      </c>
      <c r="AA11" s="49">
        <v>17183</v>
      </c>
    </row>
    <row r="12" spans="1:27" ht="15" customHeight="1" x14ac:dyDescent="0.25">
      <c r="A12" s="50">
        <v>19000</v>
      </c>
      <c r="B12" s="45">
        <f t="shared" si="0"/>
        <v>501.2</v>
      </c>
      <c r="C12" s="18">
        <f t="shared" si="22"/>
        <v>0</v>
      </c>
      <c r="D12" s="18">
        <f t="shared" si="1"/>
        <v>0</v>
      </c>
      <c r="E12" s="16">
        <f t="shared" si="11"/>
        <v>0</v>
      </c>
      <c r="F12" s="19">
        <f t="shared" si="12"/>
        <v>0</v>
      </c>
      <c r="G12" s="51">
        <f t="shared" si="13"/>
        <v>501.2</v>
      </c>
      <c r="H12" s="45">
        <f t="shared" si="2"/>
        <v>272.55</v>
      </c>
      <c r="I12" s="18">
        <f t="shared" si="3"/>
        <v>0</v>
      </c>
      <c r="J12" s="18">
        <f t="shared" si="4"/>
        <v>0</v>
      </c>
      <c r="K12" s="19">
        <f t="shared" si="5"/>
        <v>0</v>
      </c>
      <c r="L12" s="46">
        <f t="shared" si="14"/>
        <v>272.55</v>
      </c>
      <c r="M12" s="52">
        <f t="shared" si="6"/>
        <v>773.75</v>
      </c>
      <c r="N12" s="53">
        <f t="shared" si="15"/>
        <v>4.0723684210526315E-2</v>
      </c>
      <c r="O12" s="1">
        <f t="shared" si="7"/>
        <v>228</v>
      </c>
      <c r="P12" s="1">
        <f t="shared" si="8"/>
        <v>93.86</v>
      </c>
      <c r="Q12" s="1">
        <f t="shared" si="9"/>
        <v>953.25</v>
      </c>
      <c r="R12" s="1">
        <f t="shared" si="16"/>
        <v>16951.14</v>
      </c>
      <c r="S12" s="111"/>
      <c r="T12" s="1">
        <f t="shared" si="17"/>
        <v>319.2</v>
      </c>
      <c r="U12" s="1">
        <f t="shared" si="18"/>
        <v>131.47999999999999</v>
      </c>
      <c r="V12" s="1">
        <f t="shared" si="19"/>
        <v>953.25</v>
      </c>
      <c r="W12" s="1">
        <f t="shared" si="20"/>
        <v>11.399999999999999</v>
      </c>
      <c r="X12" s="1">
        <f t="shared" si="21"/>
        <v>1415.33</v>
      </c>
      <c r="Z12" s="3">
        <v>0.2</v>
      </c>
      <c r="AA12" s="49">
        <v>49275</v>
      </c>
    </row>
    <row r="13" spans="1:27" ht="15" customHeight="1" x14ac:dyDescent="0.25">
      <c r="A13" s="50">
        <v>20000</v>
      </c>
      <c r="B13" s="45">
        <f t="shared" si="0"/>
        <v>626.5</v>
      </c>
      <c r="C13" s="18">
        <f t="shared" si="22"/>
        <v>0</v>
      </c>
      <c r="D13" s="18">
        <f t="shared" si="1"/>
        <v>0</v>
      </c>
      <c r="E13" s="16">
        <f t="shared" si="11"/>
        <v>0</v>
      </c>
      <c r="F13" s="19">
        <f t="shared" si="12"/>
        <v>0</v>
      </c>
      <c r="G13" s="51">
        <f t="shared" si="13"/>
        <v>626.5</v>
      </c>
      <c r="H13" s="45">
        <f t="shared" si="2"/>
        <v>422.55</v>
      </c>
      <c r="I13" s="18">
        <f t="shared" si="3"/>
        <v>0</v>
      </c>
      <c r="J13" s="18">
        <f t="shared" si="4"/>
        <v>0</v>
      </c>
      <c r="K13" s="19">
        <f t="shared" si="5"/>
        <v>0</v>
      </c>
      <c r="L13" s="46">
        <f t="shared" si="14"/>
        <v>422.55</v>
      </c>
      <c r="M13" s="52">
        <f t="shared" si="6"/>
        <v>1049.05</v>
      </c>
      <c r="N13" s="53">
        <f t="shared" si="15"/>
        <v>5.2452499999999999E-2</v>
      </c>
      <c r="O13" s="1">
        <f t="shared" si="7"/>
        <v>240</v>
      </c>
      <c r="P13" s="1">
        <f t="shared" si="8"/>
        <v>98.8</v>
      </c>
      <c r="Q13" s="1">
        <f t="shared" si="9"/>
        <v>1014.75</v>
      </c>
      <c r="R13" s="1">
        <f t="shared" si="16"/>
        <v>17597.400000000001</v>
      </c>
      <c r="S13" s="111"/>
      <c r="T13" s="1">
        <f t="shared" si="17"/>
        <v>336</v>
      </c>
      <c r="U13" s="1">
        <f t="shared" si="18"/>
        <v>138.4</v>
      </c>
      <c r="V13" s="1">
        <f t="shared" si="19"/>
        <v>1014.75</v>
      </c>
      <c r="W13" s="1">
        <f t="shared" si="20"/>
        <v>11.999999999999998</v>
      </c>
      <c r="X13" s="1">
        <f t="shared" si="21"/>
        <v>1501.15</v>
      </c>
      <c r="Z13" s="3">
        <v>0.24</v>
      </c>
      <c r="AA13" s="49">
        <v>98540</v>
      </c>
    </row>
    <row r="14" spans="1:27" ht="15" customHeight="1" x14ac:dyDescent="0.25">
      <c r="A14" s="50">
        <v>21000</v>
      </c>
      <c r="B14" s="45">
        <f t="shared" si="0"/>
        <v>751.8</v>
      </c>
      <c r="C14" s="18">
        <f t="shared" si="22"/>
        <v>0</v>
      </c>
      <c r="D14" s="18">
        <f t="shared" si="1"/>
        <v>0</v>
      </c>
      <c r="E14" s="16">
        <f t="shared" si="11"/>
        <v>0</v>
      </c>
      <c r="F14" s="19">
        <f t="shared" si="12"/>
        <v>0</v>
      </c>
      <c r="G14" s="51">
        <f t="shared" si="13"/>
        <v>751.8</v>
      </c>
      <c r="H14" s="45">
        <f t="shared" si="2"/>
        <v>572.54999999999995</v>
      </c>
      <c r="I14" s="18">
        <f t="shared" si="3"/>
        <v>0</v>
      </c>
      <c r="J14" s="18">
        <f t="shared" si="4"/>
        <v>0</v>
      </c>
      <c r="K14" s="19">
        <f t="shared" si="5"/>
        <v>0</v>
      </c>
      <c r="L14" s="46">
        <f t="shared" si="14"/>
        <v>572.54999999999995</v>
      </c>
      <c r="M14" s="52">
        <f t="shared" si="6"/>
        <v>1324.35</v>
      </c>
      <c r="N14" s="53">
        <f t="shared" si="15"/>
        <v>6.3064285714285712E-2</v>
      </c>
      <c r="O14" s="1">
        <f t="shared" si="7"/>
        <v>252</v>
      </c>
      <c r="P14" s="1">
        <f t="shared" si="8"/>
        <v>103.74</v>
      </c>
      <c r="Q14" s="1">
        <f t="shared" si="9"/>
        <v>1076.25</v>
      </c>
      <c r="R14" s="1">
        <f t="shared" si="16"/>
        <v>18243.66</v>
      </c>
      <c r="S14" s="111"/>
      <c r="T14" s="1">
        <f t="shared" si="17"/>
        <v>352.79999999999995</v>
      </c>
      <c r="U14" s="1">
        <f t="shared" si="18"/>
        <v>145.32</v>
      </c>
      <c r="V14" s="1">
        <f t="shared" si="19"/>
        <v>1076.25</v>
      </c>
      <c r="W14" s="1">
        <f t="shared" si="20"/>
        <v>12.6</v>
      </c>
      <c r="X14" s="1">
        <f t="shared" si="21"/>
        <v>1586.9699999999998</v>
      </c>
      <c r="Z14" s="3">
        <v>0.25750000000000001</v>
      </c>
      <c r="AA14" s="49">
        <v>119910</v>
      </c>
    </row>
    <row r="15" spans="1:27" ht="15" customHeight="1" x14ac:dyDescent="0.25">
      <c r="A15" s="50">
        <v>22000</v>
      </c>
      <c r="B15" s="45">
        <f t="shared" si="0"/>
        <v>877.09999999999991</v>
      </c>
      <c r="C15" s="18">
        <f t="shared" si="22"/>
        <v>0</v>
      </c>
      <c r="D15" s="18">
        <f t="shared" si="1"/>
        <v>0</v>
      </c>
      <c r="E15" s="16">
        <f t="shared" si="11"/>
        <v>0</v>
      </c>
      <c r="F15" s="19">
        <f t="shared" si="12"/>
        <v>0</v>
      </c>
      <c r="G15" s="51">
        <f t="shared" si="13"/>
        <v>877.09999999999991</v>
      </c>
      <c r="H15" s="45">
        <f t="shared" si="2"/>
        <v>722.55</v>
      </c>
      <c r="I15" s="18">
        <f t="shared" si="3"/>
        <v>0</v>
      </c>
      <c r="J15" s="18">
        <f t="shared" si="4"/>
        <v>0</v>
      </c>
      <c r="K15" s="19">
        <f t="shared" si="5"/>
        <v>0</v>
      </c>
      <c r="L15" s="46">
        <f t="shared" si="14"/>
        <v>722.55</v>
      </c>
      <c r="M15" s="52">
        <f t="shared" si="6"/>
        <v>1599.6499999999999</v>
      </c>
      <c r="N15" s="53">
        <f t="shared" si="15"/>
        <v>7.271136363636363E-2</v>
      </c>
      <c r="O15" s="1">
        <f t="shared" si="7"/>
        <v>264</v>
      </c>
      <c r="P15" s="1">
        <f t="shared" si="8"/>
        <v>108.67999999999999</v>
      </c>
      <c r="Q15" s="1">
        <f t="shared" si="9"/>
        <v>1137.75</v>
      </c>
      <c r="R15" s="1">
        <f t="shared" si="16"/>
        <v>18889.919999999998</v>
      </c>
      <c r="S15" s="111"/>
      <c r="T15" s="1">
        <f t="shared" si="17"/>
        <v>369.59999999999997</v>
      </c>
      <c r="U15" s="1">
        <f t="shared" si="18"/>
        <v>152.24</v>
      </c>
      <c r="V15" s="1">
        <f t="shared" si="19"/>
        <v>1137.75</v>
      </c>
      <c r="W15" s="1">
        <f t="shared" si="20"/>
        <v>13.2</v>
      </c>
      <c r="X15" s="1">
        <f t="shared" si="21"/>
        <v>1672.79</v>
      </c>
    </row>
    <row r="16" spans="1:27" ht="15" customHeight="1" x14ac:dyDescent="0.25">
      <c r="A16" s="50">
        <v>23000</v>
      </c>
      <c r="B16" s="45">
        <f t="shared" si="0"/>
        <v>1002.4</v>
      </c>
      <c r="C16" s="18">
        <f t="shared" si="22"/>
        <v>0</v>
      </c>
      <c r="D16" s="18">
        <f t="shared" si="1"/>
        <v>0</v>
      </c>
      <c r="E16" s="16">
        <f t="shared" si="11"/>
        <v>0</v>
      </c>
      <c r="F16" s="19">
        <f t="shared" si="12"/>
        <v>0</v>
      </c>
      <c r="G16" s="51">
        <f t="shared" si="13"/>
        <v>1002.4</v>
      </c>
      <c r="H16" s="45">
        <f t="shared" si="2"/>
        <v>872.55</v>
      </c>
      <c r="I16" s="18">
        <f t="shared" si="3"/>
        <v>0</v>
      </c>
      <c r="J16" s="18">
        <f t="shared" si="4"/>
        <v>0</v>
      </c>
      <c r="K16" s="19">
        <f t="shared" si="5"/>
        <v>0</v>
      </c>
      <c r="L16" s="46">
        <f t="shared" si="14"/>
        <v>872.55</v>
      </c>
      <c r="M16" s="52">
        <f t="shared" si="6"/>
        <v>1874.9499999999998</v>
      </c>
      <c r="N16" s="53">
        <f t="shared" si="15"/>
        <v>8.1519565217391302E-2</v>
      </c>
      <c r="O16" s="1">
        <f t="shared" si="7"/>
        <v>276</v>
      </c>
      <c r="P16" s="1">
        <f t="shared" si="8"/>
        <v>113.62</v>
      </c>
      <c r="Q16" s="1">
        <f t="shared" si="9"/>
        <v>1199.25</v>
      </c>
      <c r="R16" s="1">
        <f t="shared" si="16"/>
        <v>19536.18</v>
      </c>
      <c r="S16" s="111"/>
      <c r="T16" s="1">
        <f t="shared" si="17"/>
        <v>386.4</v>
      </c>
      <c r="U16" s="1">
        <f t="shared" si="18"/>
        <v>159.16</v>
      </c>
      <c r="V16" s="1">
        <f t="shared" si="19"/>
        <v>1199.25</v>
      </c>
      <c r="W16" s="1">
        <f t="shared" si="20"/>
        <v>13.799999999999999</v>
      </c>
      <c r="X16" s="1">
        <f t="shared" si="21"/>
        <v>1758.61</v>
      </c>
      <c r="Z16" s="126" t="s">
        <v>116</v>
      </c>
      <c r="AA16" s="126"/>
    </row>
    <row r="17" spans="1:27" ht="15" customHeight="1" x14ac:dyDescent="0.25">
      <c r="A17" s="50">
        <v>24000</v>
      </c>
      <c r="B17" s="45">
        <f t="shared" si="0"/>
        <v>1127.7</v>
      </c>
      <c r="C17" s="18">
        <f t="shared" si="22"/>
        <v>0</v>
      </c>
      <c r="D17" s="18">
        <f t="shared" si="1"/>
        <v>0</v>
      </c>
      <c r="E17" s="16">
        <f t="shared" si="11"/>
        <v>0</v>
      </c>
      <c r="F17" s="19">
        <f t="shared" si="12"/>
        <v>0</v>
      </c>
      <c r="G17" s="51">
        <f t="shared" si="13"/>
        <v>1127.7</v>
      </c>
      <c r="H17" s="45">
        <f t="shared" si="2"/>
        <v>1022.55</v>
      </c>
      <c r="I17" s="18">
        <f t="shared" si="3"/>
        <v>0</v>
      </c>
      <c r="J17" s="18">
        <f t="shared" si="4"/>
        <v>0</v>
      </c>
      <c r="K17" s="19">
        <f t="shared" si="5"/>
        <v>0</v>
      </c>
      <c r="L17" s="46">
        <f t="shared" si="14"/>
        <v>1022.55</v>
      </c>
      <c r="M17" s="52">
        <f t="shared" si="6"/>
        <v>2150.25</v>
      </c>
      <c r="N17" s="53">
        <f t="shared" si="15"/>
        <v>8.959375E-2</v>
      </c>
      <c r="O17" s="1">
        <f t="shared" si="7"/>
        <v>288</v>
      </c>
      <c r="P17" s="1">
        <f t="shared" si="8"/>
        <v>118.56</v>
      </c>
      <c r="Q17" s="1">
        <f t="shared" si="9"/>
        <v>1260.75</v>
      </c>
      <c r="R17" s="1">
        <f t="shared" si="16"/>
        <v>20182.439999999999</v>
      </c>
      <c r="S17" s="111"/>
      <c r="T17" s="1">
        <f t="shared" si="17"/>
        <v>403.2</v>
      </c>
      <c r="U17" s="1">
        <f t="shared" si="18"/>
        <v>166.08</v>
      </c>
      <c r="V17" s="1">
        <f t="shared" si="19"/>
        <v>1260.75</v>
      </c>
      <c r="W17" s="1">
        <f t="shared" si="20"/>
        <v>14.399999999999999</v>
      </c>
      <c r="X17" s="1">
        <f t="shared" si="21"/>
        <v>1844.43</v>
      </c>
      <c r="Z17" s="57" t="s">
        <v>118</v>
      </c>
      <c r="AA17" s="58">
        <v>60300</v>
      </c>
    </row>
    <row r="18" spans="1:27" ht="15" customHeight="1" x14ac:dyDescent="0.25">
      <c r="A18" s="50">
        <v>25000</v>
      </c>
      <c r="B18" s="45">
        <f t="shared" si="0"/>
        <v>1253</v>
      </c>
      <c r="C18" s="18">
        <f t="shared" si="22"/>
        <v>0</v>
      </c>
      <c r="D18" s="18">
        <f t="shared" si="1"/>
        <v>0</v>
      </c>
      <c r="E18" s="16">
        <f t="shared" si="11"/>
        <v>0</v>
      </c>
      <c r="F18" s="19">
        <f t="shared" si="12"/>
        <v>0</v>
      </c>
      <c r="G18" s="51">
        <f t="shared" si="13"/>
        <v>1253</v>
      </c>
      <c r="H18" s="45">
        <f t="shared" si="2"/>
        <v>1172.55</v>
      </c>
      <c r="I18" s="18">
        <f t="shared" si="3"/>
        <v>0</v>
      </c>
      <c r="J18" s="18">
        <f t="shared" si="4"/>
        <v>0</v>
      </c>
      <c r="K18" s="19">
        <f t="shared" si="5"/>
        <v>0</v>
      </c>
      <c r="L18" s="46">
        <f t="shared" si="14"/>
        <v>1172.55</v>
      </c>
      <c r="M18" s="52">
        <f t="shared" si="6"/>
        <v>2425.5500000000002</v>
      </c>
      <c r="N18" s="53">
        <f t="shared" si="15"/>
        <v>9.7022000000000011E-2</v>
      </c>
      <c r="O18" s="1">
        <f t="shared" si="7"/>
        <v>300</v>
      </c>
      <c r="P18" s="1">
        <f t="shared" si="8"/>
        <v>123.5</v>
      </c>
      <c r="Q18" s="1">
        <f t="shared" si="9"/>
        <v>1322.25</v>
      </c>
      <c r="R18" s="1">
        <f t="shared" si="16"/>
        <v>20828.7</v>
      </c>
      <c r="S18" s="111"/>
      <c r="T18" s="1">
        <f t="shared" si="17"/>
        <v>420</v>
      </c>
      <c r="U18" s="1">
        <f t="shared" si="18"/>
        <v>173</v>
      </c>
      <c r="V18" s="1">
        <f t="shared" si="19"/>
        <v>1322.25</v>
      </c>
      <c r="W18" s="1">
        <f t="shared" si="20"/>
        <v>14.999999999999998</v>
      </c>
      <c r="X18" s="1">
        <f t="shared" si="21"/>
        <v>1930.25</v>
      </c>
      <c r="Z18" s="4" t="s">
        <v>203</v>
      </c>
      <c r="AA18" s="59">
        <v>723.6</v>
      </c>
    </row>
    <row r="19" spans="1:27" ht="15" customHeight="1" x14ac:dyDescent="0.25">
      <c r="A19" s="50">
        <v>26000</v>
      </c>
      <c r="B19" s="45">
        <f t="shared" si="0"/>
        <v>1378.3</v>
      </c>
      <c r="C19" s="18">
        <f t="shared" si="22"/>
        <v>0</v>
      </c>
      <c r="D19" s="18">
        <f t="shared" si="1"/>
        <v>0</v>
      </c>
      <c r="E19" s="16">
        <f t="shared" si="11"/>
        <v>0</v>
      </c>
      <c r="F19" s="19">
        <f t="shared" si="12"/>
        <v>0</v>
      </c>
      <c r="G19" s="51">
        <f t="shared" si="13"/>
        <v>1378.3</v>
      </c>
      <c r="H19" s="45">
        <f t="shared" si="2"/>
        <v>1322.55</v>
      </c>
      <c r="I19" s="18">
        <f t="shared" si="3"/>
        <v>0</v>
      </c>
      <c r="J19" s="18">
        <f t="shared" si="4"/>
        <v>0</v>
      </c>
      <c r="K19" s="19">
        <f t="shared" si="5"/>
        <v>0</v>
      </c>
      <c r="L19" s="46">
        <f t="shared" si="14"/>
        <v>1322.55</v>
      </c>
      <c r="M19" s="52">
        <f t="shared" si="6"/>
        <v>2700.85</v>
      </c>
      <c r="N19" s="53">
        <f t="shared" si="15"/>
        <v>0.10387884615384615</v>
      </c>
      <c r="O19" s="1">
        <f t="shared" si="7"/>
        <v>312</v>
      </c>
      <c r="P19" s="1">
        <f t="shared" si="8"/>
        <v>128.44</v>
      </c>
      <c r="Q19" s="1">
        <f t="shared" si="9"/>
        <v>1383.75</v>
      </c>
      <c r="R19" s="1">
        <f t="shared" si="16"/>
        <v>21474.960000000003</v>
      </c>
      <c r="S19" s="111"/>
      <c r="T19" s="1">
        <f t="shared" si="17"/>
        <v>436.79999999999995</v>
      </c>
      <c r="U19" s="1">
        <f t="shared" si="18"/>
        <v>179.92</v>
      </c>
      <c r="V19" s="1">
        <f t="shared" si="19"/>
        <v>1383.75</v>
      </c>
      <c r="W19" s="1">
        <f t="shared" si="20"/>
        <v>15.599999999999998</v>
      </c>
      <c r="X19" s="1">
        <f t="shared" si="21"/>
        <v>2016.0699999999997</v>
      </c>
      <c r="Z19" s="4" t="s">
        <v>204</v>
      </c>
      <c r="AA19" s="59">
        <v>1013.04</v>
      </c>
    </row>
    <row r="20" spans="1:27" ht="15" customHeight="1" x14ac:dyDescent="0.25">
      <c r="A20" s="50">
        <v>27000</v>
      </c>
      <c r="B20" s="45">
        <f t="shared" si="0"/>
        <v>1503.6</v>
      </c>
      <c r="C20" s="18">
        <f t="shared" si="22"/>
        <v>0</v>
      </c>
      <c r="D20" s="18">
        <f t="shared" si="1"/>
        <v>0</v>
      </c>
      <c r="E20" s="16">
        <f t="shared" si="11"/>
        <v>0</v>
      </c>
      <c r="F20" s="19">
        <f t="shared" si="12"/>
        <v>0</v>
      </c>
      <c r="G20" s="51">
        <f t="shared" si="13"/>
        <v>1503.6</v>
      </c>
      <c r="H20" s="45">
        <f t="shared" si="2"/>
        <v>1472.55</v>
      </c>
      <c r="I20" s="18">
        <f t="shared" si="3"/>
        <v>0</v>
      </c>
      <c r="J20" s="18">
        <f t="shared" si="4"/>
        <v>0</v>
      </c>
      <c r="K20" s="19">
        <f t="shared" si="5"/>
        <v>0</v>
      </c>
      <c r="L20" s="46">
        <f t="shared" si="14"/>
        <v>1472.55</v>
      </c>
      <c r="M20" s="52">
        <f t="shared" si="6"/>
        <v>2976.1499999999996</v>
      </c>
      <c r="N20" s="53">
        <f t="shared" si="15"/>
        <v>0.11022777777777776</v>
      </c>
      <c r="O20" s="1">
        <f t="shared" si="7"/>
        <v>324</v>
      </c>
      <c r="P20" s="1">
        <f t="shared" si="8"/>
        <v>133.38</v>
      </c>
      <c r="Q20" s="1">
        <f t="shared" si="9"/>
        <v>1445.25</v>
      </c>
      <c r="R20" s="1">
        <f t="shared" si="16"/>
        <v>22121.219999999998</v>
      </c>
      <c r="S20" s="111"/>
      <c r="T20" s="1">
        <f t="shared" si="17"/>
        <v>453.59999999999997</v>
      </c>
      <c r="U20" s="1">
        <f t="shared" si="18"/>
        <v>186.84</v>
      </c>
      <c r="V20" s="1">
        <f t="shared" si="19"/>
        <v>1445.25</v>
      </c>
      <c r="W20" s="1">
        <f t="shared" si="20"/>
        <v>16.2</v>
      </c>
      <c r="X20" s="1">
        <f t="shared" si="21"/>
        <v>2101.89</v>
      </c>
      <c r="Z20" s="4" t="s">
        <v>61</v>
      </c>
      <c r="AA20" s="59">
        <v>1.2</v>
      </c>
    </row>
    <row r="21" spans="1:27" ht="15" customHeight="1" x14ac:dyDescent="0.25">
      <c r="A21" s="50">
        <v>28000</v>
      </c>
      <c r="B21" s="45">
        <f t="shared" si="0"/>
        <v>1628.8999999999999</v>
      </c>
      <c r="C21" s="18">
        <f t="shared" si="22"/>
        <v>0</v>
      </c>
      <c r="D21" s="18">
        <f t="shared" si="1"/>
        <v>0</v>
      </c>
      <c r="E21" s="16">
        <f t="shared" si="11"/>
        <v>0</v>
      </c>
      <c r="F21" s="19">
        <f t="shared" si="12"/>
        <v>0</v>
      </c>
      <c r="G21" s="51">
        <f t="shared" si="13"/>
        <v>1628.8999999999999</v>
      </c>
      <c r="H21" s="45">
        <f t="shared" si="2"/>
        <v>1622.55</v>
      </c>
      <c r="I21" s="18">
        <f t="shared" si="3"/>
        <v>0</v>
      </c>
      <c r="J21" s="18">
        <f t="shared" si="4"/>
        <v>0</v>
      </c>
      <c r="K21" s="19">
        <f t="shared" si="5"/>
        <v>0</v>
      </c>
      <c r="L21" s="46">
        <f t="shared" si="14"/>
        <v>1622.55</v>
      </c>
      <c r="M21" s="52">
        <f t="shared" si="6"/>
        <v>3251.45</v>
      </c>
      <c r="N21" s="53">
        <f t="shared" si="15"/>
        <v>0.11612321428571427</v>
      </c>
      <c r="O21" s="1">
        <f t="shared" si="7"/>
        <v>336</v>
      </c>
      <c r="P21" s="1">
        <f t="shared" si="8"/>
        <v>138.32</v>
      </c>
      <c r="Q21" s="1">
        <f t="shared" si="9"/>
        <v>1506.75</v>
      </c>
      <c r="R21" s="1">
        <f t="shared" si="16"/>
        <v>22767.48</v>
      </c>
      <c r="S21" s="111"/>
      <c r="T21" s="1">
        <f t="shared" si="17"/>
        <v>470.4</v>
      </c>
      <c r="U21" s="1">
        <f t="shared" si="18"/>
        <v>193.76</v>
      </c>
      <c r="V21" s="1">
        <f t="shared" si="19"/>
        <v>1506.75</v>
      </c>
      <c r="W21" s="1">
        <f t="shared" si="20"/>
        <v>16.799999999999997</v>
      </c>
      <c r="X21" s="1">
        <f t="shared" si="21"/>
        <v>2187.71</v>
      </c>
    </row>
    <row r="22" spans="1:27" ht="15" customHeight="1" x14ac:dyDescent="0.25">
      <c r="A22" s="50">
        <v>29000</v>
      </c>
      <c r="B22" s="45">
        <f t="shared" si="0"/>
        <v>1754.1999999999998</v>
      </c>
      <c r="C22" s="18">
        <f t="shared" si="22"/>
        <v>0</v>
      </c>
      <c r="D22" s="18">
        <f t="shared" si="1"/>
        <v>0</v>
      </c>
      <c r="E22" s="16">
        <f t="shared" si="11"/>
        <v>0</v>
      </c>
      <c r="F22" s="19">
        <f t="shared" si="12"/>
        <v>0</v>
      </c>
      <c r="G22" s="51">
        <f t="shared" si="13"/>
        <v>1754.1999999999998</v>
      </c>
      <c r="H22" s="45">
        <f t="shared" si="2"/>
        <v>1772.55</v>
      </c>
      <c r="I22" s="18">
        <f t="shared" si="3"/>
        <v>0</v>
      </c>
      <c r="J22" s="18">
        <f t="shared" si="4"/>
        <v>0</v>
      </c>
      <c r="K22" s="19">
        <f t="shared" si="5"/>
        <v>0</v>
      </c>
      <c r="L22" s="46">
        <f t="shared" si="14"/>
        <v>1772.55</v>
      </c>
      <c r="M22" s="52">
        <f t="shared" si="6"/>
        <v>3526.75</v>
      </c>
      <c r="N22" s="53">
        <f t="shared" si="15"/>
        <v>0.12161206896551724</v>
      </c>
      <c r="O22" s="1">
        <f t="shared" si="7"/>
        <v>348</v>
      </c>
      <c r="P22" s="1">
        <f t="shared" si="8"/>
        <v>143.26</v>
      </c>
      <c r="Q22" s="1">
        <f t="shared" si="9"/>
        <v>1568.25</v>
      </c>
      <c r="R22" s="1">
        <f t="shared" si="16"/>
        <v>23413.74</v>
      </c>
      <c r="S22" s="111"/>
      <c r="T22" s="1">
        <f t="shared" si="17"/>
        <v>487.2</v>
      </c>
      <c r="U22" s="1">
        <f t="shared" si="18"/>
        <v>200.68</v>
      </c>
      <c r="V22" s="1">
        <f t="shared" si="19"/>
        <v>1568.25</v>
      </c>
      <c r="W22" s="1">
        <f t="shared" si="20"/>
        <v>17.399999999999999</v>
      </c>
      <c r="X22" s="1">
        <f t="shared" si="21"/>
        <v>2273.5300000000002</v>
      </c>
      <c r="Z22" s="126" t="s">
        <v>119</v>
      </c>
      <c r="AA22" s="126"/>
    </row>
    <row r="23" spans="1:27" ht="15" customHeight="1" x14ac:dyDescent="0.25">
      <c r="A23" s="50">
        <v>30000</v>
      </c>
      <c r="B23" s="45">
        <f t="shared" si="0"/>
        <v>1879.5</v>
      </c>
      <c r="C23" s="18">
        <f t="shared" si="22"/>
        <v>0</v>
      </c>
      <c r="D23" s="18">
        <f t="shared" si="1"/>
        <v>0</v>
      </c>
      <c r="E23" s="16">
        <f t="shared" si="11"/>
        <v>0</v>
      </c>
      <c r="F23" s="19">
        <f t="shared" si="12"/>
        <v>0</v>
      </c>
      <c r="G23" s="51">
        <f t="shared" si="13"/>
        <v>1879.5</v>
      </c>
      <c r="H23" s="45">
        <f t="shared" si="2"/>
        <v>1922.55</v>
      </c>
      <c r="I23" s="18">
        <f t="shared" si="3"/>
        <v>0</v>
      </c>
      <c r="J23" s="18">
        <f t="shared" si="4"/>
        <v>0</v>
      </c>
      <c r="K23" s="19">
        <f t="shared" si="5"/>
        <v>0</v>
      </c>
      <c r="L23" s="46">
        <f t="shared" si="14"/>
        <v>1922.55</v>
      </c>
      <c r="M23" s="52">
        <f t="shared" si="6"/>
        <v>3802.05</v>
      </c>
      <c r="N23" s="53">
        <f t="shared" si="15"/>
        <v>0.12673500000000001</v>
      </c>
      <c r="O23" s="1">
        <f t="shared" si="7"/>
        <v>360</v>
      </c>
      <c r="P23" s="1">
        <f t="shared" si="8"/>
        <v>148.19999999999999</v>
      </c>
      <c r="Q23" s="1">
        <f t="shared" si="9"/>
        <v>1629.75</v>
      </c>
      <c r="R23" s="1">
        <f t="shared" si="16"/>
        <v>24060</v>
      </c>
      <c r="S23" s="111"/>
      <c r="T23" s="1">
        <f t="shared" si="17"/>
        <v>503.99999999999994</v>
      </c>
      <c r="U23" s="1">
        <f t="shared" si="18"/>
        <v>207.6</v>
      </c>
      <c r="V23" s="1">
        <f t="shared" si="19"/>
        <v>1629.75</v>
      </c>
      <c r="W23" s="1">
        <f t="shared" si="20"/>
        <v>18</v>
      </c>
      <c r="X23" s="1">
        <f t="shared" si="21"/>
        <v>2359.35</v>
      </c>
      <c r="Z23" s="57" t="s">
        <v>118</v>
      </c>
      <c r="AA23" s="58">
        <v>88000</v>
      </c>
    </row>
    <row r="24" spans="1:27" ht="15" customHeight="1" x14ac:dyDescent="0.25">
      <c r="A24" s="50">
        <v>31000</v>
      </c>
      <c r="B24" s="45">
        <f t="shared" si="0"/>
        <v>2004.8</v>
      </c>
      <c r="C24" s="18">
        <f t="shared" si="22"/>
        <v>0</v>
      </c>
      <c r="D24" s="18">
        <f t="shared" si="1"/>
        <v>0</v>
      </c>
      <c r="E24" s="16">
        <f t="shared" si="11"/>
        <v>0</v>
      </c>
      <c r="F24" s="19">
        <f t="shared" si="12"/>
        <v>0</v>
      </c>
      <c r="G24" s="51">
        <f t="shared" si="13"/>
        <v>2004.8</v>
      </c>
      <c r="H24" s="45">
        <f t="shared" si="2"/>
        <v>2072.5499999999997</v>
      </c>
      <c r="I24" s="18">
        <f t="shared" si="3"/>
        <v>0</v>
      </c>
      <c r="J24" s="18">
        <f t="shared" si="4"/>
        <v>0</v>
      </c>
      <c r="K24" s="19">
        <f t="shared" si="5"/>
        <v>0</v>
      </c>
      <c r="L24" s="46">
        <f t="shared" si="14"/>
        <v>2072.5499999999997</v>
      </c>
      <c r="M24" s="52">
        <f t="shared" si="6"/>
        <v>4077.3499999999995</v>
      </c>
      <c r="N24" s="53">
        <f t="shared" si="15"/>
        <v>0.13152741935483869</v>
      </c>
      <c r="O24" s="1">
        <f t="shared" si="7"/>
        <v>372</v>
      </c>
      <c r="P24" s="1">
        <f t="shared" si="8"/>
        <v>153.13999999999999</v>
      </c>
      <c r="Q24" s="1">
        <f t="shared" si="9"/>
        <v>1691.25</v>
      </c>
      <c r="R24" s="1">
        <f t="shared" si="16"/>
        <v>24706.260000000002</v>
      </c>
      <c r="S24" s="111"/>
      <c r="T24" s="1">
        <f t="shared" si="17"/>
        <v>520.79999999999995</v>
      </c>
      <c r="U24" s="1">
        <f t="shared" si="18"/>
        <v>214.52</v>
      </c>
      <c r="V24" s="1">
        <f t="shared" si="19"/>
        <v>1691.25</v>
      </c>
      <c r="W24" s="1">
        <f t="shared" si="20"/>
        <v>18.599999999999998</v>
      </c>
      <c r="X24" s="1">
        <f t="shared" si="21"/>
        <v>2445.1699999999996</v>
      </c>
      <c r="Z24" s="4" t="s">
        <v>203</v>
      </c>
      <c r="AA24" s="59">
        <v>434.72</v>
      </c>
    </row>
    <row r="25" spans="1:27" ht="15" customHeight="1" x14ac:dyDescent="0.25">
      <c r="A25" s="50">
        <v>32000</v>
      </c>
      <c r="B25" s="45">
        <f t="shared" si="0"/>
        <v>2130.1</v>
      </c>
      <c r="C25" s="18">
        <f t="shared" si="22"/>
        <v>0</v>
      </c>
      <c r="D25" s="18">
        <f t="shared" si="1"/>
        <v>0</v>
      </c>
      <c r="E25" s="16">
        <f t="shared" si="11"/>
        <v>0</v>
      </c>
      <c r="F25" s="19">
        <f t="shared" si="12"/>
        <v>0</v>
      </c>
      <c r="G25" s="51">
        <f t="shared" si="13"/>
        <v>2130.1</v>
      </c>
      <c r="H25" s="45">
        <f t="shared" si="2"/>
        <v>2222.5499999999997</v>
      </c>
      <c r="I25" s="18">
        <f t="shared" si="3"/>
        <v>0</v>
      </c>
      <c r="J25" s="18">
        <f t="shared" si="4"/>
        <v>0</v>
      </c>
      <c r="K25" s="19">
        <f t="shared" si="5"/>
        <v>0</v>
      </c>
      <c r="L25" s="46">
        <f t="shared" si="14"/>
        <v>2222.5499999999997</v>
      </c>
      <c r="M25" s="52">
        <f t="shared" si="6"/>
        <v>4352.6499999999996</v>
      </c>
      <c r="N25" s="53">
        <f t="shared" si="15"/>
        <v>0.13602031249999999</v>
      </c>
      <c r="O25" s="1">
        <f t="shared" si="7"/>
        <v>384</v>
      </c>
      <c r="P25" s="1">
        <f t="shared" si="8"/>
        <v>158.07999999999998</v>
      </c>
      <c r="Q25" s="1">
        <f t="shared" si="9"/>
        <v>1752.75</v>
      </c>
      <c r="R25" s="1">
        <f t="shared" si="16"/>
        <v>25352.519999999997</v>
      </c>
      <c r="S25" s="111"/>
      <c r="T25" s="1">
        <f t="shared" si="17"/>
        <v>537.59999999999991</v>
      </c>
      <c r="U25" s="1">
        <f t="shared" si="18"/>
        <v>221.44</v>
      </c>
      <c r="V25" s="1">
        <f t="shared" si="19"/>
        <v>1752.75</v>
      </c>
      <c r="W25" s="1">
        <f t="shared" si="20"/>
        <v>19.2</v>
      </c>
      <c r="X25" s="1">
        <f t="shared" si="21"/>
        <v>2530.9899999999998</v>
      </c>
      <c r="Z25" s="4" t="s">
        <v>205</v>
      </c>
      <c r="AA25" s="60">
        <v>4.9399999999999999E-3</v>
      </c>
    </row>
    <row r="26" spans="1:27" ht="15" customHeight="1" x14ac:dyDescent="0.25">
      <c r="A26" s="50">
        <v>33000</v>
      </c>
      <c r="B26" s="45">
        <f t="shared" si="0"/>
        <v>2255.4</v>
      </c>
      <c r="C26" s="18">
        <f t="shared" si="22"/>
        <v>0</v>
      </c>
      <c r="D26" s="18">
        <f t="shared" si="1"/>
        <v>0</v>
      </c>
      <c r="E26" s="16">
        <f t="shared" si="11"/>
        <v>0</v>
      </c>
      <c r="F26" s="19">
        <f t="shared" si="12"/>
        <v>0</v>
      </c>
      <c r="G26" s="51">
        <f t="shared" si="13"/>
        <v>2255.4</v>
      </c>
      <c r="H26" s="45">
        <f t="shared" si="2"/>
        <v>2372.5499999999997</v>
      </c>
      <c r="I26" s="18">
        <f t="shared" si="3"/>
        <v>0</v>
      </c>
      <c r="J26" s="18">
        <f t="shared" si="4"/>
        <v>0</v>
      </c>
      <c r="K26" s="19">
        <f t="shared" si="5"/>
        <v>0</v>
      </c>
      <c r="L26" s="46">
        <f t="shared" si="14"/>
        <v>2372.5499999999997</v>
      </c>
      <c r="M26" s="52">
        <f t="shared" si="6"/>
        <v>4627.95</v>
      </c>
      <c r="N26" s="53">
        <f t="shared" si="15"/>
        <v>0.14024090909090908</v>
      </c>
      <c r="O26" s="1">
        <f t="shared" si="7"/>
        <v>396</v>
      </c>
      <c r="P26" s="1">
        <f t="shared" si="8"/>
        <v>163.02000000000001</v>
      </c>
      <c r="Q26" s="1">
        <f t="shared" si="9"/>
        <v>1814.25</v>
      </c>
      <c r="R26" s="1">
        <f t="shared" si="16"/>
        <v>25998.78</v>
      </c>
      <c r="S26" s="111"/>
      <c r="T26" s="1">
        <f t="shared" si="17"/>
        <v>554.4</v>
      </c>
      <c r="U26" s="1">
        <f t="shared" si="18"/>
        <v>228.35999999999999</v>
      </c>
      <c r="V26" s="1">
        <f t="shared" si="19"/>
        <v>1814.25</v>
      </c>
      <c r="W26" s="1">
        <f t="shared" si="20"/>
        <v>19.799999999999997</v>
      </c>
      <c r="X26" s="1">
        <f t="shared" si="21"/>
        <v>2616.8100000000004</v>
      </c>
      <c r="Z26" s="4" t="s">
        <v>204</v>
      </c>
      <c r="AA26" s="4">
        <v>608.96</v>
      </c>
    </row>
    <row r="27" spans="1:27" ht="15" customHeight="1" x14ac:dyDescent="0.25">
      <c r="A27" s="50">
        <v>34000</v>
      </c>
      <c r="B27" s="45">
        <f t="shared" si="0"/>
        <v>2380.6999999999998</v>
      </c>
      <c r="C27" s="18">
        <f t="shared" si="22"/>
        <v>0</v>
      </c>
      <c r="D27" s="18">
        <f t="shared" si="1"/>
        <v>0</v>
      </c>
      <c r="E27" s="16">
        <f t="shared" si="11"/>
        <v>0</v>
      </c>
      <c r="F27" s="19">
        <f t="shared" si="12"/>
        <v>0</v>
      </c>
      <c r="G27" s="51">
        <f t="shared" si="13"/>
        <v>2380.6999999999998</v>
      </c>
      <c r="H27" s="45">
        <f t="shared" si="2"/>
        <v>2522.5499999999997</v>
      </c>
      <c r="I27" s="18">
        <f t="shared" si="3"/>
        <v>0</v>
      </c>
      <c r="J27" s="18">
        <f t="shared" si="4"/>
        <v>0</v>
      </c>
      <c r="K27" s="19">
        <f t="shared" si="5"/>
        <v>0</v>
      </c>
      <c r="L27" s="46">
        <f t="shared" si="14"/>
        <v>2522.5499999999997</v>
      </c>
      <c r="M27" s="52">
        <f t="shared" si="6"/>
        <v>4903.25</v>
      </c>
      <c r="N27" s="53">
        <f t="shared" si="15"/>
        <v>0.14421323529411764</v>
      </c>
      <c r="O27" s="1">
        <f t="shared" si="7"/>
        <v>408</v>
      </c>
      <c r="P27" s="1">
        <f t="shared" si="8"/>
        <v>167.96</v>
      </c>
      <c r="Q27" s="1">
        <f t="shared" si="9"/>
        <v>1875.75</v>
      </c>
      <c r="R27" s="1">
        <f t="shared" si="16"/>
        <v>26645.040000000001</v>
      </c>
      <c r="S27" s="111"/>
      <c r="T27" s="1">
        <f t="shared" si="17"/>
        <v>571.19999999999993</v>
      </c>
      <c r="U27" s="1">
        <f t="shared" si="18"/>
        <v>235.28</v>
      </c>
      <c r="V27" s="1">
        <f t="shared" si="19"/>
        <v>1875.75</v>
      </c>
      <c r="W27" s="1">
        <f t="shared" si="20"/>
        <v>20.399999999999999</v>
      </c>
      <c r="X27" s="1">
        <f t="shared" si="21"/>
        <v>2702.63</v>
      </c>
      <c r="Z27" s="4" t="s">
        <v>206</v>
      </c>
      <c r="AA27" s="60">
        <v>6.9199999999999999E-3</v>
      </c>
    </row>
    <row r="28" spans="1:27" ht="15" customHeight="1" x14ac:dyDescent="0.25">
      <c r="A28" s="50">
        <v>35000</v>
      </c>
      <c r="B28" s="45">
        <f t="shared" si="0"/>
        <v>2506</v>
      </c>
      <c r="C28" s="18">
        <f t="shared" si="22"/>
        <v>0</v>
      </c>
      <c r="D28" s="18">
        <f t="shared" si="1"/>
        <v>0</v>
      </c>
      <c r="E28" s="16">
        <f t="shared" si="11"/>
        <v>0</v>
      </c>
      <c r="F28" s="19">
        <f t="shared" si="12"/>
        <v>0</v>
      </c>
      <c r="G28" s="51">
        <f t="shared" si="13"/>
        <v>2506</v>
      </c>
      <c r="H28" s="45">
        <f t="shared" si="2"/>
        <v>2672.5499999999997</v>
      </c>
      <c r="I28" s="18">
        <f t="shared" si="3"/>
        <v>0</v>
      </c>
      <c r="J28" s="18">
        <f t="shared" si="4"/>
        <v>0</v>
      </c>
      <c r="K28" s="19">
        <f t="shared" si="5"/>
        <v>0</v>
      </c>
      <c r="L28" s="46">
        <f t="shared" si="14"/>
        <v>2672.5499999999997</v>
      </c>
      <c r="M28" s="52">
        <f t="shared" si="6"/>
        <v>5178.5499999999993</v>
      </c>
      <c r="N28" s="53">
        <f t="shared" si="15"/>
        <v>0.14795857142857141</v>
      </c>
      <c r="O28" s="1">
        <f t="shared" si="7"/>
        <v>420</v>
      </c>
      <c r="P28" s="1">
        <f t="shared" si="8"/>
        <v>172.9</v>
      </c>
      <c r="Q28" s="1">
        <f t="shared" si="9"/>
        <v>1937.25</v>
      </c>
      <c r="R28" s="1">
        <f t="shared" si="16"/>
        <v>27291.3</v>
      </c>
      <c r="S28" s="111"/>
      <c r="T28" s="1">
        <f t="shared" si="17"/>
        <v>588</v>
      </c>
      <c r="U28" s="1">
        <f t="shared" si="18"/>
        <v>242.2</v>
      </c>
      <c r="V28" s="1">
        <f t="shared" si="19"/>
        <v>1937.25</v>
      </c>
      <c r="W28" s="1">
        <f t="shared" si="20"/>
        <v>20.999999999999996</v>
      </c>
      <c r="X28" s="1">
        <f t="shared" si="21"/>
        <v>2788.45</v>
      </c>
    </row>
    <row r="29" spans="1:27" ht="15" customHeight="1" x14ac:dyDescent="0.25">
      <c r="A29" s="50">
        <v>36000</v>
      </c>
      <c r="B29" s="45">
        <f t="shared" si="0"/>
        <v>2631.2999999999997</v>
      </c>
      <c r="C29" s="18">
        <f t="shared" si="22"/>
        <v>0</v>
      </c>
      <c r="D29" s="18">
        <f t="shared" si="1"/>
        <v>0</v>
      </c>
      <c r="E29" s="16">
        <f t="shared" si="11"/>
        <v>0</v>
      </c>
      <c r="F29" s="19">
        <f t="shared" si="12"/>
        <v>0</v>
      </c>
      <c r="G29" s="51">
        <f t="shared" si="13"/>
        <v>2631.2999999999997</v>
      </c>
      <c r="H29" s="45">
        <f t="shared" si="2"/>
        <v>2822.5499999999997</v>
      </c>
      <c r="I29" s="18">
        <f t="shared" si="3"/>
        <v>0</v>
      </c>
      <c r="J29" s="18">
        <f t="shared" si="4"/>
        <v>0</v>
      </c>
      <c r="K29" s="19">
        <f t="shared" si="5"/>
        <v>0</v>
      </c>
      <c r="L29" s="46">
        <f t="shared" si="14"/>
        <v>2822.5499999999997</v>
      </c>
      <c r="M29" s="52">
        <f t="shared" si="6"/>
        <v>5453.8499999999995</v>
      </c>
      <c r="N29" s="53">
        <f t="shared" si="15"/>
        <v>0.15149583333333333</v>
      </c>
      <c r="O29" s="1">
        <f t="shared" si="7"/>
        <v>432</v>
      </c>
      <c r="P29" s="1">
        <f t="shared" si="8"/>
        <v>177.84</v>
      </c>
      <c r="Q29" s="1">
        <f t="shared" si="9"/>
        <v>1998.75</v>
      </c>
      <c r="R29" s="1">
        <f t="shared" si="16"/>
        <v>27937.56</v>
      </c>
      <c r="S29" s="111"/>
      <c r="T29" s="1">
        <f t="shared" si="17"/>
        <v>604.79999999999995</v>
      </c>
      <c r="U29" s="1">
        <f t="shared" si="18"/>
        <v>249.12</v>
      </c>
      <c r="V29" s="1">
        <f t="shared" si="19"/>
        <v>1998.75</v>
      </c>
      <c r="W29" s="1">
        <f t="shared" si="20"/>
        <v>21.599999999999998</v>
      </c>
      <c r="X29" s="1">
        <f t="shared" si="21"/>
        <v>2874.27</v>
      </c>
      <c r="Z29" s="126" t="s">
        <v>120</v>
      </c>
      <c r="AA29" s="126"/>
    </row>
    <row r="30" spans="1:27" ht="15" customHeight="1" x14ac:dyDescent="0.25">
      <c r="A30" s="50">
        <v>37000</v>
      </c>
      <c r="B30" s="45">
        <f t="shared" si="0"/>
        <v>2756.6</v>
      </c>
      <c r="C30" s="18">
        <f t="shared" si="22"/>
        <v>0</v>
      </c>
      <c r="D30" s="18">
        <f t="shared" si="1"/>
        <v>0</v>
      </c>
      <c r="E30" s="16">
        <f t="shared" si="11"/>
        <v>0</v>
      </c>
      <c r="F30" s="19">
        <f t="shared" si="12"/>
        <v>0</v>
      </c>
      <c r="G30" s="51">
        <f t="shared" si="13"/>
        <v>2756.6</v>
      </c>
      <c r="H30" s="45">
        <f t="shared" si="2"/>
        <v>2972.5499999999997</v>
      </c>
      <c r="I30" s="18">
        <f t="shared" si="3"/>
        <v>0</v>
      </c>
      <c r="J30" s="18">
        <f t="shared" si="4"/>
        <v>0</v>
      </c>
      <c r="K30" s="19">
        <f t="shared" si="5"/>
        <v>0</v>
      </c>
      <c r="L30" s="46">
        <f t="shared" si="14"/>
        <v>2972.5499999999997</v>
      </c>
      <c r="M30" s="52">
        <f t="shared" si="6"/>
        <v>5729.15</v>
      </c>
      <c r="N30" s="53">
        <f t="shared" si="15"/>
        <v>0.15484189189189188</v>
      </c>
      <c r="O30" s="1">
        <f t="shared" si="7"/>
        <v>444</v>
      </c>
      <c r="P30" s="1">
        <f t="shared" si="8"/>
        <v>182.78</v>
      </c>
      <c r="Q30" s="1">
        <f t="shared" si="9"/>
        <v>2060.25</v>
      </c>
      <c r="R30" s="1">
        <f t="shared" si="16"/>
        <v>28583.82</v>
      </c>
      <c r="S30" s="111"/>
      <c r="T30" s="1">
        <f t="shared" si="17"/>
        <v>621.59999999999991</v>
      </c>
      <c r="U30" s="1">
        <f t="shared" si="18"/>
        <v>256.04000000000002</v>
      </c>
      <c r="V30" s="1">
        <f t="shared" si="19"/>
        <v>2060.25</v>
      </c>
      <c r="W30" s="1">
        <f t="shared" si="20"/>
        <v>22.2</v>
      </c>
      <c r="X30" s="1">
        <f t="shared" si="21"/>
        <v>2960.0899999999997</v>
      </c>
      <c r="Z30" s="57" t="s">
        <v>118</v>
      </c>
      <c r="AA30" s="58">
        <v>64900</v>
      </c>
    </row>
    <row r="31" spans="1:27" ht="15" customHeight="1" x14ac:dyDescent="0.25">
      <c r="A31" s="50">
        <v>38000</v>
      </c>
      <c r="B31" s="45">
        <f t="shared" si="0"/>
        <v>2881.9</v>
      </c>
      <c r="C31" s="18">
        <f t="shared" si="22"/>
        <v>0</v>
      </c>
      <c r="D31" s="18">
        <f t="shared" si="1"/>
        <v>0</v>
      </c>
      <c r="E31" s="16">
        <f t="shared" si="11"/>
        <v>0</v>
      </c>
      <c r="F31" s="19">
        <f t="shared" si="12"/>
        <v>0</v>
      </c>
      <c r="G31" s="51">
        <f t="shared" si="13"/>
        <v>2881.9</v>
      </c>
      <c r="H31" s="45">
        <f t="shared" si="2"/>
        <v>3122.5499999999997</v>
      </c>
      <c r="I31" s="18">
        <f t="shared" si="3"/>
        <v>0</v>
      </c>
      <c r="J31" s="18">
        <f t="shared" si="4"/>
        <v>0</v>
      </c>
      <c r="K31" s="19">
        <f t="shared" si="5"/>
        <v>0</v>
      </c>
      <c r="L31" s="46">
        <f t="shared" si="14"/>
        <v>3122.5499999999997</v>
      </c>
      <c r="M31" s="52">
        <f t="shared" si="6"/>
        <v>6004.45</v>
      </c>
      <c r="N31" s="53">
        <f t="shared" si="15"/>
        <v>0.15801184210526314</v>
      </c>
      <c r="O31" s="1">
        <f t="shared" si="7"/>
        <v>456</v>
      </c>
      <c r="P31" s="1">
        <f t="shared" si="8"/>
        <v>187.72</v>
      </c>
      <c r="Q31" s="1">
        <f t="shared" si="9"/>
        <v>2121.75</v>
      </c>
      <c r="R31" s="1">
        <f t="shared" si="16"/>
        <v>29230.079999999998</v>
      </c>
      <c r="S31" s="111"/>
      <c r="T31" s="1">
        <f t="shared" si="17"/>
        <v>638.4</v>
      </c>
      <c r="U31" s="1">
        <f t="shared" si="18"/>
        <v>262.95999999999998</v>
      </c>
      <c r="V31" s="1">
        <f t="shared" si="19"/>
        <v>2121.75</v>
      </c>
      <c r="W31" s="1">
        <f t="shared" si="20"/>
        <v>22.799999999999997</v>
      </c>
      <c r="X31" s="1">
        <f t="shared" si="21"/>
        <v>3045.91</v>
      </c>
      <c r="Z31" s="4" t="s">
        <v>207</v>
      </c>
      <c r="AA31" s="59">
        <v>3776.1</v>
      </c>
    </row>
    <row r="32" spans="1:27" ht="15" customHeight="1" x14ac:dyDescent="0.25">
      <c r="A32" s="50">
        <v>39000</v>
      </c>
      <c r="B32" s="45">
        <f t="shared" si="0"/>
        <v>3007.2</v>
      </c>
      <c r="C32" s="18">
        <f t="shared" si="22"/>
        <v>0</v>
      </c>
      <c r="D32" s="18">
        <f t="shared" si="1"/>
        <v>0</v>
      </c>
      <c r="E32" s="16">
        <f t="shared" si="11"/>
        <v>0</v>
      </c>
      <c r="F32" s="19">
        <f t="shared" si="12"/>
        <v>0</v>
      </c>
      <c r="G32" s="51">
        <f t="shared" si="13"/>
        <v>3007.2</v>
      </c>
      <c r="H32" s="45">
        <f t="shared" si="2"/>
        <v>3272.5499999999997</v>
      </c>
      <c r="I32" s="18">
        <f t="shared" si="3"/>
        <v>0</v>
      </c>
      <c r="J32" s="18">
        <f t="shared" si="4"/>
        <v>0</v>
      </c>
      <c r="K32" s="19">
        <f t="shared" si="5"/>
        <v>0</v>
      </c>
      <c r="L32" s="46">
        <f t="shared" si="14"/>
        <v>3272.5499999999997</v>
      </c>
      <c r="M32" s="52">
        <f t="shared" si="6"/>
        <v>6279.75</v>
      </c>
      <c r="N32" s="53">
        <f t="shared" si="15"/>
        <v>0.16101923076923078</v>
      </c>
      <c r="O32" s="1">
        <f t="shared" si="7"/>
        <v>468</v>
      </c>
      <c r="P32" s="1">
        <f t="shared" si="8"/>
        <v>192.66</v>
      </c>
      <c r="Q32" s="1">
        <f t="shared" si="9"/>
        <v>2183.25</v>
      </c>
      <c r="R32" s="1">
        <f t="shared" si="16"/>
        <v>29876.34</v>
      </c>
      <c r="S32" s="111"/>
      <c r="T32" s="1">
        <f t="shared" si="17"/>
        <v>655.19999999999993</v>
      </c>
      <c r="U32" s="1">
        <f t="shared" si="18"/>
        <v>269.88</v>
      </c>
      <c r="V32" s="1">
        <f t="shared" si="19"/>
        <v>2183.25</v>
      </c>
      <c r="W32" s="1">
        <f t="shared" si="20"/>
        <v>23.4</v>
      </c>
      <c r="X32" s="1">
        <f t="shared" si="21"/>
        <v>3131.73</v>
      </c>
      <c r="Z32" s="4" t="s">
        <v>61</v>
      </c>
      <c r="AA32" s="60">
        <v>6.1499999999999999E-2</v>
      </c>
    </row>
    <row r="33" spans="1:27" ht="15" customHeight="1" x14ac:dyDescent="0.25">
      <c r="A33" s="50">
        <v>40000</v>
      </c>
      <c r="B33" s="45">
        <f t="shared" si="0"/>
        <v>3132.5</v>
      </c>
      <c r="C33" s="18">
        <f t="shared" si="22"/>
        <v>0</v>
      </c>
      <c r="D33" s="18">
        <f t="shared" si="1"/>
        <v>0</v>
      </c>
      <c r="E33" s="16">
        <f t="shared" si="11"/>
        <v>0</v>
      </c>
      <c r="F33" s="19">
        <f t="shared" si="12"/>
        <v>0</v>
      </c>
      <c r="G33" s="51">
        <f t="shared" si="13"/>
        <v>3132.5</v>
      </c>
      <c r="H33" s="45">
        <f t="shared" si="2"/>
        <v>3422.5499999999997</v>
      </c>
      <c r="I33" s="18">
        <f t="shared" si="3"/>
        <v>0</v>
      </c>
      <c r="J33" s="18">
        <f t="shared" si="4"/>
        <v>0</v>
      </c>
      <c r="K33" s="19">
        <f t="shared" si="5"/>
        <v>0</v>
      </c>
      <c r="L33" s="46">
        <f t="shared" si="14"/>
        <v>3422.5499999999997</v>
      </c>
      <c r="M33" s="52">
        <f t="shared" si="6"/>
        <v>6555.0499999999993</v>
      </c>
      <c r="N33" s="53">
        <f t="shared" si="15"/>
        <v>0.16387624999999997</v>
      </c>
      <c r="O33" s="1">
        <f t="shared" si="7"/>
        <v>480</v>
      </c>
      <c r="P33" s="1">
        <f t="shared" si="8"/>
        <v>197.6</v>
      </c>
      <c r="Q33" s="1">
        <f t="shared" si="9"/>
        <v>2244.75</v>
      </c>
      <c r="R33" s="1">
        <f t="shared" si="16"/>
        <v>30522.6</v>
      </c>
      <c r="S33" s="111"/>
      <c r="T33" s="1">
        <f t="shared" si="17"/>
        <v>672</v>
      </c>
      <c r="U33" s="1">
        <f t="shared" si="18"/>
        <v>276.8</v>
      </c>
      <c r="V33" s="1">
        <f t="shared" si="19"/>
        <v>2244.75</v>
      </c>
      <c r="W33" s="1">
        <f t="shared" si="20"/>
        <v>23.999999999999996</v>
      </c>
      <c r="X33" s="1">
        <f t="shared" si="21"/>
        <v>3217.55</v>
      </c>
      <c r="Z33" s="4" t="s">
        <v>121</v>
      </c>
      <c r="AA33" s="59">
        <v>3500</v>
      </c>
    </row>
    <row r="34" spans="1:27" ht="15" customHeight="1" x14ac:dyDescent="0.25">
      <c r="A34" s="50">
        <v>41000</v>
      </c>
      <c r="B34" s="45">
        <f t="shared" si="0"/>
        <v>3257.7999999999997</v>
      </c>
      <c r="C34" s="18">
        <f t="shared" si="22"/>
        <v>0</v>
      </c>
      <c r="D34" s="18">
        <f t="shared" si="1"/>
        <v>0</v>
      </c>
      <c r="E34" s="16">
        <f t="shared" si="11"/>
        <v>0</v>
      </c>
      <c r="F34" s="19">
        <f t="shared" si="12"/>
        <v>0</v>
      </c>
      <c r="G34" s="51">
        <f t="shared" si="13"/>
        <v>3257.7999999999997</v>
      </c>
      <c r="H34" s="45">
        <f t="shared" si="2"/>
        <v>3572.5499999999997</v>
      </c>
      <c r="I34" s="18">
        <f t="shared" si="3"/>
        <v>0</v>
      </c>
      <c r="J34" s="18">
        <f t="shared" si="4"/>
        <v>0</v>
      </c>
      <c r="K34" s="19">
        <f t="shared" si="5"/>
        <v>0</v>
      </c>
      <c r="L34" s="46">
        <f t="shared" si="14"/>
        <v>3572.5499999999997</v>
      </c>
      <c r="M34" s="52">
        <f t="shared" si="6"/>
        <v>6830.3499999999995</v>
      </c>
      <c r="N34" s="53">
        <f t="shared" si="15"/>
        <v>0.16659390243902439</v>
      </c>
      <c r="O34" s="1">
        <f t="shared" si="7"/>
        <v>492</v>
      </c>
      <c r="P34" s="1">
        <f t="shared" si="8"/>
        <v>202.54</v>
      </c>
      <c r="Q34" s="1">
        <f t="shared" si="9"/>
        <v>2306.25</v>
      </c>
      <c r="R34" s="1">
        <f t="shared" si="16"/>
        <v>31168.86</v>
      </c>
      <c r="S34" s="111"/>
      <c r="T34" s="1">
        <f t="shared" si="17"/>
        <v>688.8</v>
      </c>
      <c r="U34" s="1">
        <f t="shared" si="18"/>
        <v>283.71999999999997</v>
      </c>
      <c r="V34" s="1">
        <f t="shared" si="19"/>
        <v>2306.25</v>
      </c>
      <c r="W34" s="1">
        <f t="shared" si="20"/>
        <v>24.599999999999998</v>
      </c>
      <c r="X34" s="1">
        <f t="shared" si="21"/>
        <v>3303.37</v>
      </c>
    </row>
    <row r="35" spans="1:27" ht="15" customHeight="1" x14ac:dyDescent="0.25">
      <c r="A35" s="50">
        <v>42000</v>
      </c>
      <c r="B35" s="45">
        <f t="shared" ref="B35:B52" si="23">IF($A35&gt;$AA$4,IF($A35&lt;$AA$5,($A35-$AA$4)*$Z$4,($AA$5-$AA$4)*$Z$4),0)</f>
        <v>3383.1</v>
      </c>
      <c r="C35" s="18">
        <f t="shared" si="22"/>
        <v>0</v>
      </c>
      <c r="D35" s="18">
        <f t="shared" ref="D35:D52" si="24">IF($A35&gt;$AA$6,IF($A35&lt;$AA$7,($A35-$AA$6)*$Z$6,($AA$7-$AA$6)*$Z$6),0)</f>
        <v>0</v>
      </c>
      <c r="E35" s="16">
        <f t="shared" si="11"/>
        <v>0</v>
      </c>
      <c r="F35" s="19">
        <f t="shared" si="12"/>
        <v>0</v>
      </c>
      <c r="G35" s="51">
        <f t="shared" si="13"/>
        <v>3383.1</v>
      </c>
      <c r="H35" s="45">
        <f t="shared" si="2"/>
        <v>3722.5499999999997</v>
      </c>
      <c r="I35" s="18">
        <f t="shared" si="3"/>
        <v>0</v>
      </c>
      <c r="J35" s="18">
        <f t="shared" si="4"/>
        <v>0</v>
      </c>
      <c r="K35" s="19">
        <f t="shared" si="5"/>
        <v>0</v>
      </c>
      <c r="L35" s="46">
        <f t="shared" si="14"/>
        <v>3722.5499999999997</v>
      </c>
      <c r="M35" s="52">
        <f t="shared" ref="M35:M52" si="25">G35+L35</f>
        <v>7105.65</v>
      </c>
      <c r="N35" s="53">
        <f t="shared" si="15"/>
        <v>0.16918214285714284</v>
      </c>
      <c r="O35" s="1">
        <f t="shared" si="7"/>
        <v>504</v>
      </c>
      <c r="P35" s="1">
        <f t="shared" si="8"/>
        <v>207.48</v>
      </c>
      <c r="Q35" s="1">
        <f t="shared" si="9"/>
        <v>2367.75</v>
      </c>
      <c r="R35" s="1">
        <f t="shared" si="16"/>
        <v>31815.119999999995</v>
      </c>
      <c r="S35" s="111"/>
      <c r="T35" s="1">
        <f t="shared" si="17"/>
        <v>705.59999999999991</v>
      </c>
      <c r="U35" s="1">
        <f t="shared" si="18"/>
        <v>290.64</v>
      </c>
      <c r="V35" s="1">
        <f t="shared" si="19"/>
        <v>2367.75</v>
      </c>
      <c r="W35" s="1">
        <f t="shared" si="20"/>
        <v>25.2</v>
      </c>
      <c r="X35" s="1">
        <f t="shared" si="21"/>
        <v>3389.1899999999996</v>
      </c>
      <c r="Z35" s="126" t="s">
        <v>209</v>
      </c>
      <c r="AA35" s="126"/>
    </row>
    <row r="36" spans="1:27" ht="15" customHeight="1" x14ac:dyDescent="0.25">
      <c r="A36" s="50">
        <v>43000</v>
      </c>
      <c r="B36" s="45">
        <f t="shared" si="23"/>
        <v>3508.3999999999996</v>
      </c>
      <c r="C36" s="18">
        <f t="shared" si="22"/>
        <v>0</v>
      </c>
      <c r="D36" s="18">
        <f t="shared" si="24"/>
        <v>0</v>
      </c>
      <c r="E36" s="16">
        <f t="shared" si="11"/>
        <v>0</v>
      </c>
      <c r="F36" s="19">
        <f t="shared" si="12"/>
        <v>0</v>
      </c>
      <c r="G36" s="51">
        <f t="shared" si="13"/>
        <v>3508.3999999999996</v>
      </c>
      <c r="H36" s="45">
        <f t="shared" si="2"/>
        <v>3872.5499999999997</v>
      </c>
      <c r="I36" s="18">
        <f t="shared" si="3"/>
        <v>0</v>
      </c>
      <c r="J36" s="18">
        <f t="shared" si="4"/>
        <v>0</v>
      </c>
      <c r="K36" s="19">
        <f t="shared" si="5"/>
        <v>0</v>
      </c>
      <c r="L36" s="46">
        <f t="shared" si="14"/>
        <v>3872.5499999999997</v>
      </c>
      <c r="M36" s="52">
        <f t="shared" si="25"/>
        <v>7380.9499999999989</v>
      </c>
      <c r="N36" s="53">
        <f t="shared" si="15"/>
        <v>0.17164999999999997</v>
      </c>
      <c r="O36" s="1">
        <f t="shared" si="7"/>
        <v>516</v>
      </c>
      <c r="P36" s="1">
        <f t="shared" si="8"/>
        <v>212.42</v>
      </c>
      <c r="Q36" s="1">
        <f t="shared" si="9"/>
        <v>2429.25</v>
      </c>
      <c r="R36" s="1">
        <f t="shared" si="16"/>
        <v>32461.380000000005</v>
      </c>
      <c r="S36" s="111"/>
      <c r="T36" s="1">
        <f t="shared" si="17"/>
        <v>722.4</v>
      </c>
      <c r="U36" s="1">
        <f t="shared" si="18"/>
        <v>297.56</v>
      </c>
      <c r="V36" s="1">
        <f t="shared" si="19"/>
        <v>2429.25</v>
      </c>
      <c r="W36" s="1">
        <f t="shared" si="20"/>
        <v>25.799999999999997</v>
      </c>
      <c r="X36" s="1">
        <f t="shared" si="21"/>
        <v>3475.01</v>
      </c>
      <c r="Z36" s="57" t="s">
        <v>118</v>
      </c>
      <c r="AA36" s="58">
        <v>88000</v>
      </c>
    </row>
    <row r="37" spans="1:27" ht="15" customHeight="1" x14ac:dyDescent="0.25">
      <c r="A37" s="50">
        <v>44000</v>
      </c>
      <c r="B37" s="45">
        <f t="shared" si="23"/>
        <v>3633.7</v>
      </c>
      <c r="C37" s="18">
        <f t="shared" si="22"/>
        <v>0</v>
      </c>
      <c r="D37" s="18">
        <f t="shared" si="24"/>
        <v>0</v>
      </c>
      <c r="E37" s="16">
        <f t="shared" si="11"/>
        <v>0</v>
      </c>
      <c r="F37" s="19">
        <f t="shared" si="12"/>
        <v>0</v>
      </c>
      <c r="G37" s="51">
        <f t="shared" si="13"/>
        <v>3633.7</v>
      </c>
      <c r="H37" s="45">
        <f t="shared" si="2"/>
        <v>4022.5499999999997</v>
      </c>
      <c r="I37" s="18">
        <f t="shared" si="3"/>
        <v>0</v>
      </c>
      <c r="J37" s="18">
        <f t="shared" si="4"/>
        <v>0</v>
      </c>
      <c r="K37" s="19">
        <f t="shared" si="5"/>
        <v>0</v>
      </c>
      <c r="L37" s="46">
        <f t="shared" si="14"/>
        <v>4022.5499999999997</v>
      </c>
      <c r="M37" s="52">
        <f t="shared" si="25"/>
        <v>7656.25</v>
      </c>
      <c r="N37" s="53">
        <f t="shared" si="15"/>
        <v>0.17400568181818182</v>
      </c>
      <c r="O37" s="1">
        <f t="shared" si="7"/>
        <v>528</v>
      </c>
      <c r="P37" s="1">
        <f t="shared" si="8"/>
        <v>217.35999999999999</v>
      </c>
      <c r="Q37" s="1">
        <f t="shared" si="9"/>
        <v>2490.75</v>
      </c>
      <c r="R37" s="1">
        <f t="shared" si="16"/>
        <v>33107.64</v>
      </c>
      <c r="S37" s="111"/>
      <c r="T37" s="1">
        <f t="shared" si="17"/>
        <v>739.19999999999993</v>
      </c>
      <c r="U37" s="1">
        <f t="shared" si="18"/>
        <v>304.48</v>
      </c>
      <c r="V37" s="1">
        <f t="shared" si="19"/>
        <v>2490.75</v>
      </c>
      <c r="W37" s="1">
        <f t="shared" si="20"/>
        <v>26.4</v>
      </c>
      <c r="X37" s="1">
        <f t="shared" si="21"/>
        <v>3560.83</v>
      </c>
      <c r="Z37" s="4" t="s">
        <v>207</v>
      </c>
      <c r="AA37" s="59">
        <f>AA36*AA38</f>
        <v>52.8</v>
      </c>
    </row>
    <row r="38" spans="1:27" ht="15" customHeight="1" x14ac:dyDescent="0.25">
      <c r="A38" s="50">
        <v>45000</v>
      </c>
      <c r="B38" s="45">
        <f t="shared" si="23"/>
        <v>3759</v>
      </c>
      <c r="C38" s="18">
        <f t="shared" si="22"/>
        <v>0</v>
      </c>
      <c r="D38" s="18">
        <f t="shared" si="24"/>
        <v>0</v>
      </c>
      <c r="E38" s="16">
        <f t="shared" si="11"/>
        <v>0</v>
      </c>
      <c r="F38" s="19">
        <f t="shared" si="12"/>
        <v>0</v>
      </c>
      <c r="G38" s="51">
        <f t="shared" si="13"/>
        <v>3759</v>
      </c>
      <c r="H38" s="45">
        <f t="shared" si="2"/>
        <v>4172.55</v>
      </c>
      <c r="I38" s="18">
        <f t="shared" si="3"/>
        <v>0</v>
      </c>
      <c r="J38" s="18">
        <f t="shared" si="4"/>
        <v>0</v>
      </c>
      <c r="K38" s="19">
        <f t="shared" si="5"/>
        <v>0</v>
      </c>
      <c r="L38" s="46">
        <f t="shared" si="14"/>
        <v>4172.55</v>
      </c>
      <c r="M38" s="52">
        <f t="shared" si="25"/>
        <v>7931.55</v>
      </c>
      <c r="N38" s="53">
        <f t="shared" si="15"/>
        <v>0.17625666666666667</v>
      </c>
      <c r="O38" s="1">
        <f t="shared" si="7"/>
        <v>540</v>
      </c>
      <c r="P38" s="1">
        <f t="shared" si="8"/>
        <v>222.3</v>
      </c>
      <c r="Q38" s="1">
        <f t="shared" si="9"/>
        <v>2552.25</v>
      </c>
      <c r="R38" s="1">
        <f t="shared" si="16"/>
        <v>33753.899999999994</v>
      </c>
      <c r="S38" s="111"/>
      <c r="T38" s="1">
        <f t="shared" si="17"/>
        <v>756</v>
      </c>
      <c r="U38" s="1">
        <f t="shared" si="18"/>
        <v>311.39999999999998</v>
      </c>
      <c r="V38" s="1">
        <f t="shared" si="19"/>
        <v>2552.25</v>
      </c>
      <c r="W38" s="1">
        <f t="shared" si="20"/>
        <v>26.999999999999996</v>
      </c>
      <c r="X38" s="1">
        <f t="shared" si="21"/>
        <v>3646.65</v>
      </c>
      <c r="Z38" s="4" t="s">
        <v>61</v>
      </c>
      <c r="AA38" s="60">
        <v>5.9999999999999995E-4</v>
      </c>
    </row>
    <row r="39" spans="1:27" ht="15" customHeight="1" x14ac:dyDescent="0.25">
      <c r="A39" s="50">
        <v>46000</v>
      </c>
      <c r="B39" s="45">
        <f t="shared" si="23"/>
        <v>3884.2999999999997</v>
      </c>
      <c r="C39" s="18">
        <f t="shared" si="22"/>
        <v>0</v>
      </c>
      <c r="D39" s="18">
        <f t="shared" si="24"/>
        <v>0</v>
      </c>
      <c r="E39" s="16">
        <f t="shared" si="11"/>
        <v>0</v>
      </c>
      <c r="F39" s="19">
        <f t="shared" si="12"/>
        <v>0</v>
      </c>
      <c r="G39" s="51">
        <f t="shared" si="13"/>
        <v>3884.2999999999997</v>
      </c>
      <c r="H39" s="45">
        <f t="shared" si="2"/>
        <v>4322.55</v>
      </c>
      <c r="I39" s="18">
        <f t="shared" si="3"/>
        <v>0</v>
      </c>
      <c r="J39" s="18">
        <f t="shared" si="4"/>
        <v>0</v>
      </c>
      <c r="K39" s="19">
        <f t="shared" si="5"/>
        <v>0</v>
      </c>
      <c r="L39" s="46">
        <f t="shared" si="14"/>
        <v>4322.55</v>
      </c>
      <c r="M39" s="52">
        <f t="shared" si="25"/>
        <v>8206.85</v>
      </c>
      <c r="N39" s="53">
        <f t="shared" si="15"/>
        <v>0.17840978260869567</v>
      </c>
      <c r="O39" s="1">
        <f t="shared" si="7"/>
        <v>552</v>
      </c>
      <c r="P39" s="1">
        <f t="shared" si="8"/>
        <v>227.24</v>
      </c>
      <c r="Q39" s="1">
        <f t="shared" si="9"/>
        <v>2613.75</v>
      </c>
      <c r="R39" s="1">
        <f t="shared" si="16"/>
        <v>34400.160000000003</v>
      </c>
      <c r="S39" s="111"/>
      <c r="T39" s="1">
        <f t="shared" si="17"/>
        <v>772.8</v>
      </c>
      <c r="U39" s="1">
        <f t="shared" si="18"/>
        <v>318.32</v>
      </c>
      <c r="V39" s="1">
        <f t="shared" si="19"/>
        <v>2613.75</v>
      </c>
      <c r="W39" s="1">
        <f t="shared" si="20"/>
        <v>27.599999999999998</v>
      </c>
      <c r="X39" s="1">
        <f t="shared" si="21"/>
        <v>3732.47</v>
      </c>
    </row>
    <row r="40" spans="1:27" ht="15" customHeight="1" x14ac:dyDescent="0.25">
      <c r="A40" s="50">
        <v>47000</v>
      </c>
      <c r="B40" s="45">
        <f t="shared" si="23"/>
        <v>4009.6</v>
      </c>
      <c r="C40" s="18">
        <f t="shared" si="22"/>
        <v>0</v>
      </c>
      <c r="D40" s="18">
        <f t="shared" si="24"/>
        <v>0</v>
      </c>
      <c r="E40" s="16">
        <f t="shared" si="11"/>
        <v>0</v>
      </c>
      <c r="F40" s="19">
        <f t="shared" si="12"/>
        <v>0</v>
      </c>
      <c r="G40" s="51">
        <f t="shared" si="13"/>
        <v>4009.6</v>
      </c>
      <c r="H40" s="45">
        <f t="shared" si="2"/>
        <v>4472.55</v>
      </c>
      <c r="I40" s="18">
        <f t="shared" si="3"/>
        <v>0</v>
      </c>
      <c r="J40" s="18">
        <f t="shared" si="4"/>
        <v>0</v>
      </c>
      <c r="K40" s="19">
        <f t="shared" si="5"/>
        <v>0</v>
      </c>
      <c r="L40" s="46">
        <f t="shared" si="14"/>
        <v>4472.55</v>
      </c>
      <c r="M40" s="52">
        <f t="shared" si="25"/>
        <v>8482.15</v>
      </c>
      <c r="N40" s="53">
        <f t="shared" si="15"/>
        <v>0.18047127659574466</v>
      </c>
      <c r="O40" s="1">
        <f t="shared" si="7"/>
        <v>564</v>
      </c>
      <c r="P40" s="1">
        <f t="shared" si="8"/>
        <v>232.18</v>
      </c>
      <c r="Q40" s="1">
        <f t="shared" si="9"/>
        <v>2675.25</v>
      </c>
      <c r="R40" s="1">
        <f t="shared" si="16"/>
        <v>35046.42</v>
      </c>
      <c r="S40" s="111"/>
      <c r="T40" s="1">
        <f t="shared" si="17"/>
        <v>789.59999999999991</v>
      </c>
      <c r="U40" s="1">
        <f t="shared" si="18"/>
        <v>325.24</v>
      </c>
      <c r="V40" s="1">
        <f t="shared" si="19"/>
        <v>2675.25</v>
      </c>
      <c r="W40" s="1">
        <f t="shared" si="20"/>
        <v>28.2</v>
      </c>
      <c r="X40" s="1">
        <f t="shared" si="21"/>
        <v>3818.29</v>
      </c>
      <c r="Z40" s="126" t="s">
        <v>208</v>
      </c>
      <c r="AA40" s="126"/>
    </row>
    <row r="41" spans="1:27" ht="15" customHeight="1" x14ac:dyDescent="0.25">
      <c r="A41" s="50">
        <v>48000</v>
      </c>
      <c r="B41" s="45">
        <f t="shared" si="23"/>
        <v>4134.8999999999996</v>
      </c>
      <c r="C41" s="18">
        <f t="shared" si="22"/>
        <v>0</v>
      </c>
      <c r="D41" s="18">
        <f t="shared" si="24"/>
        <v>0</v>
      </c>
      <c r="E41" s="16">
        <f t="shared" si="11"/>
        <v>0</v>
      </c>
      <c r="F41" s="19">
        <f t="shared" si="12"/>
        <v>0</v>
      </c>
      <c r="G41" s="51">
        <f t="shared" si="13"/>
        <v>4134.8999999999996</v>
      </c>
      <c r="H41" s="45">
        <f t="shared" si="2"/>
        <v>4622.55</v>
      </c>
      <c r="I41" s="18">
        <f t="shared" si="3"/>
        <v>0</v>
      </c>
      <c r="J41" s="18">
        <f t="shared" si="4"/>
        <v>0</v>
      </c>
      <c r="K41" s="19">
        <f t="shared" si="5"/>
        <v>0</v>
      </c>
      <c r="L41" s="46">
        <f t="shared" si="14"/>
        <v>4622.55</v>
      </c>
      <c r="M41" s="52">
        <f t="shared" si="25"/>
        <v>8757.4500000000007</v>
      </c>
      <c r="N41" s="53">
        <f t="shared" si="15"/>
        <v>0.18244687500000001</v>
      </c>
      <c r="O41" s="1">
        <f t="shared" si="7"/>
        <v>576</v>
      </c>
      <c r="P41" s="1">
        <f t="shared" si="8"/>
        <v>237.12</v>
      </c>
      <c r="Q41" s="1">
        <f t="shared" si="9"/>
        <v>2736.75</v>
      </c>
      <c r="R41" s="1">
        <f t="shared" si="16"/>
        <v>35692.68</v>
      </c>
      <c r="S41" s="111"/>
      <c r="T41" s="1">
        <f t="shared" si="17"/>
        <v>806.4</v>
      </c>
      <c r="U41" s="1">
        <f t="shared" si="18"/>
        <v>332.16</v>
      </c>
      <c r="V41" s="1">
        <f t="shared" si="19"/>
        <v>2736.75</v>
      </c>
      <c r="W41" s="1">
        <f t="shared" si="20"/>
        <v>28.799999999999997</v>
      </c>
      <c r="X41" s="1">
        <f t="shared" si="21"/>
        <v>3904.11</v>
      </c>
      <c r="Z41" s="4" t="s">
        <v>61</v>
      </c>
      <c r="AA41" s="112" t="s">
        <v>217</v>
      </c>
    </row>
    <row r="42" spans="1:27" ht="15" customHeight="1" x14ac:dyDescent="0.25">
      <c r="A42" s="50">
        <v>49000</v>
      </c>
      <c r="B42" s="45">
        <f t="shared" si="23"/>
        <v>4260.2</v>
      </c>
      <c r="C42" s="18">
        <f t="shared" si="22"/>
        <v>0</v>
      </c>
      <c r="D42" s="18">
        <f t="shared" si="24"/>
        <v>0</v>
      </c>
      <c r="E42" s="16">
        <f t="shared" si="11"/>
        <v>0</v>
      </c>
      <c r="F42" s="19">
        <f t="shared" si="12"/>
        <v>0</v>
      </c>
      <c r="G42" s="51">
        <f t="shared" si="13"/>
        <v>4260.2</v>
      </c>
      <c r="H42" s="45">
        <f t="shared" si="2"/>
        <v>4772.55</v>
      </c>
      <c r="I42" s="18">
        <f t="shared" si="3"/>
        <v>0</v>
      </c>
      <c r="J42" s="18">
        <f t="shared" si="4"/>
        <v>0</v>
      </c>
      <c r="K42" s="19">
        <f t="shared" si="5"/>
        <v>0</v>
      </c>
      <c r="L42" s="46">
        <f t="shared" si="14"/>
        <v>4772.55</v>
      </c>
      <c r="M42" s="52">
        <f t="shared" si="25"/>
        <v>9032.75</v>
      </c>
      <c r="N42" s="53">
        <f t="shared" si="15"/>
        <v>0.18434183673469387</v>
      </c>
      <c r="O42" s="1">
        <f t="shared" si="7"/>
        <v>588</v>
      </c>
      <c r="P42" s="1">
        <f t="shared" si="8"/>
        <v>242.06</v>
      </c>
      <c r="Q42" s="1">
        <f t="shared" si="9"/>
        <v>2798.25</v>
      </c>
      <c r="R42" s="1">
        <f t="shared" si="16"/>
        <v>36338.94</v>
      </c>
      <c r="S42" s="111"/>
      <c r="T42" s="1">
        <f t="shared" si="17"/>
        <v>823.19999999999993</v>
      </c>
      <c r="U42" s="1">
        <f t="shared" si="18"/>
        <v>339.08</v>
      </c>
      <c r="V42" s="1">
        <f t="shared" si="19"/>
        <v>2798.25</v>
      </c>
      <c r="W42" s="1">
        <f t="shared" si="20"/>
        <v>29.4</v>
      </c>
      <c r="X42" s="1">
        <f t="shared" si="21"/>
        <v>3989.93</v>
      </c>
    </row>
    <row r="43" spans="1:27" ht="15" customHeight="1" x14ac:dyDescent="0.25">
      <c r="A43" s="50">
        <v>50000</v>
      </c>
      <c r="B43" s="45">
        <f t="shared" si="23"/>
        <v>4385.5</v>
      </c>
      <c r="C43" s="18">
        <f t="shared" si="22"/>
        <v>0</v>
      </c>
      <c r="D43" s="18">
        <f t="shared" si="24"/>
        <v>0</v>
      </c>
      <c r="E43" s="16">
        <f t="shared" si="11"/>
        <v>0</v>
      </c>
      <c r="F43" s="19">
        <f t="shared" si="12"/>
        <v>0</v>
      </c>
      <c r="G43" s="51">
        <f t="shared" si="13"/>
        <v>4385.5</v>
      </c>
      <c r="H43" s="45">
        <f t="shared" si="2"/>
        <v>4813.8</v>
      </c>
      <c r="I43" s="18">
        <f t="shared" si="3"/>
        <v>145</v>
      </c>
      <c r="J43" s="18">
        <f t="shared" si="4"/>
        <v>0</v>
      </c>
      <c r="K43" s="19">
        <f t="shared" si="5"/>
        <v>0</v>
      </c>
      <c r="L43" s="46">
        <f t="shared" si="14"/>
        <v>4958.8</v>
      </c>
      <c r="M43" s="52">
        <f t="shared" si="25"/>
        <v>9344.2999999999993</v>
      </c>
      <c r="N43" s="53">
        <f t="shared" si="15"/>
        <v>0.186886</v>
      </c>
      <c r="O43" s="1">
        <f t="shared" si="7"/>
        <v>600</v>
      </c>
      <c r="P43" s="1">
        <f t="shared" si="8"/>
        <v>247</v>
      </c>
      <c r="Q43" s="1">
        <f t="shared" si="9"/>
        <v>2859.75</v>
      </c>
      <c r="R43" s="1">
        <f t="shared" si="16"/>
        <v>36948.949999999997</v>
      </c>
      <c r="S43" s="111"/>
      <c r="T43" s="1">
        <f t="shared" si="17"/>
        <v>840</v>
      </c>
      <c r="U43" s="1">
        <f t="shared" si="18"/>
        <v>346</v>
      </c>
      <c r="V43" s="1">
        <f t="shared" si="19"/>
        <v>2859.75</v>
      </c>
      <c r="W43" s="1">
        <f t="shared" si="20"/>
        <v>29.999999999999996</v>
      </c>
      <c r="X43" s="1">
        <f t="shared" si="21"/>
        <v>4075.75</v>
      </c>
      <c r="Z43" s="126" t="s">
        <v>214</v>
      </c>
      <c r="AA43" s="126"/>
    </row>
    <row r="44" spans="1:27" ht="15" customHeight="1" x14ac:dyDescent="0.25">
      <c r="A44" s="50">
        <v>51000</v>
      </c>
      <c r="B44" s="45">
        <f t="shared" si="23"/>
        <v>4510.8</v>
      </c>
      <c r="C44" s="18">
        <f t="shared" si="22"/>
        <v>0</v>
      </c>
      <c r="D44" s="18">
        <f t="shared" si="24"/>
        <v>0</v>
      </c>
      <c r="E44" s="16">
        <f t="shared" si="11"/>
        <v>0</v>
      </c>
      <c r="F44" s="19">
        <f t="shared" si="12"/>
        <v>0</v>
      </c>
      <c r="G44" s="51">
        <f t="shared" si="13"/>
        <v>4510.8</v>
      </c>
      <c r="H44" s="45">
        <f t="shared" si="2"/>
        <v>4813.8</v>
      </c>
      <c r="I44" s="18">
        <f t="shared" si="3"/>
        <v>345</v>
      </c>
      <c r="J44" s="18">
        <f t="shared" si="4"/>
        <v>0</v>
      </c>
      <c r="K44" s="19">
        <f t="shared" si="5"/>
        <v>0</v>
      </c>
      <c r="L44" s="46">
        <f t="shared" si="14"/>
        <v>5158.8</v>
      </c>
      <c r="M44" s="52">
        <f t="shared" si="25"/>
        <v>9669.6</v>
      </c>
      <c r="N44" s="53">
        <f t="shared" si="15"/>
        <v>0.18960000000000002</v>
      </c>
      <c r="O44" s="1">
        <f t="shared" si="7"/>
        <v>612</v>
      </c>
      <c r="P44" s="1">
        <f t="shared" si="8"/>
        <v>251.94</v>
      </c>
      <c r="Q44" s="1">
        <f t="shared" si="9"/>
        <v>2921.25</v>
      </c>
      <c r="R44" s="1">
        <f t="shared" si="16"/>
        <v>37545.21</v>
      </c>
      <c r="S44" s="111"/>
      <c r="T44" s="1">
        <f t="shared" si="17"/>
        <v>856.8</v>
      </c>
      <c r="U44" s="1">
        <f t="shared" si="18"/>
        <v>352.92</v>
      </c>
      <c r="V44" s="1">
        <f t="shared" si="19"/>
        <v>2921.25</v>
      </c>
      <c r="W44" s="1">
        <f t="shared" si="20"/>
        <v>30.599999999999998</v>
      </c>
      <c r="X44" s="1">
        <f t="shared" si="21"/>
        <v>4161.5700000000006</v>
      </c>
      <c r="Z44" s="4" t="s">
        <v>61</v>
      </c>
      <c r="AA44" s="112" t="s">
        <v>216</v>
      </c>
    </row>
    <row r="45" spans="1:27" ht="15" customHeight="1" x14ac:dyDescent="0.25">
      <c r="A45" s="50">
        <v>52000</v>
      </c>
      <c r="B45" s="45">
        <f t="shared" si="23"/>
        <v>4636.0999999999995</v>
      </c>
      <c r="C45" s="18">
        <f t="shared" si="22"/>
        <v>0</v>
      </c>
      <c r="D45" s="18">
        <f t="shared" si="24"/>
        <v>0</v>
      </c>
      <c r="E45" s="16">
        <f t="shared" si="11"/>
        <v>0</v>
      </c>
      <c r="F45" s="19">
        <f t="shared" si="12"/>
        <v>0</v>
      </c>
      <c r="G45" s="51">
        <f t="shared" si="13"/>
        <v>4636.0999999999995</v>
      </c>
      <c r="H45" s="45">
        <f t="shared" si="2"/>
        <v>4813.8</v>
      </c>
      <c r="I45" s="18">
        <f t="shared" si="3"/>
        <v>545</v>
      </c>
      <c r="J45" s="18">
        <f t="shared" si="4"/>
        <v>0</v>
      </c>
      <c r="K45" s="19">
        <f t="shared" si="5"/>
        <v>0</v>
      </c>
      <c r="L45" s="46">
        <f t="shared" si="14"/>
        <v>5358.8</v>
      </c>
      <c r="M45" s="52">
        <f t="shared" si="25"/>
        <v>9994.9</v>
      </c>
      <c r="N45" s="53">
        <f t="shared" si="15"/>
        <v>0.19220961538461537</v>
      </c>
      <c r="O45" s="1">
        <f t="shared" si="7"/>
        <v>624</v>
      </c>
      <c r="P45" s="1">
        <f t="shared" si="8"/>
        <v>256.88</v>
      </c>
      <c r="Q45" s="1">
        <f t="shared" si="9"/>
        <v>2982.75</v>
      </c>
      <c r="R45" s="1">
        <f t="shared" si="16"/>
        <v>38141.47</v>
      </c>
      <c r="S45" s="111"/>
      <c r="T45" s="1">
        <f t="shared" si="17"/>
        <v>873.59999999999991</v>
      </c>
      <c r="U45" s="1">
        <f t="shared" si="18"/>
        <v>359.84</v>
      </c>
      <c r="V45" s="1">
        <f t="shared" si="19"/>
        <v>2982.75</v>
      </c>
      <c r="W45" s="1">
        <f t="shared" si="20"/>
        <v>31.199999999999996</v>
      </c>
      <c r="X45" s="1">
        <f t="shared" si="21"/>
        <v>4247.3899999999994</v>
      </c>
    </row>
    <row r="46" spans="1:27" ht="15" customHeight="1" x14ac:dyDescent="0.25">
      <c r="A46" s="50">
        <v>53000</v>
      </c>
      <c r="B46" s="45">
        <f t="shared" si="23"/>
        <v>4761.3999999999996</v>
      </c>
      <c r="C46" s="18">
        <f t="shared" si="22"/>
        <v>0</v>
      </c>
      <c r="D46" s="18">
        <f t="shared" si="24"/>
        <v>0</v>
      </c>
      <c r="E46" s="16">
        <f t="shared" si="11"/>
        <v>0</v>
      </c>
      <c r="F46" s="19">
        <f t="shared" si="12"/>
        <v>0</v>
      </c>
      <c r="G46" s="51">
        <f t="shared" si="13"/>
        <v>4761.3999999999996</v>
      </c>
      <c r="H46" s="45">
        <f t="shared" si="2"/>
        <v>4813.8</v>
      </c>
      <c r="I46" s="18">
        <f t="shared" si="3"/>
        <v>745</v>
      </c>
      <c r="J46" s="18">
        <f t="shared" si="4"/>
        <v>0</v>
      </c>
      <c r="K46" s="19">
        <f t="shared" si="5"/>
        <v>0</v>
      </c>
      <c r="L46" s="46">
        <f t="shared" si="14"/>
        <v>5558.8</v>
      </c>
      <c r="M46" s="52">
        <f t="shared" si="25"/>
        <v>10320.200000000001</v>
      </c>
      <c r="N46" s="53">
        <f t="shared" si="15"/>
        <v>0.19472075471698114</v>
      </c>
      <c r="O46" s="1">
        <f t="shared" si="7"/>
        <v>636</v>
      </c>
      <c r="P46" s="1">
        <f t="shared" si="8"/>
        <v>261.82</v>
      </c>
      <c r="Q46" s="1">
        <f t="shared" si="9"/>
        <v>3044.25</v>
      </c>
      <c r="R46" s="1">
        <f t="shared" si="16"/>
        <v>38737.730000000003</v>
      </c>
      <c r="S46" s="111"/>
      <c r="T46" s="1">
        <f t="shared" si="17"/>
        <v>890.4</v>
      </c>
      <c r="U46" s="1">
        <f t="shared" si="18"/>
        <v>366.76</v>
      </c>
      <c r="V46" s="1">
        <f t="shared" si="19"/>
        <v>3044.25</v>
      </c>
      <c r="W46" s="1">
        <f t="shared" si="20"/>
        <v>31.799999999999997</v>
      </c>
      <c r="X46" s="1">
        <f t="shared" si="21"/>
        <v>4333.21</v>
      </c>
    </row>
    <row r="47" spans="1:27" ht="15" customHeight="1" x14ac:dyDescent="0.25">
      <c r="A47" s="50">
        <v>54000</v>
      </c>
      <c r="B47" s="45">
        <f t="shared" si="23"/>
        <v>4806.3827000000001</v>
      </c>
      <c r="C47" s="18">
        <f t="shared" si="22"/>
        <v>109.7392</v>
      </c>
      <c r="D47" s="18">
        <f t="shared" si="24"/>
        <v>0</v>
      </c>
      <c r="E47" s="16">
        <f t="shared" si="11"/>
        <v>0</v>
      </c>
      <c r="F47" s="19">
        <f t="shared" si="12"/>
        <v>0</v>
      </c>
      <c r="G47" s="51">
        <f t="shared" si="13"/>
        <v>4916.1219000000001</v>
      </c>
      <c r="H47" s="45">
        <f t="shared" si="2"/>
        <v>4813.8</v>
      </c>
      <c r="I47" s="18">
        <f t="shared" si="3"/>
        <v>945</v>
      </c>
      <c r="J47" s="18">
        <f t="shared" si="4"/>
        <v>0</v>
      </c>
      <c r="K47" s="19">
        <f t="shared" si="5"/>
        <v>0</v>
      </c>
      <c r="L47" s="46">
        <f t="shared" si="14"/>
        <v>5758.8</v>
      </c>
      <c r="M47" s="52">
        <f t="shared" si="25"/>
        <v>10674.921900000001</v>
      </c>
      <c r="N47" s="53">
        <f t="shared" si="15"/>
        <v>0.1976837388888889</v>
      </c>
      <c r="O47" s="1">
        <f t="shared" si="7"/>
        <v>648</v>
      </c>
      <c r="P47" s="1">
        <f t="shared" si="8"/>
        <v>266.76</v>
      </c>
      <c r="Q47" s="1">
        <f t="shared" si="9"/>
        <v>3105.75</v>
      </c>
      <c r="R47" s="1">
        <f t="shared" si="16"/>
        <v>39304.568099999997</v>
      </c>
      <c r="S47" s="111"/>
      <c r="T47" s="1">
        <f t="shared" si="17"/>
        <v>907.19999999999993</v>
      </c>
      <c r="U47" s="1">
        <f t="shared" si="18"/>
        <v>373.68</v>
      </c>
      <c r="V47" s="1">
        <f t="shared" si="19"/>
        <v>3105.75</v>
      </c>
      <c r="W47" s="1">
        <f t="shared" si="20"/>
        <v>32.4</v>
      </c>
      <c r="X47" s="1">
        <f t="shared" si="21"/>
        <v>4419.03</v>
      </c>
    </row>
    <row r="48" spans="1:27" ht="15" customHeight="1" x14ac:dyDescent="0.25">
      <c r="A48" s="50">
        <v>55000</v>
      </c>
      <c r="B48" s="45">
        <f t="shared" si="23"/>
        <v>4806.3827000000001</v>
      </c>
      <c r="C48" s="18">
        <f t="shared" si="22"/>
        <v>280.93919999999997</v>
      </c>
      <c r="D48" s="18">
        <f t="shared" si="24"/>
        <v>0</v>
      </c>
      <c r="E48" s="16">
        <f t="shared" si="11"/>
        <v>0</v>
      </c>
      <c r="F48" s="19">
        <f t="shared" si="12"/>
        <v>0</v>
      </c>
      <c r="G48" s="51">
        <f t="shared" si="13"/>
        <v>5087.3218999999999</v>
      </c>
      <c r="H48" s="45">
        <f t="shared" si="2"/>
        <v>4813.8</v>
      </c>
      <c r="I48" s="18">
        <f t="shared" si="3"/>
        <v>1145</v>
      </c>
      <c r="J48" s="18">
        <f t="shared" si="4"/>
        <v>0</v>
      </c>
      <c r="K48" s="19">
        <f t="shared" si="5"/>
        <v>0</v>
      </c>
      <c r="L48" s="46">
        <f t="shared" si="14"/>
        <v>5958.8</v>
      </c>
      <c r="M48" s="52">
        <f t="shared" si="25"/>
        <v>11046.1219</v>
      </c>
      <c r="N48" s="53">
        <f t="shared" si="15"/>
        <v>0.20083857999999999</v>
      </c>
      <c r="O48" s="1">
        <f t="shared" si="7"/>
        <v>660</v>
      </c>
      <c r="P48" s="1">
        <f t="shared" si="8"/>
        <v>271.7</v>
      </c>
      <c r="Q48" s="1">
        <f t="shared" si="9"/>
        <v>3167.25</v>
      </c>
      <c r="R48" s="1">
        <f t="shared" si="16"/>
        <v>39854.928100000005</v>
      </c>
      <c r="S48" s="111"/>
      <c r="T48" s="1">
        <f t="shared" si="17"/>
        <v>923.99999999999989</v>
      </c>
      <c r="U48" s="1">
        <f t="shared" si="18"/>
        <v>380.6</v>
      </c>
      <c r="V48" s="1">
        <f t="shared" si="19"/>
        <v>3167.25</v>
      </c>
      <c r="W48" s="1">
        <f t="shared" si="20"/>
        <v>33</v>
      </c>
      <c r="X48" s="1">
        <f t="shared" si="21"/>
        <v>4504.8500000000004</v>
      </c>
    </row>
    <row r="49" spans="1:24" ht="15" customHeight="1" x14ac:dyDescent="0.25">
      <c r="A49" s="50">
        <v>56000</v>
      </c>
      <c r="B49" s="45">
        <f t="shared" si="23"/>
        <v>4806.3827000000001</v>
      </c>
      <c r="C49" s="18">
        <f t="shared" si="22"/>
        <v>452.13919999999996</v>
      </c>
      <c r="D49" s="18">
        <f t="shared" si="24"/>
        <v>0</v>
      </c>
      <c r="E49" s="16">
        <f t="shared" si="11"/>
        <v>0</v>
      </c>
      <c r="F49" s="19">
        <f t="shared" si="12"/>
        <v>0</v>
      </c>
      <c r="G49" s="51">
        <f t="shared" si="13"/>
        <v>5258.5218999999997</v>
      </c>
      <c r="H49" s="45">
        <f t="shared" si="2"/>
        <v>4813.8</v>
      </c>
      <c r="I49" s="18">
        <f t="shared" si="3"/>
        <v>1345</v>
      </c>
      <c r="J49" s="18">
        <f t="shared" si="4"/>
        <v>0</v>
      </c>
      <c r="K49" s="19">
        <f t="shared" si="5"/>
        <v>0</v>
      </c>
      <c r="L49" s="46">
        <f t="shared" si="14"/>
        <v>6158.8</v>
      </c>
      <c r="M49" s="52">
        <f t="shared" si="25"/>
        <v>11417.321899999999</v>
      </c>
      <c r="N49" s="53">
        <f t="shared" si="15"/>
        <v>0.2038807482142857</v>
      </c>
      <c r="O49" s="1">
        <f t="shared" si="7"/>
        <v>672</v>
      </c>
      <c r="P49" s="1">
        <f t="shared" si="8"/>
        <v>276.64</v>
      </c>
      <c r="Q49" s="1">
        <f t="shared" si="9"/>
        <v>3228.75</v>
      </c>
      <c r="R49" s="1">
        <f t="shared" si="16"/>
        <v>40405.288100000005</v>
      </c>
      <c r="S49" s="111"/>
      <c r="T49" s="1">
        <f t="shared" si="17"/>
        <v>940.8</v>
      </c>
      <c r="U49" s="1">
        <f t="shared" si="18"/>
        <v>387.52</v>
      </c>
      <c r="V49" s="1">
        <f t="shared" si="19"/>
        <v>3228.75</v>
      </c>
      <c r="W49" s="1">
        <f t="shared" si="20"/>
        <v>33.599999999999994</v>
      </c>
      <c r="X49" s="1">
        <f t="shared" si="21"/>
        <v>4590.67</v>
      </c>
    </row>
    <row r="50" spans="1:24" ht="15" customHeight="1" x14ac:dyDescent="0.25">
      <c r="A50" s="50">
        <v>57000</v>
      </c>
      <c r="B50" s="45">
        <f t="shared" si="23"/>
        <v>4806.3827000000001</v>
      </c>
      <c r="C50" s="18">
        <f t="shared" si="22"/>
        <v>623.33920000000001</v>
      </c>
      <c r="D50" s="18">
        <f t="shared" si="24"/>
        <v>0</v>
      </c>
      <c r="E50" s="16">
        <f t="shared" si="11"/>
        <v>0</v>
      </c>
      <c r="F50" s="19">
        <f t="shared" si="12"/>
        <v>0</v>
      </c>
      <c r="G50" s="51">
        <f t="shared" si="13"/>
        <v>5429.7219000000005</v>
      </c>
      <c r="H50" s="45">
        <f t="shared" si="2"/>
        <v>4813.8</v>
      </c>
      <c r="I50" s="18">
        <f t="shared" si="3"/>
        <v>1545</v>
      </c>
      <c r="J50" s="18">
        <f t="shared" si="4"/>
        <v>0</v>
      </c>
      <c r="K50" s="19">
        <f t="shared" si="5"/>
        <v>0</v>
      </c>
      <c r="L50" s="46">
        <f t="shared" si="14"/>
        <v>6358.8</v>
      </c>
      <c r="M50" s="52">
        <f t="shared" si="25"/>
        <v>11788.5219</v>
      </c>
      <c r="N50" s="53">
        <f t="shared" si="15"/>
        <v>0.20681617368421051</v>
      </c>
      <c r="O50" s="1">
        <f t="shared" si="7"/>
        <v>684</v>
      </c>
      <c r="P50" s="1">
        <f t="shared" si="8"/>
        <v>281.58</v>
      </c>
      <c r="Q50" s="1">
        <f t="shared" si="9"/>
        <v>3290.25</v>
      </c>
      <c r="R50" s="1">
        <f t="shared" si="16"/>
        <v>40955.648099999999</v>
      </c>
      <c r="S50" s="111"/>
      <c r="T50" s="1">
        <f t="shared" si="17"/>
        <v>957.59999999999991</v>
      </c>
      <c r="U50" s="1">
        <f t="shared" si="18"/>
        <v>394.44</v>
      </c>
      <c r="V50" s="1">
        <f t="shared" si="19"/>
        <v>3290.25</v>
      </c>
      <c r="W50" s="1">
        <f t="shared" si="20"/>
        <v>34.199999999999996</v>
      </c>
      <c r="X50" s="1">
        <f t="shared" si="21"/>
        <v>4676.49</v>
      </c>
    </row>
    <row r="51" spans="1:24" ht="15" customHeight="1" x14ac:dyDescent="0.25">
      <c r="A51" s="50">
        <v>58000</v>
      </c>
      <c r="B51" s="45">
        <f t="shared" si="23"/>
        <v>4806.3827000000001</v>
      </c>
      <c r="C51" s="18">
        <f t="shared" si="22"/>
        <v>794.53919999999994</v>
      </c>
      <c r="D51" s="18">
        <f t="shared" si="24"/>
        <v>0</v>
      </c>
      <c r="E51" s="16">
        <f t="shared" si="11"/>
        <v>0</v>
      </c>
      <c r="F51" s="19">
        <f t="shared" si="12"/>
        <v>0</v>
      </c>
      <c r="G51" s="51">
        <f t="shared" si="13"/>
        <v>5600.9219000000003</v>
      </c>
      <c r="H51" s="45">
        <f t="shared" si="2"/>
        <v>4813.8</v>
      </c>
      <c r="I51" s="18">
        <f t="shared" si="3"/>
        <v>1745</v>
      </c>
      <c r="J51" s="18">
        <f t="shared" si="4"/>
        <v>0</v>
      </c>
      <c r="K51" s="19">
        <f t="shared" si="5"/>
        <v>0</v>
      </c>
      <c r="L51" s="46">
        <f t="shared" si="14"/>
        <v>6558.8</v>
      </c>
      <c r="M51" s="52">
        <f t="shared" si="25"/>
        <v>12159.7219</v>
      </c>
      <c r="N51" s="53">
        <f t="shared" si="15"/>
        <v>0.20965037758620692</v>
      </c>
      <c r="O51" s="1">
        <f t="shared" si="7"/>
        <v>696</v>
      </c>
      <c r="P51" s="1">
        <f t="shared" si="8"/>
        <v>286.52</v>
      </c>
      <c r="Q51" s="1">
        <f t="shared" si="9"/>
        <v>3351.75</v>
      </c>
      <c r="R51" s="1">
        <f t="shared" si="16"/>
        <v>41506.008099999999</v>
      </c>
      <c r="S51" s="111"/>
      <c r="T51" s="1">
        <f t="shared" si="17"/>
        <v>974.4</v>
      </c>
      <c r="U51" s="1">
        <f t="shared" si="18"/>
        <v>401.36</v>
      </c>
      <c r="V51" s="1">
        <f t="shared" si="19"/>
        <v>3351.75</v>
      </c>
      <c r="W51" s="1">
        <f t="shared" si="20"/>
        <v>34.799999999999997</v>
      </c>
      <c r="X51" s="1">
        <f t="shared" si="21"/>
        <v>4762.3100000000004</v>
      </c>
    </row>
    <row r="52" spans="1:24" ht="15" customHeight="1" x14ac:dyDescent="0.25">
      <c r="A52" s="50">
        <v>59000</v>
      </c>
      <c r="B52" s="45">
        <f t="shared" si="23"/>
        <v>4806.3827000000001</v>
      </c>
      <c r="C52" s="18">
        <f t="shared" si="22"/>
        <v>965.73919999999998</v>
      </c>
      <c r="D52" s="18">
        <f t="shared" si="24"/>
        <v>0</v>
      </c>
      <c r="E52" s="16">
        <f t="shared" si="11"/>
        <v>0</v>
      </c>
      <c r="F52" s="19">
        <f t="shared" si="12"/>
        <v>0</v>
      </c>
      <c r="G52" s="51">
        <f t="shared" si="13"/>
        <v>5772.1219000000001</v>
      </c>
      <c r="H52" s="45">
        <f t="shared" si="2"/>
        <v>4813.8</v>
      </c>
      <c r="I52" s="18">
        <f t="shared" si="3"/>
        <v>1945</v>
      </c>
      <c r="J52" s="18">
        <f t="shared" si="4"/>
        <v>0</v>
      </c>
      <c r="K52" s="19">
        <f t="shared" si="5"/>
        <v>0</v>
      </c>
      <c r="L52" s="46">
        <f t="shared" si="14"/>
        <v>6758.8</v>
      </c>
      <c r="M52" s="52">
        <f t="shared" si="25"/>
        <v>12530.921900000001</v>
      </c>
      <c r="N52" s="53">
        <f t="shared" si="15"/>
        <v>0.21238850677966103</v>
      </c>
      <c r="O52" s="1">
        <f t="shared" si="7"/>
        <v>708</v>
      </c>
      <c r="P52" s="1">
        <f t="shared" si="8"/>
        <v>291.45999999999998</v>
      </c>
      <c r="Q52" s="1">
        <f t="shared" si="9"/>
        <v>3413.25</v>
      </c>
      <c r="R52" s="1">
        <f t="shared" si="16"/>
        <v>42056.3681</v>
      </c>
      <c r="S52" s="111"/>
      <c r="T52" s="1">
        <f t="shared" si="17"/>
        <v>991.19999999999993</v>
      </c>
      <c r="U52" s="1">
        <f t="shared" si="18"/>
        <v>408.28</v>
      </c>
      <c r="V52" s="1">
        <f t="shared" si="19"/>
        <v>3413.25</v>
      </c>
      <c r="W52" s="1">
        <f t="shared" si="20"/>
        <v>35.4</v>
      </c>
      <c r="X52" s="1">
        <f t="shared" si="21"/>
        <v>4848.1299999999992</v>
      </c>
    </row>
    <row r="53" spans="1:24" x14ac:dyDescent="0.25">
      <c r="A53" s="50">
        <v>60000</v>
      </c>
      <c r="B53" s="45">
        <f t="shared" ref="B53:B116" si="26">IF($A53&gt;$AA$4,IF($A53&lt;$AA$5,($A53-$AA$4)*$Z$4,($AA$5-$AA$4)*$Z$4),0)</f>
        <v>4806.3827000000001</v>
      </c>
      <c r="C53" s="18">
        <f t="shared" si="22"/>
        <v>1136.9392</v>
      </c>
      <c r="D53" s="18">
        <f t="shared" ref="D53:D116" si="27">IF($A53&gt;$AA$6,IF($A53&lt;$AA$7,($A53-$AA$6)*$Z$6,($AA$7-$AA$6)*$Z$6),0)</f>
        <v>0</v>
      </c>
      <c r="E53" s="16">
        <f t="shared" si="11"/>
        <v>0</v>
      </c>
      <c r="F53" s="19">
        <f t="shared" si="12"/>
        <v>0</v>
      </c>
      <c r="G53" s="51">
        <f t="shared" si="13"/>
        <v>5943.3218999999999</v>
      </c>
      <c r="H53" s="45">
        <f t="shared" si="2"/>
        <v>4813.8</v>
      </c>
      <c r="I53" s="18">
        <f t="shared" si="3"/>
        <v>2145</v>
      </c>
      <c r="J53" s="18">
        <f t="shared" si="4"/>
        <v>0</v>
      </c>
      <c r="K53" s="19">
        <f t="shared" si="5"/>
        <v>0</v>
      </c>
      <c r="L53" s="46">
        <f t="shared" ref="L53:L116" si="28">SUM(H53:K53)</f>
        <v>6958.8</v>
      </c>
      <c r="M53" s="52">
        <f t="shared" ref="M53:M116" si="29">G53+L53</f>
        <v>12902.1219</v>
      </c>
      <c r="N53" s="53">
        <f t="shared" si="15"/>
        <v>0.21503536500000001</v>
      </c>
      <c r="O53" s="1">
        <f t="shared" si="7"/>
        <v>720</v>
      </c>
      <c r="P53" s="1">
        <f t="shared" si="8"/>
        <v>296.39999999999998</v>
      </c>
      <c r="Q53" s="1">
        <f t="shared" si="9"/>
        <v>3474.75</v>
      </c>
      <c r="R53" s="1">
        <f t="shared" si="16"/>
        <v>42606.7281</v>
      </c>
      <c r="S53" s="111"/>
      <c r="T53" s="1">
        <f t="shared" si="17"/>
        <v>1007.9999999999999</v>
      </c>
      <c r="U53" s="1">
        <f t="shared" si="18"/>
        <v>415.2</v>
      </c>
      <c r="V53" s="1">
        <f t="shared" si="19"/>
        <v>3474.75</v>
      </c>
      <c r="W53" s="1">
        <f t="shared" si="20"/>
        <v>36</v>
      </c>
      <c r="X53" s="1">
        <f t="shared" si="21"/>
        <v>4933.95</v>
      </c>
    </row>
    <row r="54" spans="1:24" x14ac:dyDescent="0.25">
      <c r="A54" s="50">
        <v>61000</v>
      </c>
      <c r="B54" s="45">
        <f t="shared" si="26"/>
        <v>4806.3827000000001</v>
      </c>
      <c r="C54" s="18">
        <f t="shared" si="22"/>
        <v>1308.1391999999998</v>
      </c>
      <c r="D54" s="18">
        <f t="shared" si="27"/>
        <v>0</v>
      </c>
      <c r="E54" s="16">
        <f t="shared" si="11"/>
        <v>0</v>
      </c>
      <c r="F54" s="19">
        <f t="shared" si="12"/>
        <v>0</v>
      </c>
      <c r="G54" s="51">
        <f t="shared" si="13"/>
        <v>6114.5218999999997</v>
      </c>
      <c r="H54" s="45">
        <f t="shared" si="2"/>
        <v>4813.8</v>
      </c>
      <c r="I54" s="18">
        <f t="shared" si="3"/>
        <v>2345</v>
      </c>
      <c r="J54" s="18">
        <f t="shared" si="4"/>
        <v>0</v>
      </c>
      <c r="K54" s="19">
        <f t="shared" si="5"/>
        <v>0</v>
      </c>
      <c r="L54" s="46">
        <f t="shared" si="28"/>
        <v>7158.8</v>
      </c>
      <c r="M54" s="52">
        <f t="shared" si="29"/>
        <v>13273.321899999999</v>
      </c>
      <c r="N54" s="53">
        <f t="shared" si="15"/>
        <v>0.21759544098360653</v>
      </c>
      <c r="O54" s="1">
        <f t="shared" si="7"/>
        <v>723.6</v>
      </c>
      <c r="P54" s="1">
        <f t="shared" si="8"/>
        <v>301.33999999999997</v>
      </c>
      <c r="Q54" s="1">
        <f t="shared" si="9"/>
        <v>3536.25</v>
      </c>
      <c r="R54" s="1">
        <f t="shared" si="16"/>
        <v>43165.48810000001</v>
      </c>
      <c r="S54" s="111"/>
      <c r="T54" s="1">
        <f t="shared" si="17"/>
        <v>1013.04</v>
      </c>
      <c r="U54" s="1">
        <f t="shared" si="18"/>
        <v>422.12</v>
      </c>
      <c r="V54" s="1">
        <f t="shared" si="19"/>
        <v>3536.25</v>
      </c>
      <c r="W54" s="1">
        <f t="shared" si="20"/>
        <v>36.599999999999994</v>
      </c>
      <c r="X54" s="1">
        <f t="shared" si="21"/>
        <v>5008.01</v>
      </c>
    </row>
    <row r="55" spans="1:24" x14ac:dyDescent="0.25">
      <c r="A55" s="50">
        <v>62000</v>
      </c>
      <c r="B55" s="45">
        <f t="shared" si="26"/>
        <v>4806.3827000000001</v>
      </c>
      <c r="C55" s="18">
        <f t="shared" si="22"/>
        <v>1479.3391999999999</v>
      </c>
      <c r="D55" s="18">
        <f t="shared" si="27"/>
        <v>0</v>
      </c>
      <c r="E55" s="16">
        <f t="shared" si="11"/>
        <v>0</v>
      </c>
      <c r="F55" s="19">
        <f t="shared" si="12"/>
        <v>0</v>
      </c>
      <c r="G55" s="51">
        <f t="shared" si="13"/>
        <v>6285.7219000000005</v>
      </c>
      <c r="H55" s="45">
        <f t="shared" si="2"/>
        <v>4813.8</v>
      </c>
      <c r="I55" s="18">
        <f t="shared" si="3"/>
        <v>2545</v>
      </c>
      <c r="J55" s="18">
        <f t="shared" si="4"/>
        <v>0</v>
      </c>
      <c r="K55" s="19">
        <f t="shared" si="5"/>
        <v>0</v>
      </c>
      <c r="L55" s="46">
        <f t="shared" si="28"/>
        <v>7358.8</v>
      </c>
      <c r="M55" s="52">
        <f t="shared" si="29"/>
        <v>13644.5219</v>
      </c>
      <c r="N55" s="53">
        <f t="shared" si="15"/>
        <v>0.22007293387096774</v>
      </c>
      <c r="O55" s="1">
        <f t="shared" si="7"/>
        <v>723.6</v>
      </c>
      <c r="P55" s="1">
        <f t="shared" si="8"/>
        <v>306.27999999999997</v>
      </c>
      <c r="Q55" s="1">
        <f t="shared" si="9"/>
        <v>3597.75</v>
      </c>
      <c r="R55" s="1">
        <f t="shared" si="16"/>
        <v>43727.848100000003</v>
      </c>
      <c r="S55" s="111"/>
      <c r="T55" s="1">
        <f t="shared" si="17"/>
        <v>1013.04</v>
      </c>
      <c r="U55" s="1">
        <f t="shared" si="18"/>
        <v>429.04</v>
      </c>
      <c r="V55" s="1">
        <f t="shared" si="19"/>
        <v>3597.75</v>
      </c>
      <c r="W55" s="1">
        <f t="shared" si="20"/>
        <v>37.199999999999996</v>
      </c>
      <c r="X55" s="1">
        <f t="shared" si="21"/>
        <v>5077.03</v>
      </c>
    </row>
    <row r="56" spans="1:24" x14ac:dyDescent="0.25">
      <c r="A56" s="50">
        <v>63000</v>
      </c>
      <c r="B56" s="45">
        <f t="shared" si="26"/>
        <v>4806.3827000000001</v>
      </c>
      <c r="C56" s="18">
        <f t="shared" si="22"/>
        <v>1650.5391999999999</v>
      </c>
      <c r="D56" s="18">
        <f t="shared" si="27"/>
        <v>0</v>
      </c>
      <c r="E56" s="16">
        <f t="shared" si="11"/>
        <v>0</v>
      </c>
      <c r="F56" s="19">
        <f t="shared" si="12"/>
        <v>0</v>
      </c>
      <c r="G56" s="51">
        <f t="shared" si="13"/>
        <v>6456.9219000000003</v>
      </c>
      <c r="H56" s="45">
        <f t="shared" si="2"/>
        <v>4813.8</v>
      </c>
      <c r="I56" s="18">
        <f t="shared" si="3"/>
        <v>2745</v>
      </c>
      <c r="J56" s="18">
        <f t="shared" si="4"/>
        <v>0</v>
      </c>
      <c r="K56" s="19">
        <f t="shared" si="5"/>
        <v>0</v>
      </c>
      <c r="L56" s="46">
        <f t="shared" si="28"/>
        <v>7558.8</v>
      </c>
      <c r="M56" s="52">
        <f t="shared" si="29"/>
        <v>14015.7219</v>
      </c>
      <c r="N56" s="53">
        <f t="shared" si="15"/>
        <v>0.2224717761904762</v>
      </c>
      <c r="O56" s="1">
        <f t="shared" si="7"/>
        <v>723.6</v>
      </c>
      <c r="P56" s="1">
        <f t="shared" si="8"/>
        <v>311.21999999999997</v>
      </c>
      <c r="Q56" s="1">
        <f t="shared" si="9"/>
        <v>3659.25</v>
      </c>
      <c r="R56" s="1">
        <f t="shared" si="16"/>
        <v>44290.208099999996</v>
      </c>
      <c r="S56" s="111"/>
      <c r="T56" s="1">
        <f t="shared" si="17"/>
        <v>1013.04</v>
      </c>
      <c r="U56" s="1">
        <f t="shared" si="18"/>
        <v>435.96</v>
      </c>
      <c r="V56" s="1">
        <f t="shared" si="19"/>
        <v>3659.25</v>
      </c>
      <c r="W56" s="1">
        <f t="shared" si="20"/>
        <v>37.799999999999997</v>
      </c>
      <c r="X56" s="1">
        <f t="shared" si="21"/>
        <v>5146.05</v>
      </c>
    </row>
    <row r="57" spans="1:24" x14ac:dyDescent="0.25">
      <c r="A57" s="50">
        <v>64000</v>
      </c>
      <c r="B57" s="45">
        <f t="shared" si="26"/>
        <v>4806.3827000000001</v>
      </c>
      <c r="C57" s="18">
        <f t="shared" si="22"/>
        <v>1821.7392</v>
      </c>
      <c r="D57" s="18">
        <f t="shared" si="27"/>
        <v>0</v>
      </c>
      <c r="E57" s="16">
        <f t="shared" si="11"/>
        <v>0</v>
      </c>
      <c r="F57" s="19">
        <f t="shared" si="12"/>
        <v>0</v>
      </c>
      <c r="G57" s="51">
        <f t="shared" si="13"/>
        <v>6628.1219000000001</v>
      </c>
      <c r="H57" s="45">
        <f t="shared" si="2"/>
        <v>4813.8</v>
      </c>
      <c r="I57" s="18">
        <f t="shared" si="3"/>
        <v>2945</v>
      </c>
      <c r="J57" s="18">
        <f t="shared" si="4"/>
        <v>0</v>
      </c>
      <c r="K57" s="19">
        <f t="shared" si="5"/>
        <v>0</v>
      </c>
      <c r="L57" s="46">
        <f t="shared" si="28"/>
        <v>7758.8</v>
      </c>
      <c r="M57" s="52">
        <f t="shared" si="29"/>
        <v>14386.921900000001</v>
      </c>
      <c r="N57" s="53">
        <f t="shared" si="15"/>
        <v>0.22479565468750001</v>
      </c>
      <c r="O57" s="1">
        <f t="shared" si="7"/>
        <v>723.6</v>
      </c>
      <c r="P57" s="1">
        <f t="shared" si="8"/>
        <v>316.15999999999997</v>
      </c>
      <c r="Q57" s="1">
        <f t="shared" si="9"/>
        <v>3720.75</v>
      </c>
      <c r="R57" s="1">
        <f t="shared" si="16"/>
        <v>44852.568099999997</v>
      </c>
      <c r="S57" s="111"/>
      <c r="T57" s="1">
        <f t="shared" si="17"/>
        <v>1013.04</v>
      </c>
      <c r="U57" s="1">
        <f t="shared" si="18"/>
        <v>442.88</v>
      </c>
      <c r="V57" s="1">
        <f t="shared" si="19"/>
        <v>3720.75</v>
      </c>
      <c r="W57" s="1">
        <f t="shared" si="20"/>
        <v>38.4</v>
      </c>
      <c r="X57" s="1">
        <f t="shared" si="21"/>
        <v>5215.07</v>
      </c>
    </row>
    <row r="58" spans="1:24" x14ac:dyDescent="0.25">
      <c r="A58" s="50">
        <v>65000</v>
      </c>
      <c r="B58" s="45">
        <f t="shared" si="26"/>
        <v>4806.3827000000001</v>
      </c>
      <c r="C58" s="18">
        <f t="shared" si="22"/>
        <v>1992.9391999999998</v>
      </c>
      <c r="D58" s="18">
        <f t="shared" si="27"/>
        <v>0</v>
      </c>
      <c r="E58" s="16">
        <f t="shared" si="11"/>
        <v>0</v>
      </c>
      <c r="F58" s="19">
        <f t="shared" si="12"/>
        <v>0</v>
      </c>
      <c r="G58" s="51">
        <f t="shared" si="13"/>
        <v>6799.3218999999999</v>
      </c>
      <c r="H58" s="45">
        <f t="shared" si="2"/>
        <v>4813.8</v>
      </c>
      <c r="I58" s="18">
        <f t="shared" si="3"/>
        <v>3145</v>
      </c>
      <c r="J58" s="18">
        <f t="shared" si="4"/>
        <v>0</v>
      </c>
      <c r="K58" s="19">
        <f t="shared" si="5"/>
        <v>0</v>
      </c>
      <c r="L58" s="46">
        <f t="shared" si="28"/>
        <v>7958.8</v>
      </c>
      <c r="M58" s="52">
        <f t="shared" si="29"/>
        <v>14758.1219</v>
      </c>
      <c r="N58" s="53">
        <f t="shared" si="15"/>
        <v>0.22704802923076922</v>
      </c>
      <c r="O58" s="1">
        <f t="shared" si="7"/>
        <v>723.6</v>
      </c>
      <c r="P58" s="1">
        <f t="shared" si="8"/>
        <v>321.10000000000002</v>
      </c>
      <c r="Q58" s="1">
        <f t="shared" si="9"/>
        <v>3776.1</v>
      </c>
      <c r="R58" s="1">
        <f t="shared" si="16"/>
        <v>45421.078100000006</v>
      </c>
      <c r="S58" s="111"/>
      <c r="T58" s="1">
        <f t="shared" si="17"/>
        <v>1013.04</v>
      </c>
      <c r="U58" s="1">
        <f t="shared" si="18"/>
        <v>449.8</v>
      </c>
      <c r="V58" s="1">
        <f t="shared" si="19"/>
        <v>3776.1</v>
      </c>
      <c r="W58" s="1">
        <f t="shared" si="20"/>
        <v>39</v>
      </c>
      <c r="X58" s="1">
        <f t="shared" si="21"/>
        <v>5277.94</v>
      </c>
    </row>
    <row r="59" spans="1:24" x14ac:dyDescent="0.25">
      <c r="A59" s="50">
        <v>66000</v>
      </c>
      <c r="B59" s="45">
        <f t="shared" si="26"/>
        <v>4806.3827000000001</v>
      </c>
      <c r="C59" s="18">
        <f t="shared" si="22"/>
        <v>2164.1392000000001</v>
      </c>
      <c r="D59" s="18">
        <f t="shared" si="27"/>
        <v>0</v>
      </c>
      <c r="E59" s="16">
        <f t="shared" si="11"/>
        <v>0</v>
      </c>
      <c r="F59" s="19">
        <f t="shared" si="12"/>
        <v>0</v>
      </c>
      <c r="G59" s="51">
        <f t="shared" si="13"/>
        <v>6970.5218999999997</v>
      </c>
      <c r="H59" s="45">
        <f t="shared" si="2"/>
        <v>4813.8</v>
      </c>
      <c r="I59" s="18">
        <f t="shared" si="3"/>
        <v>3345</v>
      </c>
      <c r="J59" s="18">
        <f t="shared" si="4"/>
        <v>0</v>
      </c>
      <c r="K59" s="19">
        <f t="shared" si="5"/>
        <v>0</v>
      </c>
      <c r="L59" s="46">
        <f t="shared" si="28"/>
        <v>8158.8</v>
      </c>
      <c r="M59" s="52">
        <f t="shared" si="29"/>
        <v>15129.321899999999</v>
      </c>
      <c r="N59" s="53">
        <f t="shared" si="15"/>
        <v>0.22923215</v>
      </c>
      <c r="O59" s="1">
        <f t="shared" si="7"/>
        <v>723.6</v>
      </c>
      <c r="P59" s="1">
        <f t="shared" si="8"/>
        <v>326.04000000000002</v>
      </c>
      <c r="Q59" s="1">
        <f t="shared" si="9"/>
        <v>3776.1</v>
      </c>
      <c r="R59" s="1">
        <f t="shared" si="16"/>
        <v>46044.938100000007</v>
      </c>
      <c r="S59" s="111"/>
      <c r="T59" s="1">
        <f t="shared" si="17"/>
        <v>1013.04</v>
      </c>
      <c r="U59" s="1">
        <f t="shared" si="18"/>
        <v>456.71999999999997</v>
      </c>
      <c r="V59" s="1">
        <f t="shared" si="19"/>
        <v>3776.1</v>
      </c>
      <c r="W59" s="1">
        <f t="shared" si="20"/>
        <v>39.599999999999994</v>
      </c>
      <c r="X59" s="1">
        <f t="shared" si="21"/>
        <v>5285.46</v>
      </c>
    </row>
    <row r="60" spans="1:24" x14ac:dyDescent="0.25">
      <c r="A60" s="50">
        <v>67000</v>
      </c>
      <c r="B60" s="45">
        <f t="shared" si="26"/>
        <v>4806.3827000000001</v>
      </c>
      <c r="C60" s="18">
        <f t="shared" si="22"/>
        <v>2335.3391999999999</v>
      </c>
      <c r="D60" s="18">
        <f t="shared" si="27"/>
        <v>0</v>
      </c>
      <c r="E60" s="16">
        <f t="shared" si="11"/>
        <v>0</v>
      </c>
      <c r="F60" s="19">
        <f t="shared" si="12"/>
        <v>0</v>
      </c>
      <c r="G60" s="51">
        <f t="shared" si="13"/>
        <v>7141.7219000000005</v>
      </c>
      <c r="H60" s="45">
        <f t="shared" si="2"/>
        <v>4813.8</v>
      </c>
      <c r="I60" s="18">
        <f t="shared" si="3"/>
        <v>3545</v>
      </c>
      <c r="J60" s="18">
        <f t="shared" si="4"/>
        <v>0</v>
      </c>
      <c r="K60" s="19">
        <f t="shared" si="5"/>
        <v>0</v>
      </c>
      <c r="L60" s="46">
        <f t="shared" si="28"/>
        <v>8358.7999999999993</v>
      </c>
      <c r="M60" s="52">
        <f t="shared" si="29"/>
        <v>15500.5219</v>
      </c>
      <c r="N60" s="53">
        <f t="shared" si="15"/>
        <v>0.23135107313432834</v>
      </c>
      <c r="O60" s="1">
        <f t="shared" si="7"/>
        <v>723.6</v>
      </c>
      <c r="P60" s="1">
        <f t="shared" si="8"/>
        <v>330.98</v>
      </c>
      <c r="Q60" s="1">
        <f t="shared" si="9"/>
        <v>3776.1</v>
      </c>
      <c r="R60" s="1">
        <f t="shared" si="16"/>
        <v>46668.7981</v>
      </c>
      <c r="S60" s="111"/>
      <c r="T60" s="1">
        <f t="shared" si="17"/>
        <v>1013.04</v>
      </c>
      <c r="U60" s="1">
        <f t="shared" si="18"/>
        <v>463.64</v>
      </c>
      <c r="V60" s="1">
        <f t="shared" si="19"/>
        <v>3776.1</v>
      </c>
      <c r="W60" s="1">
        <f t="shared" si="20"/>
        <v>40.199999999999996</v>
      </c>
      <c r="X60" s="1">
        <f t="shared" si="21"/>
        <v>5292.98</v>
      </c>
    </row>
    <row r="61" spans="1:24" x14ac:dyDescent="0.25">
      <c r="A61" s="50">
        <v>68000</v>
      </c>
      <c r="B61" s="45">
        <f t="shared" si="26"/>
        <v>4806.3827000000001</v>
      </c>
      <c r="C61" s="18">
        <f t="shared" si="22"/>
        <v>2506.5391999999997</v>
      </c>
      <c r="D61" s="18">
        <f t="shared" si="27"/>
        <v>0</v>
      </c>
      <c r="E61" s="16">
        <f t="shared" si="11"/>
        <v>0</v>
      </c>
      <c r="F61" s="19">
        <f t="shared" si="12"/>
        <v>0</v>
      </c>
      <c r="G61" s="51">
        <f t="shared" si="13"/>
        <v>7312.9218999999994</v>
      </c>
      <c r="H61" s="45">
        <f t="shared" si="2"/>
        <v>4813.8</v>
      </c>
      <c r="I61" s="18">
        <f t="shared" si="3"/>
        <v>3745</v>
      </c>
      <c r="J61" s="18">
        <f t="shared" si="4"/>
        <v>0</v>
      </c>
      <c r="K61" s="19">
        <f t="shared" si="5"/>
        <v>0</v>
      </c>
      <c r="L61" s="46">
        <f t="shared" si="28"/>
        <v>8558.7999999999993</v>
      </c>
      <c r="M61" s="52">
        <f t="shared" si="29"/>
        <v>15871.721899999999</v>
      </c>
      <c r="N61" s="53">
        <f t="shared" si="15"/>
        <v>0.23340767499999998</v>
      </c>
      <c r="O61" s="1">
        <f t="shared" si="7"/>
        <v>723.6</v>
      </c>
      <c r="P61" s="1">
        <f t="shared" si="8"/>
        <v>335.92</v>
      </c>
      <c r="Q61" s="1">
        <f t="shared" si="9"/>
        <v>3776.1</v>
      </c>
      <c r="R61" s="1">
        <f t="shared" si="16"/>
        <v>47292.658100000008</v>
      </c>
      <c r="S61" s="111"/>
      <c r="T61" s="1">
        <f t="shared" si="17"/>
        <v>1013.04</v>
      </c>
      <c r="U61" s="1">
        <f t="shared" si="18"/>
        <v>470.56</v>
      </c>
      <c r="V61" s="1">
        <f t="shared" si="19"/>
        <v>3776.1</v>
      </c>
      <c r="W61" s="1">
        <f t="shared" si="20"/>
        <v>40.799999999999997</v>
      </c>
      <c r="X61" s="1">
        <f t="shared" si="21"/>
        <v>5300.5</v>
      </c>
    </row>
    <row r="62" spans="1:24" x14ac:dyDescent="0.25">
      <c r="A62" s="50">
        <v>69000</v>
      </c>
      <c r="B62" s="45">
        <f t="shared" si="26"/>
        <v>4806.3827000000001</v>
      </c>
      <c r="C62" s="18">
        <f t="shared" si="22"/>
        <v>2677.7392</v>
      </c>
      <c r="D62" s="18">
        <f t="shared" si="27"/>
        <v>0</v>
      </c>
      <c r="E62" s="16">
        <f t="shared" si="11"/>
        <v>0</v>
      </c>
      <c r="F62" s="19">
        <f t="shared" si="12"/>
        <v>0</v>
      </c>
      <c r="G62" s="51">
        <f t="shared" si="13"/>
        <v>7484.1219000000001</v>
      </c>
      <c r="H62" s="45">
        <f t="shared" si="2"/>
        <v>4813.8</v>
      </c>
      <c r="I62" s="18">
        <f t="shared" si="3"/>
        <v>3945</v>
      </c>
      <c r="J62" s="18">
        <f t="shared" si="4"/>
        <v>0</v>
      </c>
      <c r="K62" s="19">
        <f t="shared" si="5"/>
        <v>0</v>
      </c>
      <c r="L62" s="46">
        <f t="shared" si="28"/>
        <v>8758.7999999999993</v>
      </c>
      <c r="M62" s="52">
        <f t="shared" si="29"/>
        <v>16242.921899999999</v>
      </c>
      <c r="N62" s="53">
        <f t="shared" si="15"/>
        <v>0.23540466521739128</v>
      </c>
      <c r="O62" s="1">
        <f t="shared" si="7"/>
        <v>723.6</v>
      </c>
      <c r="P62" s="1">
        <f t="shared" si="8"/>
        <v>340.86</v>
      </c>
      <c r="Q62" s="1">
        <f t="shared" si="9"/>
        <v>3776.1</v>
      </c>
      <c r="R62" s="1">
        <f t="shared" si="16"/>
        <v>47916.518100000001</v>
      </c>
      <c r="S62" s="111"/>
      <c r="T62" s="1">
        <f t="shared" si="17"/>
        <v>1013.04</v>
      </c>
      <c r="U62" s="1">
        <f t="shared" si="18"/>
        <v>477.48</v>
      </c>
      <c r="V62" s="1">
        <f t="shared" si="19"/>
        <v>3776.1</v>
      </c>
      <c r="W62" s="1">
        <f t="shared" si="20"/>
        <v>41.4</v>
      </c>
      <c r="X62" s="1">
        <f t="shared" si="21"/>
        <v>5308.0199999999995</v>
      </c>
    </row>
    <row r="63" spans="1:24" x14ac:dyDescent="0.25">
      <c r="A63" s="50">
        <v>70000</v>
      </c>
      <c r="B63" s="45">
        <f t="shared" si="26"/>
        <v>4806.3827000000001</v>
      </c>
      <c r="C63" s="18">
        <f t="shared" si="22"/>
        <v>2848.9391999999998</v>
      </c>
      <c r="D63" s="18">
        <f t="shared" si="27"/>
        <v>0</v>
      </c>
      <c r="E63" s="16">
        <f t="shared" si="11"/>
        <v>0</v>
      </c>
      <c r="F63" s="19">
        <f t="shared" si="12"/>
        <v>0</v>
      </c>
      <c r="G63" s="51">
        <f t="shared" si="13"/>
        <v>7655.3218999999999</v>
      </c>
      <c r="H63" s="45">
        <f t="shared" si="2"/>
        <v>4813.8</v>
      </c>
      <c r="I63" s="18">
        <f t="shared" si="3"/>
        <v>4145</v>
      </c>
      <c r="J63" s="18">
        <f t="shared" si="4"/>
        <v>0</v>
      </c>
      <c r="K63" s="19">
        <f t="shared" si="5"/>
        <v>0</v>
      </c>
      <c r="L63" s="46">
        <f t="shared" si="28"/>
        <v>8958.7999999999993</v>
      </c>
      <c r="M63" s="52">
        <f t="shared" si="29"/>
        <v>16614.121899999998</v>
      </c>
      <c r="N63" s="53">
        <f t="shared" si="15"/>
        <v>0.23734459857142853</v>
      </c>
      <c r="O63" s="1">
        <f t="shared" si="7"/>
        <v>723.6</v>
      </c>
      <c r="P63" s="1">
        <f t="shared" si="8"/>
        <v>345.8</v>
      </c>
      <c r="Q63" s="1">
        <f t="shared" si="9"/>
        <v>3776.1</v>
      </c>
      <c r="R63" s="1">
        <f t="shared" si="16"/>
        <v>48540.378100000002</v>
      </c>
      <c r="S63" s="111"/>
      <c r="T63" s="1">
        <f t="shared" si="17"/>
        <v>1013.04</v>
      </c>
      <c r="U63" s="1">
        <f t="shared" si="18"/>
        <v>484.4</v>
      </c>
      <c r="V63" s="1">
        <f t="shared" si="19"/>
        <v>3776.1</v>
      </c>
      <c r="W63" s="1">
        <f t="shared" si="20"/>
        <v>41.999999999999993</v>
      </c>
      <c r="X63" s="1">
        <f t="shared" si="21"/>
        <v>5315.54</v>
      </c>
    </row>
    <row r="64" spans="1:24" x14ac:dyDescent="0.25">
      <c r="A64" s="50">
        <v>71000</v>
      </c>
      <c r="B64" s="45">
        <f t="shared" si="26"/>
        <v>4806.3827000000001</v>
      </c>
      <c r="C64" s="18">
        <f t="shared" si="22"/>
        <v>3020.1391999999996</v>
      </c>
      <c r="D64" s="18">
        <f t="shared" si="27"/>
        <v>0</v>
      </c>
      <c r="E64" s="16">
        <f t="shared" si="11"/>
        <v>0</v>
      </c>
      <c r="F64" s="19">
        <f t="shared" si="12"/>
        <v>0</v>
      </c>
      <c r="G64" s="51">
        <f t="shared" si="13"/>
        <v>7826.5218999999997</v>
      </c>
      <c r="H64" s="45">
        <f t="shared" si="2"/>
        <v>4813.8</v>
      </c>
      <c r="I64" s="18">
        <f t="shared" si="3"/>
        <v>4345</v>
      </c>
      <c r="J64" s="18">
        <f t="shared" si="4"/>
        <v>0</v>
      </c>
      <c r="K64" s="19">
        <f t="shared" si="5"/>
        <v>0</v>
      </c>
      <c r="L64" s="46">
        <f t="shared" si="28"/>
        <v>9158.7999999999993</v>
      </c>
      <c r="M64" s="52">
        <f t="shared" si="29"/>
        <v>16985.321899999999</v>
      </c>
      <c r="N64" s="53">
        <f t="shared" si="15"/>
        <v>0.23922988591549293</v>
      </c>
      <c r="O64" s="1">
        <f t="shared" si="7"/>
        <v>723.6</v>
      </c>
      <c r="P64" s="1">
        <f t="shared" si="8"/>
        <v>350.74</v>
      </c>
      <c r="Q64" s="1">
        <f t="shared" si="9"/>
        <v>3776.1</v>
      </c>
      <c r="R64" s="1">
        <f t="shared" si="16"/>
        <v>49164.23810000001</v>
      </c>
      <c r="S64" s="111"/>
      <c r="T64" s="1">
        <f t="shared" si="17"/>
        <v>1013.04</v>
      </c>
      <c r="U64" s="1">
        <f t="shared" si="18"/>
        <v>491.32</v>
      </c>
      <c r="V64" s="1">
        <f t="shared" si="19"/>
        <v>3776.1</v>
      </c>
      <c r="W64" s="1">
        <f t="shared" si="20"/>
        <v>42.599999999999994</v>
      </c>
      <c r="X64" s="1">
        <f t="shared" si="21"/>
        <v>5323.06</v>
      </c>
    </row>
    <row r="65" spans="1:24" x14ac:dyDescent="0.25">
      <c r="A65" s="50">
        <v>72000</v>
      </c>
      <c r="B65" s="45">
        <f t="shared" si="26"/>
        <v>4806.3827000000001</v>
      </c>
      <c r="C65" s="18">
        <f t="shared" si="22"/>
        <v>3191.3391999999999</v>
      </c>
      <c r="D65" s="18">
        <f t="shared" si="27"/>
        <v>0</v>
      </c>
      <c r="E65" s="16">
        <f t="shared" si="11"/>
        <v>0</v>
      </c>
      <c r="F65" s="19">
        <f t="shared" si="12"/>
        <v>0</v>
      </c>
      <c r="G65" s="51">
        <f t="shared" si="13"/>
        <v>7997.7219000000005</v>
      </c>
      <c r="H65" s="45">
        <f t="shared" si="2"/>
        <v>4813.8</v>
      </c>
      <c r="I65" s="18">
        <f t="shared" si="3"/>
        <v>4545</v>
      </c>
      <c r="J65" s="18">
        <f t="shared" si="4"/>
        <v>0</v>
      </c>
      <c r="K65" s="19">
        <f t="shared" si="5"/>
        <v>0</v>
      </c>
      <c r="L65" s="46">
        <f t="shared" si="28"/>
        <v>9358.7999999999993</v>
      </c>
      <c r="M65" s="52">
        <f t="shared" si="29"/>
        <v>17356.5219</v>
      </c>
      <c r="N65" s="53">
        <f t="shared" si="15"/>
        <v>0.24106280416666667</v>
      </c>
      <c r="O65" s="1">
        <f t="shared" si="7"/>
        <v>723.6</v>
      </c>
      <c r="P65" s="1">
        <f t="shared" si="8"/>
        <v>355.68</v>
      </c>
      <c r="Q65" s="1">
        <f t="shared" si="9"/>
        <v>3776.1</v>
      </c>
      <c r="R65" s="1">
        <f t="shared" si="16"/>
        <v>49788.098100000003</v>
      </c>
      <c r="S65" s="111"/>
      <c r="T65" s="1">
        <f t="shared" si="17"/>
        <v>1013.04</v>
      </c>
      <c r="U65" s="1">
        <f t="shared" si="18"/>
        <v>498.24</v>
      </c>
      <c r="V65" s="1">
        <f t="shared" si="19"/>
        <v>3776.1</v>
      </c>
      <c r="W65" s="1">
        <f t="shared" si="20"/>
        <v>43.199999999999996</v>
      </c>
      <c r="X65" s="1">
        <f t="shared" si="21"/>
        <v>5330.58</v>
      </c>
    </row>
    <row r="66" spans="1:24" x14ac:dyDescent="0.25">
      <c r="A66" s="50">
        <v>73000</v>
      </c>
      <c r="B66" s="45">
        <f t="shared" si="26"/>
        <v>4806.3827000000001</v>
      </c>
      <c r="C66" s="18">
        <f t="shared" si="22"/>
        <v>3362.5391999999997</v>
      </c>
      <c r="D66" s="18">
        <f t="shared" si="27"/>
        <v>0</v>
      </c>
      <c r="E66" s="16">
        <f t="shared" si="11"/>
        <v>0</v>
      </c>
      <c r="F66" s="19">
        <f t="shared" si="12"/>
        <v>0</v>
      </c>
      <c r="G66" s="51">
        <f t="shared" si="13"/>
        <v>8168.9218999999994</v>
      </c>
      <c r="H66" s="45">
        <f t="shared" si="2"/>
        <v>4813.8</v>
      </c>
      <c r="I66" s="18">
        <f t="shared" si="3"/>
        <v>4745</v>
      </c>
      <c r="J66" s="18">
        <f t="shared" si="4"/>
        <v>0</v>
      </c>
      <c r="K66" s="19">
        <f t="shared" si="5"/>
        <v>0</v>
      </c>
      <c r="L66" s="46">
        <f t="shared" si="28"/>
        <v>9558.7999999999993</v>
      </c>
      <c r="M66" s="52">
        <f t="shared" si="29"/>
        <v>17727.721899999997</v>
      </c>
      <c r="N66" s="53">
        <f t="shared" si="15"/>
        <v>0.24284550547945202</v>
      </c>
      <c r="O66" s="1">
        <f t="shared" si="7"/>
        <v>723.6</v>
      </c>
      <c r="P66" s="1">
        <f t="shared" si="8"/>
        <v>360.62</v>
      </c>
      <c r="Q66" s="1">
        <f t="shared" si="9"/>
        <v>3776.1</v>
      </c>
      <c r="R66" s="1">
        <f t="shared" si="16"/>
        <v>50411.958100000003</v>
      </c>
      <c r="S66" s="111"/>
      <c r="T66" s="1">
        <f t="shared" si="17"/>
        <v>1013.04</v>
      </c>
      <c r="U66" s="1">
        <f t="shared" si="18"/>
        <v>505.15999999999997</v>
      </c>
      <c r="V66" s="1">
        <f t="shared" si="19"/>
        <v>3776.1</v>
      </c>
      <c r="W66" s="1">
        <f t="shared" si="20"/>
        <v>43.8</v>
      </c>
      <c r="X66" s="1">
        <f t="shared" si="21"/>
        <v>5338.0999999999995</v>
      </c>
    </row>
    <row r="67" spans="1:24" x14ac:dyDescent="0.25">
      <c r="A67" s="50">
        <v>74000</v>
      </c>
      <c r="B67" s="45">
        <f t="shared" si="26"/>
        <v>4806.3827000000001</v>
      </c>
      <c r="C67" s="18">
        <f t="shared" si="22"/>
        <v>3533.7392</v>
      </c>
      <c r="D67" s="18">
        <f t="shared" si="27"/>
        <v>0</v>
      </c>
      <c r="E67" s="16">
        <f t="shared" si="11"/>
        <v>0</v>
      </c>
      <c r="F67" s="19">
        <f t="shared" si="12"/>
        <v>0</v>
      </c>
      <c r="G67" s="51">
        <f t="shared" si="13"/>
        <v>8340.1219000000001</v>
      </c>
      <c r="H67" s="45">
        <f t="shared" ref="H67:H130" si="30">IF($A67&gt;$AA$11,IF($A67&lt;$AA$12,($A67-$AA$11)*$Z$11,($AA$12-$AA$11)*$Z$11),0)</f>
        <v>4813.8</v>
      </c>
      <c r="I67" s="18">
        <f t="shared" ref="I67:I130" si="31">IF($A67&gt;$AA$12,IF($A67&lt;$AA$13,($A67-$AA$12)*$Z$12,($AA$13-$AA$12)*$Z$12),0)</f>
        <v>4945</v>
      </c>
      <c r="J67" s="18">
        <f t="shared" ref="J67:J130" si="32">IF($A67&gt;$AA$13,IF($A67&lt;$AA$14,($A67-$AA$13)*$Z$13,($AA$14-$AA$13)*$Z$13),0)</f>
        <v>0</v>
      </c>
      <c r="K67" s="19">
        <f t="shared" ref="K67:K130" si="33">IF($A67&gt;$AA$14,IF($A67&gt;$AA$14,($A67-$AA$14)*$Z$14,0),0)</f>
        <v>0</v>
      </c>
      <c r="L67" s="46">
        <f t="shared" si="28"/>
        <v>9758.7999999999993</v>
      </c>
      <c r="M67" s="52">
        <f t="shared" si="29"/>
        <v>18098.921900000001</v>
      </c>
      <c r="N67" s="53">
        <f t="shared" si="15"/>
        <v>0.24458002567567569</v>
      </c>
      <c r="O67" s="1">
        <f t="shared" ref="O67:O130" si="34">IF(A67/100*$AA$20&gt;$AA$18,$AA$18,A67/100*$AA$20)</f>
        <v>723.6</v>
      </c>
      <c r="P67" s="1">
        <f t="shared" ref="P67:P130" si="35">IF(A67*$AA$25&gt;$AA$24,$AA$24,A67*$AA$25)</f>
        <v>365.56</v>
      </c>
      <c r="Q67" s="1">
        <f t="shared" ref="Q67:Q130" si="36">IF((A67-$AA$33)*$AA$32&gt;$AA$31,$AA$31,(A67-$AA$33)*$AA$32)</f>
        <v>3776.1</v>
      </c>
      <c r="R67" s="1">
        <f t="shared" si="16"/>
        <v>51035.818100000004</v>
      </c>
      <c r="S67" s="111"/>
      <c r="T67" s="1">
        <f t="shared" si="17"/>
        <v>1013.04</v>
      </c>
      <c r="U67" s="1">
        <f t="shared" si="18"/>
        <v>512.08000000000004</v>
      </c>
      <c r="V67" s="1">
        <f t="shared" si="19"/>
        <v>3776.1</v>
      </c>
      <c r="W67" s="1">
        <f t="shared" si="20"/>
        <v>44.4</v>
      </c>
      <c r="X67" s="1">
        <f t="shared" si="21"/>
        <v>5345.619999999999</v>
      </c>
    </row>
    <row r="68" spans="1:24" x14ac:dyDescent="0.25">
      <c r="A68" s="50">
        <v>75000</v>
      </c>
      <c r="B68" s="45">
        <f t="shared" si="26"/>
        <v>4806.3827000000001</v>
      </c>
      <c r="C68" s="18">
        <f t="shared" ref="C68:C131" si="37">IF($A68&gt;$AA$5,IF($A68&lt;$AA$6,($A68-$AA$5)*$Z$5,($AA$6-$AA$5)*$Z$5),0)</f>
        <v>3704.9391999999998</v>
      </c>
      <c r="D68" s="18">
        <f t="shared" si="27"/>
        <v>0</v>
      </c>
      <c r="E68" s="16">
        <f t="shared" ref="E68:E131" si="38">IF($A68&gt;$AA$7,IF($A68&lt;$AA$8,($A68-$AA$7)*$Z$7,($AA$8-$AA$7)*$Z$7),0)</f>
        <v>0</v>
      </c>
      <c r="F68" s="19">
        <f t="shared" ref="F68:F131" si="39">IF($A68&gt;$AA$8,IF($A68&gt;$AA$8,($A68-$AA$8)*$Z$8,0),0)</f>
        <v>0</v>
      </c>
      <c r="G68" s="51">
        <f t="shared" ref="G68:G131" si="40">SUM(B68:F68)</f>
        <v>8511.321899999999</v>
      </c>
      <c r="H68" s="45">
        <f t="shared" si="30"/>
        <v>4813.8</v>
      </c>
      <c r="I68" s="18">
        <f t="shared" si="31"/>
        <v>5145</v>
      </c>
      <c r="J68" s="18">
        <f t="shared" si="32"/>
        <v>0</v>
      </c>
      <c r="K68" s="19">
        <f t="shared" si="33"/>
        <v>0</v>
      </c>
      <c r="L68" s="46">
        <f t="shared" si="28"/>
        <v>9958.7999999999993</v>
      </c>
      <c r="M68" s="52">
        <f t="shared" si="29"/>
        <v>18470.121899999998</v>
      </c>
      <c r="N68" s="53">
        <f t="shared" ref="N68:N131" si="41">M68/A68</f>
        <v>0.24626829199999997</v>
      </c>
      <c r="O68" s="1">
        <f t="shared" si="34"/>
        <v>723.6</v>
      </c>
      <c r="P68" s="1">
        <f t="shared" si="35"/>
        <v>370.5</v>
      </c>
      <c r="Q68" s="1">
        <f t="shared" si="36"/>
        <v>3776.1</v>
      </c>
      <c r="R68" s="1">
        <f t="shared" ref="R68:R131" si="42">A68-M68-O68-P68-Q68</f>
        <v>51659.678100000005</v>
      </c>
      <c r="S68" s="111"/>
      <c r="T68" s="1">
        <f t="shared" ref="T68:T131" si="43">O68*1.4</f>
        <v>1013.04</v>
      </c>
      <c r="U68" s="1">
        <f t="shared" ref="U68:U131" si="44">IF(A68*$AA$27&gt;$AA$26,$AA$26,A68*$AA$27)</f>
        <v>519</v>
      </c>
      <c r="V68" s="1">
        <f t="shared" ref="V68:V131" si="45">Q68</f>
        <v>3776.1</v>
      </c>
      <c r="W68" s="1">
        <f t="shared" ref="W68:W131" si="46">IF(A68*$AA$38&gt;$AA$37,$AA$37,A68*$AA$38)</f>
        <v>44.999999999999993</v>
      </c>
      <c r="X68" s="1">
        <f t="shared" ref="X68:X131" si="47">T68+U68+V68+W68</f>
        <v>5353.1399999999994</v>
      </c>
    </row>
    <row r="69" spans="1:24" x14ac:dyDescent="0.25">
      <c r="A69" s="50">
        <v>76000</v>
      </c>
      <c r="B69" s="45">
        <f t="shared" si="26"/>
        <v>4806.3827000000001</v>
      </c>
      <c r="C69" s="18">
        <f t="shared" si="37"/>
        <v>3876.1391999999996</v>
      </c>
      <c r="D69" s="18">
        <f t="shared" si="27"/>
        <v>0</v>
      </c>
      <c r="E69" s="16">
        <f t="shared" si="38"/>
        <v>0</v>
      </c>
      <c r="F69" s="19">
        <f t="shared" si="39"/>
        <v>0</v>
      </c>
      <c r="G69" s="51">
        <f t="shared" si="40"/>
        <v>8682.5218999999997</v>
      </c>
      <c r="H69" s="45">
        <f t="shared" si="30"/>
        <v>4813.8</v>
      </c>
      <c r="I69" s="18">
        <f t="shared" si="31"/>
        <v>5345</v>
      </c>
      <c r="J69" s="18">
        <f t="shared" si="32"/>
        <v>0</v>
      </c>
      <c r="K69" s="19">
        <f t="shared" si="33"/>
        <v>0</v>
      </c>
      <c r="L69" s="46">
        <f t="shared" si="28"/>
        <v>10158.799999999999</v>
      </c>
      <c r="M69" s="52">
        <f t="shared" si="29"/>
        <v>18841.321899999999</v>
      </c>
      <c r="N69" s="53">
        <f t="shared" si="41"/>
        <v>0.24791213026315789</v>
      </c>
      <c r="O69" s="1">
        <f t="shared" si="34"/>
        <v>723.6</v>
      </c>
      <c r="P69" s="1">
        <f t="shared" si="35"/>
        <v>375.44</v>
      </c>
      <c r="Q69" s="1">
        <f t="shared" si="36"/>
        <v>3776.1</v>
      </c>
      <c r="R69" s="1">
        <f t="shared" si="42"/>
        <v>52283.538100000005</v>
      </c>
      <c r="S69" s="111"/>
      <c r="T69" s="1">
        <f t="shared" si="43"/>
        <v>1013.04</v>
      </c>
      <c r="U69" s="1">
        <f t="shared" si="44"/>
        <v>525.91999999999996</v>
      </c>
      <c r="V69" s="1">
        <f t="shared" si="45"/>
        <v>3776.1</v>
      </c>
      <c r="W69" s="1">
        <f t="shared" si="46"/>
        <v>45.599999999999994</v>
      </c>
      <c r="X69" s="1">
        <f t="shared" si="47"/>
        <v>5360.66</v>
      </c>
    </row>
    <row r="70" spans="1:24" x14ac:dyDescent="0.25">
      <c r="A70" s="50">
        <v>77000</v>
      </c>
      <c r="B70" s="45">
        <f t="shared" si="26"/>
        <v>4806.3827000000001</v>
      </c>
      <c r="C70" s="18">
        <f t="shared" si="37"/>
        <v>4047.3391999999999</v>
      </c>
      <c r="D70" s="18">
        <f t="shared" si="27"/>
        <v>0</v>
      </c>
      <c r="E70" s="16">
        <f t="shared" si="38"/>
        <v>0</v>
      </c>
      <c r="F70" s="19">
        <f t="shared" si="39"/>
        <v>0</v>
      </c>
      <c r="G70" s="51">
        <f t="shared" si="40"/>
        <v>8853.7219000000005</v>
      </c>
      <c r="H70" s="45">
        <f t="shared" si="30"/>
        <v>4813.8</v>
      </c>
      <c r="I70" s="18">
        <f t="shared" si="31"/>
        <v>5545</v>
      </c>
      <c r="J70" s="18">
        <f t="shared" si="32"/>
        <v>0</v>
      </c>
      <c r="K70" s="19">
        <f t="shared" si="33"/>
        <v>0</v>
      </c>
      <c r="L70" s="46">
        <f t="shared" si="28"/>
        <v>10358.799999999999</v>
      </c>
      <c r="M70" s="52">
        <f t="shared" si="29"/>
        <v>19212.5219</v>
      </c>
      <c r="N70" s="53">
        <f t="shared" si="41"/>
        <v>0.24951327142857144</v>
      </c>
      <c r="O70" s="1">
        <f t="shared" si="34"/>
        <v>723.6</v>
      </c>
      <c r="P70" s="1">
        <f t="shared" si="35"/>
        <v>380.38</v>
      </c>
      <c r="Q70" s="1">
        <f t="shared" si="36"/>
        <v>3776.1</v>
      </c>
      <c r="R70" s="1">
        <f t="shared" si="42"/>
        <v>52907.398100000006</v>
      </c>
      <c r="S70" s="111"/>
      <c r="T70" s="1">
        <f t="shared" si="43"/>
        <v>1013.04</v>
      </c>
      <c r="U70" s="1">
        <f t="shared" si="44"/>
        <v>532.84</v>
      </c>
      <c r="V70" s="1">
        <f t="shared" si="45"/>
        <v>3776.1</v>
      </c>
      <c r="W70" s="1">
        <f t="shared" si="46"/>
        <v>46.199999999999996</v>
      </c>
      <c r="X70" s="1">
        <f t="shared" si="47"/>
        <v>5368.1799999999994</v>
      </c>
    </row>
    <row r="71" spans="1:24" x14ac:dyDescent="0.25">
      <c r="A71" s="50">
        <v>78000</v>
      </c>
      <c r="B71" s="45">
        <f t="shared" si="26"/>
        <v>4806.3827000000001</v>
      </c>
      <c r="C71" s="18">
        <f t="shared" si="37"/>
        <v>4218.5392000000002</v>
      </c>
      <c r="D71" s="18">
        <f t="shared" si="27"/>
        <v>0</v>
      </c>
      <c r="E71" s="16">
        <f t="shared" si="38"/>
        <v>0</v>
      </c>
      <c r="F71" s="19">
        <f t="shared" si="39"/>
        <v>0</v>
      </c>
      <c r="G71" s="51">
        <f t="shared" si="40"/>
        <v>9024.9219000000012</v>
      </c>
      <c r="H71" s="45">
        <f t="shared" si="30"/>
        <v>4813.8</v>
      </c>
      <c r="I71" s="18">
        <f t="shared" si="31"/>
        <v>5745</v>
      </c>
      <c r="J71" s="18">
        <f t="shared" si="32"/>
        <v>0</v>
      </c>
      <c r="K71" s="19">
        <f t="shared" si="33"/>
        <v>0</v>
      </c>
      <c r="L71" s="46">
        <f t="shared" si="28"/>
        <v>10558.8</v>
      </c>
      <c r="M71" s="52">
        <f t="shared" si="29"/>
        <v>19583.7219</v>
      </c>
      <c r="N71" s="53">
        <f t="shared" si="41"/>
        <v>0.25107335769230771</v>
      </c>
      <c r="O71" s="1">
        <f t="shared" si="34"/>
        <v>723.6</v>
      </c>
      <c r="P71" s="1">
        <f t="shared" si="35"/>
        <v>385.32</v>
      </c>
      <c r="Q71" s="1">
        <f t="shared" si="36"/>
        <v>3776.1</v>
      </c>
      <c r="R71" s="1">
        <f t="shared" si="42"/>
        <v>53531.258099999999</v>
      </c>
      <c r="S71" s="111"/>
      <c r="T71" s="1">
        <f t="shared" si="43"/>
        <v>1013.04</v>
      </c>
      <c r="U71" s="1">
        <f t="shared" si="44"/>
        <v>539.76</v>
      </c>
      <c r="V71" s="1">
        <f t="shared" si="45"/>
        <v>3776.1</v>
      </c>
      <c r="W71" s="1">
        <f t="shared" si="46"/>
        <v>46.8</v>
      </c>
      <c r="X71" s="1">
        <f t="shared" si="47"/>
        <v>5375.7</v>
      </c>
    </row>
    <row r="72" spans="1:24" x14ac:dyDescent="0.25">
      <c r="A72" s="50">
        <v>79000</v>
      </c>
      <c r="B72" s="45">
        <f t="shared" si="26"/>
        <v>4806.3827000000001</v>
      </c>
      <c r="C72" s="18">
        <f t="shared" si="37"/>
        <v>4389.7392</v>
      </c>
      <c r="D72" s="18">
        <f t="shared" si="27"/>
        <v>0</v>
      </c>
      <c r="E72" s="16">
        <f t="shared" si="38"/>
        <v>0</v>
      </c>
      <c r="F72" s="19">
        <f t="shared" si="39"/>
        <v>0</v>
      </c>
      <c r="G72" s="51">
        <f t="shared" si="40"/>
        <v>9196.1219000000001</v>
      </c>
      <c r="H72" s="45">
        <f t="shared" si="30"/>
        <v>4813.8</v>
      </c>
      <c r="I72" s="18">
        <f t="shared" si="31"/>
        <v>5945</v>
      </c>
      <c r="J72" s="18">
        <f t="shared" si="32"/>
        <v>0</v>
      </c>
      <c r="K72" s="19">
        <f t="shared" si="33"/>
        <v>0</v>
      </c>
      <c r="L72" s="46">
        <f t="shared" si="28"/>
        <v>10758.8</v>
      </c>
      <c r="M72" s="52">
        <f t="shared" si="29"/>
        <v>19954.921900000001</v>
      </c>
      <c r="N72" s="53">
        <f t="shared" si="41"/>
        <v>0.25259394810126584</v>
      </c>
      <c r="O72" s="1">
        <f t="shared" si="34"/>
        <v>723.6</v>
      </c>
      <c r="P72" s="1">
        <f t="shared" si="35"/>
        <v>390.26</v>
      </c>
      <c r="Q72" s="1">
        <f t="shared" si="36"/>
        <v>3776.1</v>
      </c>
      <c r="R72" s="1">
        <f t="shared" si="42"/>
        <v>54155.1181</v>
      </c>
      <c r="S72" s="111"/>
      <c r="T72" s="1">
        <f t="shared" si="43"/>
        <v>1013.04</v>
      </c>
      <c r="U72" s="1">
        <f t="shared" si="44"/>
        <v>546.67999999999995</v>
      </c>
      <c r="V72" s="1">
        <f t="shared" si="45"/>
        <v>3776.1</v>
      </c>
      <c r="W72" s="1">
        <f t="shared" si="46"/>
        <v>47.4</v>
      </c>
      <c r="X72" s="1">
        <f t="shared" si="47"/>
        <v>5383.2199999999993</v>
      </c>
    </row>
    <row r="73" spans="1:24" x14ac:dyDescent="0.25">
      <c r="A73" s="50">
        <v>80000</v>
      </c>
      <c r="B73" s="45">
        <f t="shared" si="26"/>
        <v>4806.3827000000001</v>
      </c>
      <c r="C73" s="18">
        <f t="shared" si="37"/>
        <v>4560.9391999999998</v>
      </c>
      <c r="D73" s="18">
        <f t="shared" si="27"/>
        <v>0</v>
      </c>
      <c r="E73" s="16">
        <f t="shared" si="38"/>
        <v>0</v>
      </c>
      <c r="F73" s="19">
        <f t="shared" si="39"/>
        <v>0</v>
      </c>
      <c r="G73" s="51">
        <f t="shared" si="40"/>
        <v>9367.321899999999</v>
      </c>
      <c r="H73" s="45">
        <f t="shared" si="30"/>
        <v>4813.8</v>
      </c>
      <c r="I73" s="18">
        <f t="shared" si="31"/>
        <v>6145</v>
      </c>
      <c r="J73" s="18">
        <f t="shared" si="32"/>
        <v>0</v>
      </c>
      <c r="K73" s="19">
        <f t="shared" si="33"/>
        <v>0</v>
      </c>
      <c r="L73" s="46">
        <f t="shared" si="28"/>
        <v>10958.8</v>
      </c>
      <c r="M73" s="52">
        <f t="shared" si="29"/>
        <v>20326.121899999998</v>
      </c>
      <c r="N73" s="53">
        <f t="shared" si="41"/>
        <v>0.25407652375000001</v>
      </c>
      <c r="O73" s="1">
        <f t="shared" si="34"/>
        <v>723.6</v>
      </c>
      <c r="P73" s="1">
        <f t="shared" si="35"/>
        <v>395.2</v>
      </c>
      <c r="Q73" s="1">
        <f t="shared" si="36"/>
        <v>3776.1</v>
      </c>
      <c r="R73" s="1">
        <f t="shared" si="42"/>
        <v>54778.978100000008</v>
      </c>
      <c r="S73" s="111"/>
      <c r="T73" s="1">
        <f t="shared" si="43"/>
        <v>1013.04</v>
      </c>
      <c r="U73" s="1">
        <f t="shared" si="44"/>
        <v>553.6</v>
      </c>
      <c r="V73" s="1">
        <f t="shared" si="45"/>
        <v>3776.1</v>
      </c>
      <c r="W73" s="1">
        <f t="shared" si="46"/>
        <v>47.999999999999993</v>
      </c>
      <c r="X73" s="1">
        <f t="shared" si="47"/>
        <v>5390.74</v>
      </c>
    </row>
    <row r="74" spans="1:24" x14ac:dyDescent="0.25">
      <c r="A74" s="50">
        <v>81000</v>
      </c>
      <c r="B74" s="45">
        <f t="shared" si="26"/>
        <v>4806.3827000000001</v>
      </c>
      <c r="C74" s="18">
        <f t="shared" si="37"/>
        <v>4732.1391999999996</v>
      </c>
      <c r="D74" s="18">
        <f t="shared" si="27"/>
        <v>0</v>
      </c>
      <c r="E74" s="16">
        <f t="shared" si="38"/>
        <v>0</v>
      </c>
      <c r="F74" s="19">
        <f t="shared" si="39"/>
        <v>0</v>
      </c>
      <c r="G74" s="51">
        <f t="shared" si="40"/>
        <v>9538.5218999999997</v>
      </c>
      <c r="H74" s="45">
        <f t="shared" si="30"/>
        <v>4813.8</v>
      </c>
      <c r="I74" s="18">
        <f t="shared" si="31"/>
        <v>6345</v>
      </c>
      <c r="J74" s="18">
        <f t="shared" si="32"/>
        <v>0</v>
      </c>
      <c r="K74" s="19">
        <f t="shared" si="33"/>
        <v>0</v>
      </c>
      <c r="L74" s="46">
        <f t="shared" si="28"/>
        <v>11158.8</v>
      </c>
      <c r="M74" s="52">
        <f t="shared" si="29"/>
        <v>20697.321899999999</v>
      </c>
      <c r="N74" s="53">
        <f t="shared" si="41"/>
        <v>0.25552249259259258</v>
      </c>
      <c r="O74" s="1">
        <f t="shared" si="34"/>
        <v>723.6</v>
      </c>
      <c r="P74" s="1">
        <f t="shared" si="35"/>
        <v>400.14</v>
      </c>
      <c r="Q74" s="1">
        <f t="shared" si="36"/>
        <v>3776.1</v>
      </c>
      <c r="R74" s="1">
        <f t="shared" si="42"/>
        <v>55402.838100000008</v>
      </c>
      <c r="S74" s="111"/>
      <c r="T74" s="1">
        <f t="shared" si="43"/>
        <v>1013.04</v>
      </c>
      <c r="U74" s="1">
        <f t="shared" si="44"/>
        <v>560.52</v>
      </c>
      <c r="V74" s="1">
        <f t="shared" si="45"/>
        <v>3776.1</v>
      </c>
      <c r="W74" s="1">
        <f t="shared" si="46"/>
        <v>48.599999999999994</v>
      </c>
      <c r="X74" s="1">
        <f t="shared" si="47"/>
        <v>5398.26</v>
      </c>
    </row>
    <row r="75" spans="1:24" x14ac:dyDescent="0.25">
      <c r="A75" s="50">
        <v>82000</v>
      </c>
      <c r="B75" s="45">
        <f t="shared" si="26"/>
        <v>4806.3827000000001</v>
      </c>
      <c r="C75" s="18">
        <f t="shared" si="37"/>
        <v>4903.3391999999994</v>
      </c>
      <c r="D75" s="18">
        <f t="shared" si="27"/>
        <v>0</v>
      </c>
      <c r="E75" s="16">
        <f t="shared" si="38"/>
        <v>0</v>
      </c>
      <c r="F75" s="19">
        <f t="shared" si="39"/>
        <v>0</v>
      </c>
      <c r="G75" s="51">
        <f t="shared" si="40"/>
        <v>9709.7219000000005</v>
      </c>
      <c r="H75" s="45">
        <f t="shared" si="30"/>
        <v>4813.8</v>
      </c>
      <c r="I75" s="18">
        <f t="shared" si="31"/>
        <v>6545</v>
      </c>
      <c r="J75" s="18">
        <f t="shared" si="32"/>
        <v>0</v>
      </c>
      <c r="K75" s="19">
        <f t="shared" si="33"/>
        <v>0</v>
      </c>
      <c r="L75" s="46">
        <f t="shared" si="28"/>
        <v>11358.8</v>
      </c>
      <c r="M75" s="52">
        <f t="shared" si="29"/>
        <v>21068.5219</v>
      </c>
      <c r="N75" s="53">
        <f t="shared" si="41"/>
        <v>0.25693319390243902</v>
      </c>
      <c r="O75" s="1">
        <f t="shared" si="34"/>
        <v>723.6</v>
      </c>
      <c r="P75" s="1">
        <f t="shared" si="35"/>
        <v>405.08</v>
      </c>
      <c r="Q75" s="1">
        <f t="shared" si="36"/>
        <v>3776.1</v>
      </c>
      <c r="R75" s="1">
        <f t="shared" si="42"/>
        <v>56026.698100000001</v>
      </c>
      <c r="S75" s="111"/>
      <c r="T75" s="1">
        <f t="shared" si="43"/>
        <v>1013.04</v>
      </c>
      <c r="U75" s="1">
        <f t="shared" si="44"/>
        <v>567.43999999999994</v>
      </c>
      <c r="V75" s="1">
        <f t="shared" si="45"/>
        <v>3776.1</v>
      </c>
      <c r="W75" s="1">
        <f t="shared" si="46"/>
        <v>49.199999999999996</v>
      </c>
      <c r="X75" s="1">
        <f t="shared" si="47"/>
        <v>5405.78</v>
      </c>
    </row>
    <row r="76" spans="1:24" x14ac:dyDescent="0.25">
      <c r="A76" s="50">
        <v>83000</v>
      </c>
      <c r="B76" s="45">
        <f t="shared" si="26"/>
        <v>4806.3827000000001</v>
      </c>
      <c r="C76" s="18">
        <f t="shared" si="37"/>
        <v>5074.5392000000002</v>
      </c>
      <c r="D76" s="18">
        <f t="shared" si="27"/>
        <v>0</v>
      </c>
      <c r="E76" s="16">
        <f t="shared" si="38"/>
        <v>0</v>
      </c>
      <c r="F76" s="19">
        <f t="shared" si="39"/>
        <v>0</v>
      </c>
      <c r="G76" s="51">
        <f t="shared" si="40"/>
        <v>9880.9219000000012</v>
      </c>
      <c r="H76" s="45">
        <f t="shared" si="30"/>
        <v>4813.8</v>
      </c>
      <c r="I76" s="18">
        <f t="shared" si="31"/>
        <v>6745</v>
      </c>
      <c r="J76" s="18">
        <f t="shared" si="32"/>
        <v>0</v>
      </c>
      <c r="K76" s="19">
        <f t="shared" si="33"/>
        <v>0</v>
      </c>
      <c r="L76" s="46">
        <f t="shared" si="28"/>
        <v>11558.8</v>
      </c>
      <c r="M76" s="52">
        <f t="shared" si="29"/>
        <v>21439.7219</v>
      </c>
      <c r="N76" s="53">
        <f t="shared" si="41"/>
        <v>0.25830990240963858</v>
      </c>
      <c r="O76" s="1">
        <f t="shared" si="34"/>
        <v>723.6</v>
      </c>
      <c r="P76" s="1">
        <f t="shared" si="35"/>
        <v>410.02</v>
      </c>
      <c r="Q76" s="1">
        <f t="shared" si="36"/>
        <v>3776.1</v>
      </c>
      <c r="R76" s="1">
        <f t="shared" si="42"/>
        <v>56650.558100000002</v>
      </c>
      <c r="S76" s="111"/>
      <c r="T76" s="1">
        <f t="shared" si="43"/>
        <v>1013.04</v>
      </c>
      <c r="U76" s="1">
        <f t="shared" si="44"/>
        <v>574.36</v>
      </c>
      <c r="V76" s="1">
        <f t="shared" si="45"/>
        <v>3776.1</v>
      </c>
      <c r="W76" s="1">
        <f t="shared" si="46"/>
        <v>49.8</v>
      </c>
      <c r="X76" s="1">
        <f t="shared" si="47"/>
        <v>5413.3</v>
      </c>
    </row>
    <row r="77" spans="1:24" x14ac:dyDescent="0.25">
      <c r="A77" s="50">
        <v>84000</v>
      </c>
      <c r="B77" s="45">
        <f t="shared" si="26"/>
        <v>4806.3827000000001</v>
      </c>
      <c r="C77" s="18">
        <f t="shared" si="37"/>
        <v>5245.7392</v>
      </c>
      <c r="D77" s="18">
        <f t="shared" si="27"/>
        <v>0</v>
      </c>
      <c r="E77" s="16">
        <f t="shared" si="38"/>
        <v>0</v>
      </c>
      <c r="F77" s="19">
        <f t="shared" si="39"/>
        <v>0</v>
      </c>
      <c r="G77" s="51">
        <f t="shared" si="40"/>
        <v>10052.1219</v>
      </c>
      <c r="H77" s="45">
        <f t="shared" si="30"/>
        <v>4813.8</v>
      </c>
      <c r="I77" s="18">
        <f t="shared" si="31"/>
        <v>6945</v>
      </c>
      <c r="J77" s="18">
        <f t="shared" si="32"/>
        <v>0</v>
      </c>
      <c r="K77" s="19">
        <f t="shared" si="33"/>
        <v>0</v>
      </c>
      <c r="L77" s="46">
        <f t="shared" si="28"/>
        <v>11758.8</v>
      </c>
      <c r="M77" s="52">
        <f t="shared" si="29"/>
        <v>21810.921900000001</v>
      </c>
      <c r="N77" s="53">
        <f t="shared" si="41"/>
        <v>0.25965383214285714</v>
      </c>
      <c r="O77" s="1">
        <f t="shared" si="34"/>
        <v>723.6</v>
      </c>
      <c r="P77" s="1">
        <f t="shared" si="35"/>
        <v>414.96</v>
      </c>
      <c r="Q77" s="1">
        <f t="shared" si="36"/>
        <v>3776.1</v>
      </c>
      <c r="R77" s="1">
        <f t="shared" si="42"/>
        <v>57274.418100000003</v>
      </c>
      <c r="S77" s="111"/>
      <c r="T77" s="1">
        <f t="shared" si="43"/>
        <v>1013.04</v>
      </c>
      <c r="U77" s="1">
        <f t="shared" si="44"/>
        <v>581.28</v>
      </c>
      <c r="V77" s="1">
        <f t="shared" si="45"/>
        <v>3776.1</v>
      </c>
      <c r="W77" s="1">
        <f t="shared" si="46"/>
        <v>50.4</v>
      </c>
      <c r="X77" s="1">
        <f t="shared" si="47"/>
        <v>5420.82</v>
      </c>
    </row>
    <row r="78" spans="1:24" x14ac:dyDescent="0.25">
      <c r="A78" s="50">
        <v>85000</v>
      </c>
      <c r="B78" s="45">
        <f t="shared" si="26"/>
        <v>4806.3827000000001</v>
      </c>
      <c r="C78" s="18">
        <f t="shared" si="37"/>
        <v>5416.9391999999998</v>
      </c>
      <c r="D78" s="18">
        <f t="shared" si="27"/>
        <v>0</v>
      </c>
      <c r="E78" s="16">
        <f t="shared" si="38"/>
        <v>0</v>
      </c>
      <c r="F78" s="19">
        <f t="shared" si="39"/>
        <v>0</v>
      </c>
      <c r="G78" s="51">
        <f t="shared" si="40"/>
        <v>10223.321899999999</v>
      </c>
      <c r="H78" s="45">
        <f t="shared" si="30"/>
        <v>4813.8</v>
      </c>
      <c r="I78" s="18">
        <f t="shared" si="31"/>
        <v>7145</v>
      </c>
      <c r="J78" s="18">
        <f t="shared" si="32"/>
        <v>0</v>
      </c>
      <c r="K78" s="19">
        <f t="shared" si="33"/>
        <v>0</v>
      </c>
      <c r="L78" s="46">
        <f t="shared" si="28"/>
        <v>11958.8</v>
      </c>
      <c r="M78" s="52">
        <f t="shared" si="29"/>
        <v>22182.121899999998</v>
      </c>
      <c r="N78" s="53">
        <f t="shared" si="41"/>
        <v>0.26096613999999996</v>
      </c>
      <c r="O78" s="1">
        <f t="shared" si="34"/>
        <v>723.6</v>
      </c>
      <c r="P78" s="1">
        <f t="shared" si="35"/>
        <v>419.9</v>
      </c>
      <c r="Q78" s="1">
        <f t="shared" si="36"/>
        <v>3776.1</v>
      </c>
      <c r="R78" s="1">
        <f t="shared" si="42"/>
        <v>57898.278100000003</v>
      </c>
      <c r="S78" s="111"/>
      <c r="T78" s="1">
        <f t="shared" si="43"/>
        <v>1013.04</v>
      </c>
      <c r="U78" s="1">
        <f t="shared" si="44"/>
        <v>588.20000000000005</v>
      </c>
      <c r="V78" s="1">
        <f t="shared" si="45"/>
        <v>3776.1</v>
      </c>
      <c r="W78" s="1">
        <f t="shared" si="46"/>
        <v>50.999999999999993</v>
      </c>
      <c r="X78" s="1">
        <f t="shared" si="47"/>
        <v>5428.34</v>
      </c>
    </row>
    <row r="79" spans="1:24" x14ac:dyDescent="0.25">
      <c r="A79" s="50">
        <v>86000</v>
      </c>
      <c r="B79" s="45">
        <f t="shared" si="26"/>
        <v>4806.3827000000001</v>
      </c>
      <c r="C79" s="18">
        <f t="shared" si="37"/>
        <v>5588.1391999999996</v>
      </c>
      <c r="D79" s="18">
        <f t="shared" si="27"/>
        <v>0</v>
      </c>
      <c r="E79" s="16">
        <f t="shared" si="38"/>
        <v>0</v>
      </c>
      <c r="F79" s="19">
        <f t="shared" si="39"/>
        <v>0</v>
      </c>
      <c r="G79" s="51">
        <f t="shared" si="40"/>
        <v>10394.5219</v>
      </c>
      <c r="H79" s="45">
        <f t="shared" si="30"/>
        <v>4813.8</v>
      </c>
      <c r="I79" s="18">
        <f t="shared" si="31"/>
        <v>7345</v>
      </c>
      <c r="J79" s="18">
        <f t="shared" si="32"/>
        <v>0</v>
      </c>
      <c r="K79" s="19">
        <f t="shared" si="33"/>
        <v>0</v>
      </c>
      <c r="L79" s="46">
        <f t="shared" si="28"/>
        <v>12158.8</v>
      </c>
      <c r="M79" s="52">
        <f t="shared" si="29"/>
        <v>22553.321899999999</v>
      </c>
      <c r="N79" s="53">
        <f t="shared" si="41"/>
        <v>0.2622479290697674</v>
      </c>
      <c r="O79" s="1">
        <f t="shared" si="34"/>
        <v>723.6</v>
      </c>
      <c r="P79" s="1">
        <f t="shared" si="35"/>
        <v>424.84</v>
      </c>
      <c r="Q79" s="1">
        <f t="shared" si="36"/>
        <v>3776.1</v>
      </c>
      <c r="R79" s="1">
        <f t="shared" si="42"/>
        <v>58522.138100000011</v>
      </c>
      <c r="S79" s="111"/>
      <c r="T79" s="1">
        <f t="shared" si="43"/>
        <v>1013.04</v>
      </c>
      <c r="U79" s="1">
        <f t="shared" si="44"/>
        <v>595.12</v>
      </c>
      <c r="V79" s="1">
        <f t="shared" si="45"/>
        <v>3776.1</v>
      </c>
      <c r="W79" s="1">
        <f t="shared" si="46"/>
        <v>51.599999999999994</v>
      </c>
      <c r="X79" s="1">
        <f t="shared" si="47"/>
        <v>5435.8600000000006</v>
      </c>
    </row>
    <row r="80" spans="1:24" x14ac:dyDescent="0.25">
      <c r="A80" s="50">
        <v>87000</v>
      </c>
      <c r="B80" s="45">
        <f t="shared" si="26"/>
        <v>4806.3827000000001</v>
      </c>
      <c r="C80" s="18">
        <f t="shared" si="37"/>
        <v>5759.3391999999994</v>
      </c>
      <c r="D80" s="18">
        <f t="shared" si="27"/>
        <v>0</v>
      </c>
      <c r="E80" s="16">
        <f t="shared" si="38"/>
        <v>0</v>
      </c>
      <c r="F80" s="19">
        <f t="shared" si="39"/>
        <v>0</v>
      </c>
      <c r="G80" s="51">
        <f t="shared" si="40"/>
        <v>10565.7219</v>
      </c>
      <c r="H80" s="45">
        <f t="shared" si="30"/>
        <v>4813.8</v>
      </c>
      <c r="I80" s="18">
        <f t="shared" si="31"/>
        <v>7545</v>
      </c>
      <c r="J80" s="18">
        <f t="shared" si="32"/>
        <v>0</v>
      </c>
      <c r="K80" s="19">
        <f t="shared" si="33"/>
        <v>0</v>
      </c>
      <c r="L80" s="46">
        <f t="shared" si="28"/>
        <v>12358.8</v>
      </c>
      <c r="M80" s="52">
        <f t="shared" si="29"/>
        <v>22924.5219</v>
      </c>
      <c r="N80" s="53">
        <f t="shared" si="41"/>
        <v>0.26350025172413793</v>
      </c>
      <c r="O80" s="1">
        <f t="shared" si="34"/>
        <v>723.6</v>
      </c>
      <c r="P80" s="1">
        <f t="shared" si="35"/>
        <v>429.78</v>
      </c>
      <c r="Q80" s="1">
        <f t="shared" si="36"/>
        <v>3776.1</v>
      </c>
      <c r="R80" s="1">
        <f t="shared" si="42"/>
        <v>59145.998100000004</v>
      </c>
      <c r="S80" s="111"/>
      <c r="T80" s="1">
        <f t="shared" si="43"/>
        <v>1013.04</v>
      </c>
      <c r="U80" s="1">
        <f t="shared" si="44"/>
        <v>602.04</v>
      </c>
      <c r="V80" s="1">
        <f t="shared" si="45"/>
        <v>3776.1</v>
      </c>
      <c r="W80" s="1">
        <f t="shared" si="46"/>
        <v>52.199999999999996</v>
      </c>
      <c r="X80" s="1">
        <f t="shared" si="47"/>
        <v>5443.38</v>
      </c>
    </row>
    <row r="81" spans="1:24" x14ac:dyDescent="0.25">
      <c r="A81" s="50">
        <v>88000</v>
      </c>
      <c r="B81" s="45">
        <f t="shared" si="26"/>
        <v>4806.3827000000001</v>
      </c>
      <c r="C81" s="18">
        <f t="shared" si="37"/>
        <v>5930.5391999999993</v>
      </c>
      <c r="D81" s="18">
        <f t="shared" si="27"/>
        <v>0</v>
      </c>
      <c r="E81" s="16">
        <f t="shared" si="38"/>
        <v>0</v>
      </c>
      <c r="F81" s="19">
        <f t="shared" si="39"/>
        <v>0</v>
      </c>
      <c r="G81" s="51">
        <f t="shared" si="40"/>
        <v>10736.921899999999</v>
      </c>
      <c r="H81" s="45">
        <f t="shared" si="30"/>
        <v>4813.8</v>
      </c>
      <c r="I81" s="18">
        <f t="shared" si="31"/>
        <v>7745</v>
      </c>
      <c r="J81" s="18">
        <f t="shared" si="32"/>
        <v>0</v>
      </c>
      <c r="K81" s="19">
        <f t="shared" si="33"/>
        <v>0</v>
      </c>
      <c r="L81" s="46">
        <f t="shared" si="28"/>
        <v>12558.8</v>
      </c>
      <c r="M81" s="52">
        <f t="shared" si="29"/>
        <v>23295.721899999997</v>
      </c>
      <c r="N81" s="53">
        <f t="shared" si="41"/>
        <v>0.26472411249999994</v>
      </c>
      <c r="O81" s="1">
        <f t="shared" si="34"/>
        <v>723.6</v>
      </c>
      <c r="P81" s="1">
        <f t="shared" si="35"/>
        <v>434.71999999999997</v>
      </c>
      <c r="Q81" s="1">
        <f t="shared" si="36"/>
        <v>3776.1</v>
      </c>
      <c r="R81" s="1">
        <f t="shared" si="42"/>
        <v>59769.858100000005</v>
      </c>
      <c r="S81" s="111"/>
      <c r="T81" s="1">
        <f t="shared" si="43"/>
        <v>1013.04</v>
      </c>
      <c r="U81" s="1">
        <f t="shared" si="44"/>
        <v>608.96</v>
      </c>
      <c r="V81" s="1">
        <f t="shared" si="45"/>
        <v>3776.1</v>
      </c>
      <c r="W81" s="1">
        <f t="shared" si="46"/>
        <v>52.8</v>
      </c>
      <c r="X81" s="1">
        <f t="shared" si="47"/>
        <v>5450.9000000000005</v>
      </c>
    </row>
    <row r="82" spans="1:24" x14ac:dyDescent="0.25">
      <c r="A82" s="50">
        <v>89000</v>
      </c>
      <c r="B82" s="45">
        <f t="shared" si="26"/>
        <v>4806.3827000000001</v>
      </c>
      <c r="C82" s="18">
        <f t="shared" si="37"/>
        <v>6101.7392</v>
      </c>
      <c r="D82" s="18">
        <f t="shared" si="27"/>
        <v>0</v>
      </c>
      <c r="E82" s="16">
        <f t="shared" si="38"/>
        <v>0</v>
      </c>
      <c r="F82" s="19">
        <f t="shared" si="39"/>
        <v>0</v>
      </c>
      <c r="G82" s="51">
        <f t="shared" si="40"/>
        <v>10908.1219</v>
      </c>
      <c r="H82" s="45">
        <f t="shared" si="30"/>
        <v>4813.8</v>
      </c>
      <c r="I82" s="18">
        <f t="shared" si="31"/>
        <v>7945</v>
      </c>
      <c r="J82" s="18">
        <f t="shared" si="32"/>
        <v>0</v>
      </c>
      <c r="K82" s="19">
        <f t="shared" si="33"/>
        <v>0</v>
      </c>
      <c r="L82" s="46">
        <f t="shared" si="28"/>
        <v>12758.8</v>
      </c>
      <c r="M82" s="52">
        <f t="shared" si="29"/>
        <v>23666.921900000001</v>
      </c>
      <c r="N82" s="53">
        <f t="shared" si="41"/>
        <v>0.26592047078651687</v>
      </c>
      <c r="O82" s="1">
        <f t="shared" si="34"/>
        <v>723.6</v>
      </c>
      <c r="P82" s="1">
        <f t="shared" si="35"/>
        <v>434.72</v>
      </c>
      <c r="Q82" s="1">
        <f t="shared" si="36"/>
        <v>3776.1</v>
      </c>
      <c r="R82" s="1">
        <f t="shared" si="42"/>
        <v>60398.658100000001</v>
      </c>
      <c r="S82" s="111"/>
      <c r="T82" s="1">
        <f t="shared" si="43"/>
        <v>1013.04</v>
      </c>
      <c r="U82" s="1">
        <f t="shared" si="44"/>
        <v>608.96</v>
      </c>
      <c r="V82" s="1">
        <f t="shared" si="45"/>
        <v>3776.1</v>
      </c>
      <c r="W82" s="1">
        <f t="shared" si="46"/>
        <v>52.8</v>
      </c>
      <c r="X82" s="1">
        <f t="shared" si="47"/>
        <v>5450.9000000000005</v>
      </c>
    </row>
    <row r="83" spans="1:24" x14ac:dyDescent="0.25">
      <c r="A83" s="50">
        <v>90000</v>
      </c>
      <c r="B83" s="45">
        <f t="shared" si="26"/>
        <v>4806.3827000000001</v>
      </c>
      <c r="C83" s="18">
        <f t="shared" si="37"/>
        <v>6272.9391999999998</v>
      </c>
      <c r="D83" s="18">
        <f t="shared" si="27"/>
        <v>0</v>
      </c>
      <c r="E83" s="16">
        <f t="shared" si="38"/>
        <v>0</v>
      </c>
      <c r="F83" s="19">
        <f t="shared" si="39"/>
        <v>0</v>
      </c>
      <c r="G83" s="51">
        <f t="shared" si="40"/>
        <v>11079.321899999999</v>
      </c>
      <c r="H83" s="45">
        <f t="shared" si="30"/>
        <v>4813.8</v>
      </c>
      <c r="I83" s="18">
        <f t="shared" si="31"/>
        <v>8145</v>
      </c>
      <c r="J83" s="18">
        <f t="shared" si="32"/>
        <v>0</v>
      </c>
      <c r="K83" s="19">
        <f t="shared" si="33"/>
        <v>0</v>
      </c>
      <c r="L83" s="46">
        <f t="shared" si="28"/>
        <v>12958.8</v>
      </c>
      <c r="M83" s="52">
        <f t="shared" si="29"/>
        <v>24038.121899999998</v>
      </c>
      <c r="N83" s="53">
        <f t="shared" si="41"/>
        <v>0.26709024333333331</v>
      </c>
      <c r="O83" s="1">
        <f t="shared" si="34"/>
        <v>723.6</v>
      </c>
      <c r="P83" s="1">
        <f t="shared" si="35"/>
        <v>434.72</v>
      </c>
      <c r="Q83" s="1">
        <f t="shared" si="36"/>
        <v>3776.1</v>
      </c>
      <c r="R83" s="1">
        <f t="shared" si="42"/>
        <v>61027.458100000003</v>
      </c>
      <c r="S83" s="111"/>
      <c r="T83" s="1">
        <f t="shared" si="43"/>
        <v>1013.04</v>
      </c>
      <c r="U83" s="1">
        <f t="shared" si="44"/>
        <v>608.96</v>
      </c>
      <c r="V83" s="1">
        <f t="shared" si="45"/>
        <v>3776.1</v>
      </c>
      <c r="W83" s="1">
        <f t="shared" si="46"/>
        <v>52.8</v>
      </c>
      <c r="X83" s="1">
        <f t="shared" si="47"/>
        <v>5450.9000000000005</v>
      </c>
    </row>
    <row r="84" spans="1:24" x14ac:dyDescent="0.25">
      <c r="A84" s="50">
        <v>91000</v>
      </c>
      <c r="B84" s="45">
        <f t="shared" si="26"/>
        <v>4806.3827000000001</v>
      </c>
      <c r="C84" s="18">
        <f t="shared" si="37"/>
        <v>6444.1391999999996</v>
      </c>
      <c r="D84" s="18">
        <f t="shared" si="27"/>
        <v>0</v>
      </c>
      <c r="E84" s="16">
        <f t="shared" si="38"/>
        <v>0</v>
      </c>
      <c r="F84" s="19">
        <f t="shared" si="39"/>
        <v>0</v>
      </c>
      <c r="G84" s="51">
        <f t="shared" si="40"/>
        <v>11250.5219</v>
      </c>
      <c r="H84" s="45">
        <f t="shared" si="30"/>
        <v>4813.8</v>
      </c>
      <c r="I84" s="18">
        <f t="shared" si="31"/>
        <v>8345</v>
      </c>
      <c r="J84" s="18">
        <f t="shared" si="32"/>
        <v>0</v>
      </c>
      <c r="K84" s="19">
        <f t="shared" si="33"/>
        <v>0</v>
      </c>
      <c r="L84" s="46">
        <f t="shared" si="28"/>
        <v>13158.8</v>
      </c>
      <c r="M84" s="52">
        <f t="shared" si="29"/>
        <v>24409.321899999999</v>
      </c>
      <c r="N84" s="53">
        <f t="shared" si="41"/>
        <v>0.26823430659340658</v>
      </c>
      <c r="O84" s="1">
        <f t="shared" si="34"/>
        <v>723.6</v>
      </c>
      <c r="P84" s="1">
        <f t="shared" si="35"/>
        <v>434.72</v>
      </c>
      <c r="Q84" s="1">
        <f t="shared" si="36"/>
        <v>3776.1</v>
      </c>
      <c r="R84" s="1">
        <f t="shared" si="42"/>
        <v>61656.258099999999</v>
      </c>
      <c r="S84" s="111"/>
      <c r="T84" s="1">
        <f t="shared" si="43"/>
        <v>1013.04</v>
      </c>
      <c r="U84" s="1">
        <f t="shared" si="44"/>
        <v>608.96</v>
      </c>
      <c r="V84" s="1">
        <f t="shared" si="45"/>
        <v>3776.1</v>
      </c>
      <c r="W84" s="1">
        <f t="shared" si="46"/>
        <v>52.8</v>
      </c>
      <c r="X84" s="1">
        <f t="shared" si="47"/>
        <v>5450.9000000000005</v>
      </c>
    </row>
    <row r="85" spans="1:24" x14ac:dyDescent="0.25">
      <c r="A85" s="50">
        <v>92000</v>
      </c>
      <c r="B85" s="45">
        <f t="shared" si="26"/>
        <v>4806.3827000000001</v>
      </c>
      <c r="C85" s="18">
        <f t="shared" si="37"/>
        <v>6615.3391999999994</v>
      </c>
      <c r="D85" s="18">
        <f t="shared" si="27"/>
        <v>0</v>
      </c>
      <c r="E85" s="16">
        <f t="shared" si="38"/>
        <v>0</v>
      </c>
      <c r="F85" s="19">
        <f t="shared" si="39"/>
        <v>0</v>
      </c>
      <c r="G85" s="51">
        <f t="shared" si="40"/>
        <v>11421.7219</v>
      </c>
      <c r="H85" s="45">
        <f t="shared" si="30"/>
        <v>4813.8</v>
      </c>
      <c r="I85" s="18">
        <f t="shared" si="31"/>
        <v>8545</v>
      </c>
      <c r="J85" s="18">
        <f t="shared" si="32"/>
        <v>0</v>
      </c>
      <c r="K85" s="19">
        <f t="shared" si="33"/>
        <v>0</v>
      </c>
      <c r="L85" s="46">
        <f t="shared" si="28"/>
        <v>13358.8</v>
      </c>
      <c r="M85" s="52">
        <f t="shared" si="29"/>
        <v>24780.5219</v>
      </c>
      <c r="N85" s="53">
        <f t="shared" si="41"/>
        <v>0.2693534989130435</v>
      </c>
      <c r="O85" s="1">
        <f t="shared" si="34"/>
        <v>723.6</v>
      </c>
      <c r="P85" s="1">
        <f t="shared" si="35"/>
        <v>434.72</v>
      </c>
      <c r="Q85" s="1">
        <f t="shared" si="36"/>
        <v>3776.1</v>
      </c>
      <c r="R85" s="1">
        <f t="shared" si="42"/>
        <v>62285.058100000002</v>
      </c>
      <c r="S85" s="111"/>
      <c r="T85" s="1">
        <f t="shared" si="43"/>
        <v>1013.04</v>
      </c>
      <c r="U85" s="1">
        <f t="shared" si="44"/>
        <v>608.96</v>
      </c>
      <c r="V85" s="1">
        <f t="shared" si="45"/>
        <v>3776.1</v>
      </c>
      <c r="W85" s="1">
        <f t="shared" si="46"/>
        <v>52.8</v>
      </c>
      <c r="X85" s="1">
        <f t="shared" si="47"/>
        <v>5450.9000000000005</v>
      </c>
    </row>
    <row r="86" spans="1:24" x14ac:dyDescent="0.25">
      <c r="A86" s="50">
        <v>93000</v>
      </c>
      <c r="B86" s="45">
        <f t="shared" si="26"/>
        <v>4806.3827000000001</v>
      </c>
      <c r="C86" s="18">
        <f t="shared" si="37"/>
        <v>6786.5391999999993</v>
      </c>
      <c r="D86" s="18">
        <f t="shared" si="27"/>
        <v>0</v>
      </c>
      <c r="E86" s="16">
        <f t="shared" si="38"/>
        <v>0</v>
      </c>
      <c r="F86" s="19">
        <f t="shared" si="39"/>
        <v>0</v>
      </c>
      <c r="G86" s="51">
        <f t="shared" si="40"/>
        <v>11592.921899999999</v>
      </c>
      <c r="H86" s="45">
        <f t="shared" si="30"/>
        <v>4813.8</v>
      </c>
      <c r="I86" s="18">
        <f t="shared" si="31"/>
        <v>8745</v>
      </c>
      <c r="J86" s="18">
        <f t="shared" si="32"/>
        <v>0</v>
      </c>
      <c r="K86" s="19">
        <f t="shared" si="33"/>
        <v>0</v>
      </c>
      <c r="L86" s="46">
        <f t="shared" si="28"/>
        <v>13558.8</v>
      </c>
      <c r="M86" s="52">
        <f t="shared" si="29"/>
        <v>25151.721899999997</v>
      </c>
      <c r="N86" s="53">
        <f t="shared" si="41"/>
        <v>0.27044862258064511</v>
      </c>
      <c r="O86" s="1">
        <f t="shared" si="34"/>
        <v>723.6</v>
      </c>
      <c r="P86" s="1">
        <f t="shared" si="35"/>
        <v>434.72</v>
      </c>
      <c r="Q86" s="1">
        <f t="shared" si="36"/>
        <v>3776.1</v>
      </c>
      <c r="R86" s="1">
        <f t="shared" si="42"/>
        <v>62913.85809999999</v>
      </c>
      <c r="S86" s="111"/>
      <c r="T86" s="1">
        <f t="shared" si="43"/>
        <v>1013.04</v>
      </c>
      <c r="U86" s="1">
        <f t="shared" si="44"/>
        <v>608.96</v>
      </c>
      <c r="V86" s="1">
        <f t="shared" si="45"/>
        <v>3776.1</v>
      </c>
      <c r="W86" s="1">
        <f t="shared" si="46"/>
        <v>52.8</v>
      </c>
      <c r="X86" s="1">
        <f t="shared" si="47"/>
        <v>5450.9000000000005</v>
      </c>
    </row>
    <row r="87" spans="1:24" x14ac:dyDescent="0.25">
      <c r="A87" s="50">
        <v>94000</v>
      </c>
      <c r="B87" s="45">
        <f t="shared" si="26"/>
        <v>4806.3827000000001</v>
      </c>
      <c r="C87" s="18">
        <f t="shared" si="37"/>
        <v>6957.7392</v>
      </c>
      <c r="D87" s="18">
        <f t="shared" si="27"/>
        <v>0</v>
      </c>
      <c r="E87" s="16">
        <f t="shared" si="38"/>
        <v>0</v>
      </c>
      <c r="F87" s="19">
        <f t="shared" si="39"/>
        <v>0</v>
      </c>
      <c r="G87" s="51">
        <f t="shared" si="40"/>
        <v>11764.1219</v>
      </c>
      <c r="H87" s="45">
        <f t="shared" si="30"/>
        <v>4813.8</v>
      </c>
      <c r="I87" s="18">
        <f t="shared" si="31"/>
        <v>8945</v>
      </c>
      <c r="J87" s="18">
        <f t="shared" si="32"/>
        <v>0</v>
      </c>
      <c r="K87" s="19">
        <f t="shared" si="33"/>
        <v>0</v>
      </c>
      <c r="L87" s="46">
        <f t="shared" si="28"/>
        <v>13758.8</v>
      </c>
      <c r="M87" s="52">
        <f t="shared" si="29"/>
        <v>25522.921900000001</v>
      </c>
      <c r="N87" s="53">
        <f t="shared" si="41"/>
        <v>0.27152044574468087</v>
      </c>
      <c r="O87" s="1">
        <f t="shared" si="34"/>
        <v>723.6</v>
      </c>
      <c r="P87" s="1">
        <f t="shared" si="35"/>
        <v>434.72</v>
      </c>
      <c r="Q87" s="1">
        <f t="shared" si="36"/>
        <v>3776.1</v>
      </c>
      <c r="R87" s="1">
        <f t="shared" si="42"/>
        <v>63542.658099999993</v>
      </c>
      <c r="S87" s="111"/>
      <c r="T87" s="1">
        <f t="shared" si="43"/>
        <v>1013.04</v>
      </c>
      <c r="U87" s="1">
        <f t="shared" si="44"/>
        <v>608.96</v>
      </c>
      <c r="V87" s="1">
        <f t="shared" si="45"/>
        <v>3776.1</v>
      </c>
      <c r="W87" s="1">
        <f t="shared" si="46"/>
        <v>52.8</v>
      </c>
      <c r="X87" s="1">
        <f t="shared" si="47"/>
        <v>5450.9000000000005</v>
      </c>
    </row>
    <row r="88" spans="1:24" x14ac:dyDescent="0.25">
      <c r="A88" s="50">
        <v>95000</v>
      </c>
      <c r="B88" s="45">
        <f t="shared" si="26"/>
        <v>4806.3827000000001</v>
      </c>
      <c r="C88" s="18">
        <f t="shared" si="37"/>
        <v>7128.9391999999998</v>
      </c>
      <c r="D88" s="18">
        <f t="shared" si="27"/>
        <v>0</v>
      </c>
      <c r="E88" s="16">
        <f t="shared" si="38"/>
        <v>0</v>
      </c>
      <c r="F88" s="19">
        <f t="shared" si="39"/>
        <v>0</v>
      </c>
      <c r="G88" s="51">
        <f t="shared" si="40"/>
        <v>11935.321899999999</v>
      </c>
      <c r="H88" s="45">
        <f t="shared" si="30"/>
        <v>4813.8</v>
      </c>
      <c r="I88" s="18">
        <f t="shared" si="31"/>
        <v>9145</v>
      </c>
      <c r="J88" s="18">
        <f t="shared" si="32"/>
        <v>0</v>
      </c>
      <c r="K88" s="19">
        <f t="shared" si="33"/>
        <v>0</v>
      </c>
      <c r="L88" s="46">
        <f t="shared" si="28"/>
        <v>13958.8</v>
      </c>
      <c r="M88" s="52">
        <f t="shared" si="29"/>
        <v>25894.121899999998</v>
      </c>
      <c r="N88" s="53">
        <f t="shared" si="41"/>
        <v>0.27256970421052629</v>
      </c>
      <c r="O88" s="1">
        <f t="shared" si="34"/>
        <v>723.6</v>
      </c>
      <c r="P88" s="1">
        <f t="shared" si="35"/>
        <v>434.72</v>
      </c>
      <c r="Q88" s="1">
        <f t="shared" si="36"/>
        <v>3776.1</v>
      </c>
      <c r="R88" s="1">
        <f t="shared" si="42"/>
        <v>64171.458099999996</v>
      </c>
      <c r="S88" s="111"/>
      <c r="T88" s="1">
        <f t="shared" si="43"/>
        <v>1013.04</v>
      </c>
      <c r="U88" s="1">
        <f t="shared" si="44"/>
        <v>608.96</v>
      </c>
      <c r="V88" s="1">
        <f t="shared" si="45"/>
        <v>3776.1</v>
      </c>
      <c r="W88" s="1">
        <f t="shared" si="46"/>
        <v>52.8</v>
      </c>
      <c r="X88" s="1">
        <f t="shared" si="47"/>
        <v>5450.9000000000005</v>
      </c>
    </row>
    <row r="89" spans="1:24" x14ac:dyDescent="0.25">
      <c r="A89" s="50">
        <v>96000</v>
      </c>
      <c r="B89" s="45">
        <f t="shared" si="26"/>
        <v>4806.3827000000001</v>
      </c>
      <c r="C89" s="18">
        <f t="shared" si="37"/>
        <v>7300.1391999999996</v>
      </c>
      <c r="D89" s="18">
        <f t="shared" si="27"/>
        <v>0</v>
      </c>
      <c r="E89" s="16">
        <f t="shared" si="38"/>
        <v>0</v>
      </c>
      <c r="F89" s="19">
        <f t="shared" si="39"/>
        <v>0</v>
      </c>
      <c r="G89" s="51">
        <f t="shared" si="40"/>
        <v>12106.5219</v>
      </c>
      <c r="H89" s="45">
        <f t="shared" si="30"/>
        <v>4813.8</v>
      </c>
      <c r="I89" s="18">
        <f t="shared" si="31"/>
        <v>9345</v>
      </c>
      <c r="J89" s="18">
        <f t="shared" si="32"/>
        <v>0</v>
      </c>
      <c r="K89" s="19">
        <f t="shared" si="33"/>
        <v>0</v>
      </c>
      <c r="L89" s="46">
        <f t="shared" si="28"/>
        <v>14158.8</v>
      </c>
      <c r="M89" s="52">
        <f t="shared" si="29"/>
        <v>26265.321899999999</v>
      </c>
      <c r="N89" s="53">
        <f t="shared" si="41"/>
        <v>0.27359710312499996</v>
      </c>
      <c r="O89" s="1">
        <f t="shared" si="34"/>
        <v>723.6</v>
      </c>
      <c r="P89" s="1">
        <f t="shared" si="35"/>
        <v>434.72</v>
      </c>
      <c r="Q89" s="1">
        <f t="shared" si="36"/>
        <v>3776.1</v>
      </c>
      <c r="R89" s="1">
        <f t="shared" si="42"/>
        <v>64800.258099999999</v>
      </c>
      <c r="S89" s="111"/>
      <c r="T89" s="1">
        <f t="shared" si="43"/>
        <v>1013.04</v>
      </c>
      <c r="U89" s="1">
        <f t="shared" si="44"/>
        <v>608.96</v>
      </c>
      <c r="V89" s="1">
        <f t="shared" si="45"/>
        <v>3776.1</v>
      </c>
      <c r="W89" s="1">
        <f t="shared" si="46"/>
        <v>52.8</v>
      </c>
      <c r="X89" s="1">
        <f t="shared" si="47"/>
        <v>5450.9000000000005</v>
      </c>
    </row>
    <row r="90" spans="1:24" x14ac:dyDescent="0.25">
      <c r="A90" s="50">
        <v>97000</v>
      </c>
      <c r="B90" s="45">
        <f t="shared" si="26"/>
        <v>4806.3827000000001</v>
      </c>
      <c r="C90" s="18">
        <f t="shared" si="37"/>
        <v>7471.3391999999994</v>
      </c>
      <c r="D90" s="18">
        <f t="shared" si="27"/>
        <v>0</v>
      </c>
      <c r="E90" s="16">
        <f t="shared" si="38"/>
        <v>0</v>
      </c>
      <c r="F90" s="19">
        <f t="shared" si="39"/>
        <v>0</v>
      </c>
      <c r="G90" s="51">
        <f t="shared" si="40"/>
        <v>12277.7219</v>
      </c>
      <c r="H90" s="45">
        <f t="shared" si="30"/>
        <v>4813.8</v>
      </c>
      <c r="I90" s="18">
        <f t="shared" si="31"/>
        <v>9545</v>
      </c>
      <c r="J90" s="18">
        <f t="shared" si="32"/>
        <v>0</v>
      </c>
      <c r="K90" s="19">
        <f t="shared" si="33"/>
        <v>0</v>
      </c>
      <c r="L90" s="46">
        <f t="shared" si="28"/>
        <v>14358.8</v>
      </c>
      <c r="M90" s="52">
        <f t="shared" si="29"/>
        <v>26636.5219</v>
      </c>
      <c r="N90" s="53">
        <f t="shared" si="41"/>
        <v>0.274603318556701</v>
      </c>
      <c r="O90" s="1">
        <f t="shared" si="34"/>
        <v>723.6</v>
      </c>
      <c r="P90" s="1">
        <f t="shared" si="35"/>
        <v>434.72</v>
      </c>
      <c r="Q90" s="1">
        <f t="shared" si="36"/>
        <v>3776.1</v>
      </c>
      <c r="R90" s="1">
        <f t="shared" si="42"/>
        <v>65429.058100000002</v>
      </c>
      <c r="S90" s="111"/>
      <c r="T90" s="1">
        <f t="shared" si="43"/>
        <v>1013.04</v>
      </c>
      <c r="U90" s="1">
        <f t="shared" si="44"/>
        <v>608.96</v>
      </c>
      <c r="V90" s="1">
        <f t="shared" si="45"/>
        <v>3776.1</v>
      </c>
      <c r="W90" s="1">
        <f t="shared" si="46"/>
        <v>52.8</v>
      </c>
      <c r="X90" s="1">
        <f t="shared" si="47"/>
        <v>5450.9000000000005</v>
      </c>
    </row>
    <row r="91" spans="1:24" x14ac:dyDescent="0.25">
      <c r="A91" s="50">
        <v>98000</v>
      </c>
      <c r="B91" s="45">
        <f t="shared" si="26"/>
        <v>4806.3827000000001</v>
      </c>
      <c r="C91" s="18">
        <f t="shared" si="37"/>
        <v>7642.5391999999993</v>
      </c>
      <c r="D91" s="18">
        <f t="shared" si="27"/>
        <v>0</v>
      </c>
      <c r="E91" s="16">
        <f t="shared" si="38"/>
        <v>0</v>
      </c>
      <c r="F91" s="19">
        <f t="shared" si="39"/>
        <v>0</v>
      </c>
      <c r="G91" s="51">
        <f t="shared" si="40"/>
        <v>12448.921899999999</v>
      </c>
      <c r="H91" s="45">
        <f t="shared" si="30"/>
        <v>4813.8</v>
      </c>
      <c r="I91" s="18">
        <f t="shared" si="31"/>
        <v>9745</v>
      </c>
      <c r="J91" s="18">
        <f t="shared" si="32"/>
        <v>0</v>
      </c>
      <c r="K91" s="19">
        <f t="shared" si="33"/>
        <v>0</v>
      </c>
      <c r="L91" s="46">
        <f t="shared" si="28"/>
        <v>14558.8</v>
      </c>
      <c r="M91" s="52">
        <f t="shared" si="29"/>
        <v>27007.721899999997</v>
      </c>
      <c r="N91" s="53">
        <f t="shared" si="41"/>
        <v>0.27558899897959183</v>
      </c>
      <c r="O91" s="1">
        <f t="shared" si="34"/>
        <v>723.6</v>
      </c>
      <c r="P91" s="1">
        <f t="shared" si="35"/>
        <v>434.72</v>
      </c>
      <c r="Q91" s="1">
        <f t="shared" si="36"/>
        <v>3776.1</v>
      </c>
      <c r="R91" s="1">
        <f t="shared" si="42"/>
        <v>66057.858099999983</v>
      </c>
      <c r="S91" s="111"/>
      <c r="T91" s="1">
        <f t="shared" si="43"/>
        <v>1013.04</v>
      </c>
      <c r="U91" s="1">
        <f t="shared" si="44"/>
        <v>608.96</v>
      </c>
      <c r="V91" s="1">
        <f t="shared" si="45"/>
        <v>3776.1</v>
      </c>
      <c r="W91" s="1">
        <f t="shared" si="46"/>
        <v>52.8</v>
      </c>
      <c r="X91" s="1">
        <f t="shared" si="47"/>
        <v>5450.9000000000005</v>
      </c>
    </row>
    <row r="92" spans="1:24" x14ac:dyDescent="0.25">
      <c r="A92" s="50">
        <v>99000</v>
      </c>
      <c r="B92" s="45">
        <f t="shared" si="26"/>
        <v>4806.3827000000001</v>
      </c>
      <c r="C92" s="18">
        <f t="shared" si="37"/>
        <v>7813.7392</v>
      </c>
      <c r="D92" s="18">
        <f t="shared" si="27"/>
        <v>0</v>
      </c>
      <c r="E92" s="16">
        <f t="shared" si="38"/>
        <v>0</v>
      </c>
      <c r="F92" s="19">
        <f t="shared" si="39"/>
        <v>0</v>
      </c>
      <c r="G92" s="51">
        <f t="shared" si="40"/>
        <v>12620.1219</v>
      </c>
      <c r="H92" s="45">
        <f t="shared" si="30"/>
        <v>4813.8</v>
      </c>
      <c r="I92" s="18">
        <f t="shared" si="31"/>
        <v>9853</v>
      </c>
      <c r="J92" s="18">
        <f t="shared" si="32"/>
        <v>110.39999999999999</v>
      </c>
      <c r="K92" s="19">
        <f t="shared" si="33"/>
        <v>0</v>
      </c>
      <c r="L92" s="46">
        <f t="shared" si="28"/>
        <v>14777.199999999999</v>
      </c>
      <c r="M92" s="52">
        <f t="shared" si="29"/>
        <v>27397.321899999999</v>
      </c>
      <c r="N92" s="53">
        <f t="shared" si="41"/>
        <v>0.27674062525252524</v>
      </c>
      <c r="O92" s="1">
        <f t="shared" si="34"/>
        <v>723.6</v>
      </c>
      <c r="P92" s="1">
        <f t="shared" si="35"/>
        <v>434.72</v>
      </c>
      <c r="Q92" s="1">
        <f t="shared" si="36"/>
        <v>3776.1</v>
      </c>
      <c r="R92" s="1">
        <f t="shared" si="42"/>
        <v>66668.258099999992</v>
      </c>
      <c r="S92" s="111"/>
      <c r="T92" s="1">
        <f t="shared" si="43"/>
        <v>1013.04</v>
      </c>
      <c r="U92" s="1">
        <f t="shared" si="44"/>
        <v>608.96</v>
      </c>
      <c r="V92" s="1">
        <f t="shared" si="45"/>
        <v>3776.1</v>
      </c>
      <c r="W92" s="1">
        <f t="shared" si="46"/>
        <v>52.8</v>
      </c>
      <c r="X92" s="1">
        <f t="shared" si="47"/>
        <v>5450.9000000000005</v>
      </c>
    </row>
    <row r="93" spans="1:24" x14ac:dyDescent="0.25">
      <c r="A93" s="50">
        <v>100000</v>
      </c>
      <c r="B93" s="45">
        <f t="shared" si="26"/>
        <v>4806.3827000000001</v>
      </c>
      <c r="C93" s="18">
        <f t="shared" si="37"/>
        <v>7984.9391999999998</v>
      </c>
      <c r="D93" s="18">
        <f t="shared" si="27"/>
        <v>0</v>
      </c>
      <c r="E93" s="16">
        <f t="shared" si="38"/>
        <v>0</v>
      </c>
      <c r="F93" s="19">
        <f t="shared" si="39"/>
        <v>0</v>
      </c>
      <c r="G93" s="51">
        <f t="shared" si="40"/>
        <v>12791.321899999999</v>
      </c>
      <c r="H93" s="45">
        <f t="shared" si="30"/>
        <v>4813.8</v>
      </c>
      <c r="I93" s="18">
        <f t="shared" si="31"/>
        <v>9853</v>
      </c>
      <c r="J93" s="18">
        <f t="shared" si="32"/>
        <v>350.4</v>
      </c>
      <c r="K93" s="19">
        <f t="shared" si="33"/>
        <v>0</v>
      </c>
      <c r="L93" s="46">
        <f t="shared" si="28"/>
        <v>15017.199999999999</v>
      </c>
      <c r="M93" s="52">
        <f t="shared" si="29"/>
        <v>27808.5219</v>
      </c>
      <c r="N93" s="53">
        <f t="shared" si="41"/>
        <v>0.27808521899999999</v>
      </c>
      <c r="O93" s="1">
        <f t="shared" si="34"/>
        <v>723.6</v>
      </c>
      <c r="P93" s="1">
        <f t="shared" si="35"/>
        <v>434.72</v>
      </c>
      <c r="Q93" s="1">
        <f t="shared" si="36"/>
        <v>3776.1</v>
      </c>
      <c r="R93" s="1">
        <f t="shared" si="42"/>
        <v>67257.058099999995</v>
      </c>
      <c r="S93" s="111"/>
      <c r="T93" s="1">
        <f t="shared" si="43"/>
        <v>1013.04</v>
      </c>
      <c r="U93" s="1">
        <f t="shared" si="44"/>
        <v>608.96</v>
      </c>
      <c r="V93" s="1">
        <f t="shared" si="45"/>
        <v>3776.1</v>
      </c>
      <c r="W93" s="1">
        <f t="shared" si="46"/>
        <v>52.8</v>
      </c>
      <c r="X93" s="1">
        <f t="shared" si="47"/>
        <v>5450.9000000000005</v>
      </c>
    </row>
    <row r="94" spans="1:24" x14ac:dyDescent="0.25">
      <c r="A94" s="50">
        <v>101000</v>
      </c>
      <c r="B94" s="45">
        <f t="shared" si="26"/>
        <v>4806.3827000000001</v>
      </c>
      <c r="C94" s="18">
        <f t="shared" si="37"/>
        <v>8156.1391999999996</v>
      </c>
      <c r="D94" s="18">
        <f t="shared" si="27"/>
        <v>0</v>
      </c>
      <c r="E94" s="16">
        <f t="shared" si="38"/>
        <v>0</v>
      </c>
      <c r="F94" s="19">
        <f t="shared" si="39"/>
        <v>0</v>
      </c>
      <c r="G94" s="51">
        <f t="shared" si="40"/>
        <v>12962.5219</v>
      </c>
      <c r="H94" s="45">
        <f t="shared" si="30"/>
        <v>4813.8</v>
      </c>
      <c r="I94" s="18">
        <f t="shared" si="31"/>
        <v>9853</v>
      </c>
      <c r="J94" s="18">
        <f t="shared" si="32"/>
        <v>590.4</v>
      </c>
      <c r="K94" s="19">
        <f t="shared" si="33"/>
        <v>0</v>
      </c>
      <c r="L94" s="46">
        <f t="shared" si="28"/>
        <v>15257.199999999999</v>
      </c>
      <c r="M94" s="52">
        <f t="shared" si="29"/>
        <v>28219.721899999997</v>
      </c>
      <c r="N94" s="53">
        <f t="shared" si="41"/>
        <v>0.27940318712871282</v>
      </c>
      <c r="O94" s="1">
        <f t="shared" si="34"/>
        <v>723.6</v>
      </c>
      <c r="P94" s="1">
        <f t="shared" si="35"/>
        <v>434.72</v>
      </c>
      <c r="Q94" s="1">
        <f t="shared" si="36"/>
        <v>3776.1</v>
      </c>
      <c r="R94" s="1">
        <f t="shared" si="42"/>
        <v>67845.858099999983</v>
      </c>
      <c r="S94" s="111"/>
      <c r="T94" s="1">
        <f t="shared" si="43"/>
        <v>1013.04</v>
      </c>
      <c r="U94" s="1">
        <f t="shared" si="44"/>
        <v>608.96</v>
      </c>
      <c r="V94" s="1">
        <f t="shared" si="45"/>
        <v>3776.1</v>
      </c>
      <c r="W94" s="1">
        <f t="shared" si="46"/>
        <v>52.8</v>
      </c>
      <c r="X94" s="1">
        <f t="shared" si="47"/>
        <v>5450.9000000000005</v>
      </c>
    </row>
    <row r="95" spans="1:24" x14ac:dyDescent="0.25">
      <c r="A95" s="50">
        <v>102000</v>
      </c>
      <c r="B95" s="45">
        <f t="shared" si="26"/>
        <v>4806.3827000000001</v>
      </c>
      <c r="C95" s="18">
        <f t="shared" si="37"/>
        <v>8327.3392000000003</v>
      </c>
      <c r="D95" s="18">
        <f t="shared" si="27"/>
        <v>0</v>
      </c>
      <c r="E95" s="16">
        <f t="shared" si="38"/>
        <v>0</v>
      </c>
      <c r="F95" s="19">
        <f t="shared" si="39"/>
        <v>0</v>
      </c>
      <c r="G95" s="51">
        <f t="shared" si="40"/>
        <v>13133.7219</v>
      </c>
      <c r="H95" s="45">
        <f t="shared" si="30"/>
        <v>4813.8</v>
      </c>
      <c r="I95" s="18">
        <f t="shared" si="31"/>
        <v>9853</v>
      </c>
      <c r="J95" s="18">
        <f t="shared" si="32"/>
        <v>830.4</v>
      </c>
      <c r="K95" s="19">
        <f t="shared" si="33"/>
        <v>0</v>
      </c>
      <c r="L95" s="46">
        <f t="shared" si="28"/>
        <v>15497.199999999999</v>
      </c>
      <c r="M95" s="52">
        <f t="shared" si="29"/>
        <v>28630.921900000001</v>
      </c>
      <c r="N95" s="53">
        <f t="shared" si="41"/>
        <v>0.28069531274509807</v>
      </c>
      <c r="O95" s="1">
        <f t="shared" si="34"/>
        <v>723.6</v>
      </c>
      <c r="P95" s="1">
        <f t="shared" si="35"/>
        <v>434.72</v>
      </c>
      <c r="Q95" s="1">
        <f t="shared" si="36"/>
        <v>3776.1</v>
      </c>
      <c r="R95" s="1">
        <f t="shared" si="42"/>
        <v>68434.658099999986</v>
      </c>
      <c r="S95" s="111"/>
      <c r="T95" s="1">
        <f t="shared" si="43"/>
        <v>1013.04</v>
      </c>
      <c r="U95" s="1">
        <f t="shared" si="44"/>
        <v>608.96</v>
      </c>
      <c r="V95" s="1">
        <f t="shared" si="45"/>
        <v>3776.1</v>
      </c>
      <c r="W95" s="1">
        <f t="shared" si="46"/>
        <v>52.8</v>
      </c>
      <c r="X95" s="1">
        <f t="shared" si="47"/>
        <v>5450.9000000000005</v>
      </c>
    </row>
    <row r="96" spans="1:24" x14ac:dyDescent="0.25">
      <c r="A96" s="50">
        <v>103000</v>
      </c>
      <c r="B96" s="45">
        <f t="shared" si="26"/>
        <v>4806.3827000000001</v>
      </c>
      <c r="C96" s="18">
        <f t="shared" si="37"/>
        <v>8498.5391999999993</v>
      </c>
      <c r="D96" s="18">
        <f t="shared" si="27"/>
        <v>0</v>
      </c>
      <c r="E96" s="16">
        <f t="shared" si="38"/>
        <v>0</v>
      </c>
      <c r="F96" s="19">
        <f t="shared" si="39"/>
        <v>0</v>
      </c>
      <c r="G96" s="51">
        <f t="shared" si="40"/>
        <v>13304.921899999999</v>
      </c>
      <c r="H96" s="45">
        <f t="shared" si="30"/>
        <v>4813.8</v>
      </c>
      <c r="I96" s="18">
        <f t="shared" si="31"/>
        <v>9853</v>
      </c>
      <c r="J96" s="18">
        <f t="shared" si="32"/>
        <v>1070.3999999999999</v>
      </c>
      <c r="K96" s="19">
        <f t="shared" si="33"/>
        <v>0</v>
      </c>
      <c r="L96" s="46">
        <f t="shared" si="28"/>
        <v>15737.199999999999</v>
      </c>
      <c r="M96" s="52">
        <f t="shared" si="29"/>
        <v>29042.121899999998</v>
      </c>
      <c r="N96" s="53">
        <f t="shared" si="41"/>
        <v>0.28196234854368929</v>
      </c>
      <c r="O96" s="1">
        <f t="shared" si="34"/>
        <v>723.6</v>
      </c>
      <c r="P96" s="1">
        <f t="shared" si="35"/>
        <v>434.72</v>
      </c>
      <c r="Q96" s="1">
        <f t="shared" si="36"/>
        <v>3776.1</v>
      </c>
      <c r="R96" s="1">
        <f t="shared" si="42"/>
        <v>69023.458099999989</v>
      </c>
      <c r="S96" s="111"/>
      <c r="T96" s="1">
        <f t="shared" si="43"/>
        <v>1013.04</v>
      </c>
      <c r="U96" s="1">
        <f t="shared" si="44"/>
        <v>608.96</v>
      </c>
      <c r="V96" s="1">
        <f t="shared" si="45"/>
        <v>3776.1</v>
      </c>
      <c r="W96" s="1">
        <f t="shared" si="46"/>
        <v>52.8</v>
      </c>
      <c r="X96" s="1">
        <f t="shared" si="47"/>
        <v>5450.9000000000005</v>
      </c>
    </row>
    <row r="97" spans="1:24" x14ac:dyDescent="0.25">
      <c r="A97" s="50">
        <v>104000</v>
      </c>
      <c r="B97" s="45">
        <f t="shared" si="26"/>
        <v>4806.3827000000001</v>
      </c>
      <c r="C97" s="18">
        <f t="shared" si="37"/>
        <v>8669.7392</v>
      </c>
      <c r="D97" s="18">
        <f t="shared" si="27"/>
        <v>0</v>
      </c>
      <c r="E97" s="16">
        <f t="shared" si="38"/>
        <v>0</v>
      </c>
      <c r="F97" s="19">
        <f t="shared" si="39"/>
        <v>0</v>
      </c>
      <c r="G97" s="51">
        <f t="shared" si="40"/>
        <v>13476.1219</v>
      </c>
      <c r="H97" s="45">
        <f t="shared" si="30"/>
        <v>4813.8</v>
      </c>
      <c r="I97" s="18">
        <f t="shared" si="31"/>
        <v>9853</v>
      </c>
      <c r="J97" s="18">
        <f t="shared" si="32"/>
        <v>1310.3999999999999</v>
      </c>
      <c r="K97" s="19">
        <f t="shared" si="33"/>
        <v>0</v>
      </c>
      <c r="L97" s="46">
        <f t="shared" si="28"/>
        <v>15977.199999999999</v>
      </c>
      <c r="M97" s="52">
        <f t="shared" si="29"/>
        <v>29453.321899999999</v>
      </c>
      <c r="N97" s="53">
        <f t="shared" si="41"/>
        <v>0.28320501826923078</v>
      </c>
      <c r="O97" s="1">
        <f t="shared" si="34"/>
        <v>723.6</v>
      </c>
      <c r="P97" s="1">
        <f t="shared" si="35"/>
        <v>434.72</v>
      </c>
      <c r="Q97" s="1">
        <f t="shared" si="36"/>
        <v>3776.1</v>
      </c>
      <c r="R97" s="1">
        <f t="shared" si="42"/>
        <v>69612.258099999992</v>
      </c>
      <c r="S97" s="111"/>
      <c r="T97" s="1">
        <f t="shared" si="43"/>
        <v>1013.04</v>
      </c>
      <c r="U97" s="1">
        <f t="shared" si="44"/>
        <v>608.96</v>
      </c>
      <c r="V97" s="1">
        <f t="shared" si="45"/>
        <v>3776.1</v>
      </c>
      <c r="W97" s="1">
        <f t="shared" si="46"/>
        <v>52.8</v>
      </c>
      <c r="X97" s="1">
        <f t="shared" si="47"/>
        <v>5450.9000000000005</v>
      </c>
    </row>
    <row r="98" spans="1:24" x14ac:dyDescent="0.25">
      <c r="A98" s="50">
        <v>105000</v>
      </c>
      <c r="B98" s="45">
        <f t="shared" si="26"/>
        <v>4806.3827000000001</v>
      </c>
      <c r="C98" s="18">
        <f t="shared" si="37"/>
        <v>8840.9391999999989</v>
      </c>
      <c r="D98" s="18">
        <f t="shared" si="27"/>
        <v>0</v>
      </c>
      <c r="E98" s="16">
        <f t="shared" si="38"/>
        <v>0</v>
      </c>
      <c r="F98" s="19">
        <f t="shared" si="39"/>
        <v>0</v>
      </c>
      <c r="G98" s="51">
        <f t="shared" si="40"/>
        <v>13647.321899999999</v>
      </c>
      <c r="H98" s="45">
        <f t="shared" si="30"/>
        <v>4813.8</v>
      </c>
      <c r="I98" s="18">
        <f t="shared" si="31"/>
        <v>9853</v>
      </c>
      <c r="J98" s="18">
        <f t="shared" si="32"/>
        <v>1550.3999999999999</v>
      </c>
      <c r="K98" s="19">
        <f t="shared" si="33"/>
        <v>0</v>
      </c>
      <c r="L98" s="46">
        <f t="shared" si="28"/>
        <v>16217.199999999999</v>
      </c>
      <c r="M98" s="52">
        <f t="shared" si="29"/>
        <v>29864.5219</v>
      </c>
      <c r="N98" s="53">
        <f t="shared" si="41"/>
        <v>0.2844240180952381</v>
      </c>
      <c r="O98" s="1">
        <f t="shared" si="34"/>
        <v>723.6</v>
      </c>
      <c r="P98" s="1">
        <f t="shared" si="35"/>
        <v>434.72</v>
      </c>
      <c r="Q98" s="1">
        <f t="shared" si="36"/>
        <v>3776.1</v>
      </c>
      <c r="R98" s="1">
        <f t="shared" si="42"/>
        <v>70201.058099999995</v>
      </c>
      <c r="S98" s="111"/>
      <c r="T98" s="1">
        <f t="shared" si="43"/>
        <v>1013.04</v>
      </c>
      <c r="U98" s="1">
        <f t="shared" si="44"/>
        <v>608.96</v>
      </c>
      <c r="V98" s="1">
        <f t="shared" si="45"/>
        <v>3776.1</v>
      </c>
      <c r="W98" s="1">
        <f t="shared" si="46"/>
        <v>52.8</v>
      </c>
      <c r="X98" s="1">
        <f t="shared" si="47"/>
        <v>5450.9000000000005</v>
      </c>
    </row>
    <row r="99" spans="1:24" x14ac:dyDescent="0.25">
      <c r="A99" s="50">
        <v>106000</v>
      </c>
      <c r="B99" s="45">
        <f t="shared" si="26"/>
        <v>4806.3827000000001</v>
      </c>
      <c r="C99" s="18">
        <f t="shared" si="37"/>
        <v>9012.1391999999996</v>
      </c>
      <c r="D99" s="18">
        <f t="shared" si="27"/>
        <v>0</v>
      </c>
      <c r="E99" s="16">
        <f t="shared" si="38"/>
        <v>0</v>
      </c>
      <c r="F99" s="19">
        <f t="shared" si="39"/>
        <v>0</v>
      </c>
      <c r="G99" s="51">
        <f t="shared" si="40"/>
        <v>13818.5219</v>
      </c>
      <c r="H99" s="45">
        <f t="shared" si="30"/>
        <v>4813.8</v>
      </c>
      <c r="I99" s="18">
        <f t="shared" si="31"/>
        <v>9853</v>
      </c>
      <c r="J99" s="18">
        <f t="shared" si="32"/>
        <v>1790.3999999999999</v>
      </c>
      <c r="K99" s="19">
        <f t="shared" si="33"/>
        <v>0</v>
      </c>
      <c r="L99" s="46">
        <f t="shared" si="28"/>
        <v>16457.2</v>
      </c>
      <c r="M99" s="52">
        <f t="shared" si="29"/>
        <v>30275.7219</v>
      </c>
      <c r="N99" s="53">
        <f t="shared" si="41"/>
        <v>0.28562001792452829</v>
      </c>
      <c r="O99" s="1">
        <f t="shared" si="34"/>
        <v>723.6</v>
      </c>
      <c r="P99" s="1">
        <f t="shared" si="35"/>
        <v>434.72</v>
      </c>
      <c r="Q99" s="1">
        <f t="shared" si="36"/>
        <v>3776.1</v>
      </c>
      <c r="R99" s="1">
        <f t="shared" si="42"/>
        <v>70789.858099999983</v>
      </c>
      <c r="S99" s="111"/>
      <c r="T99" s="1">
        <f t="shared" si="43"/>
        <v>1013.04</v>
      </c>
      <c r="U99" s="1">
        <f t="shared" si="44"/>
        <v>608.96</v>
      </c>
      <c r="V99" s="1">
        <f t="shared" si="45"/>
        <v>3776.1</v>
      </c>
      <c r="W99" s="1">
        <f t="shared" si="46"/>
        <v>52.8</v>
      </c>
      <c r="X99" s="1">
        <f t="shared" si="47"/>
        <v>5450.9000000000005</v>
      </c>
    </row>
    <row r="100" spans="1:24" x14ac:dyDescent="0.25">
      <c r="A100" s="50">
        <v>107000</v>
      </c>
      <c r="B100" s="45">
        <f t="shared" si="26"/>
        <v>4806.3827000000001</v>
      </c>
      <c r="C100" s="18">
        <f t="shared" si="37"/>
        <v>9134.8896000000004</v>
      </c>
      <c r="D100" s="18">
        <f t="shared" si="27"/>
        <v>61.439299999999996</v>
      </c>
      <c r="E100" s="16">
        <f t="shared" si="38"/>
        <v>0</v>
      </c>
      <c r="F100" s="19">
        <f t="shared" si="39"/>
        <v>0</v>
      </c>
      <c r="G100" s="51">
        <f t="shared" si="40"/>
        <v>14002.711600000001</v>
      </c>
      <c r="H100" s="45">
        <f t="shared" si="30"/>
        <v>4813.8</v>
      </c>
      <c r="I100" s="18">
        <f t="shared" si="31"/>
        <v>9853</v>
      </c>
      <c r="J100" s="18">
        <f t="shared" si="32"/>
        <v>2030.3999999999999</v>
      </c>
      <c r="K100" s="19">
        <f t="shared" si="33"/>
        <v>0</v>
      </c>
      <c r="L100" s="46">
        <f t="shared" si="28"/>
        <v>16697.2</v>
      </c>
      <c r="M100" s="52">
        <f t="shared" si="29"/>
        <v>30699.911599999999</v>
      </c>
      <c r="N100" s="53">
        <f t="shared" si="41"/>
        <v>0.28691506168224301</v>
      </c>
      <c r="O100" s="1">
        <f t="shared" si="34"/>
        <v>723.6</v>
      </c>
      <c r="P100" s="1">
        <f t="shared" si="35"/>
        <v>434.72</v>
      </c>
      <c r="Q100" s="1">
        <f t="shared" si="36"/>
        <v>3776.1</v>
      </c>
      <c r="R100" s="1">
        <f t="shared" si="42"/>
        <v>71365.668399999995</v>
      </c>
      <c r="S100" s="111"/>
      <c r="T100" s="1">
        <f t="shared" si="43"/>
        <v>1013.04</v>
      </c>
      <c r="U100" s="1">
        <f t="shared" si="44"/>
        <v>608.96</v>
      </c>
      <c r="V100" s="1">
        <f t="shared" si="45"/>
        <v>3776.1</v>
      </c>
      <c r="W100" s="1">
        <f t="shared" si="46"/>
        <v>52.8</v>
      </c>
      <c r="X100" s="1">
        <f t="shared" si="47"/>
        <v>5450.9000000000005</v>
      </c>
    </row>
    <row r="101" spans="1:24" x14ac:dyDescent="0.25">
      <c r="A101" s="50">
        <v>108000</v>
      </c>
      <c r="B101" s="45">
        <f t="shared" si="26"/>
        <v>4806.3827000000001</v>
      </c>
      <c r="C101" s="18">
        <f t="shared" si="37"/>
        <v>9134.8896000000004</v>
      </c>
      <c r="D101" s="18">
        <f t="shared" si="27"/>
        <v>278.53929999999997</v>
      </c>
      <c r="E101" s="16">
        <f t="shared" si="38"/>
        <v>0</v>
      </c>
      <c r="F101" s="19">
        <f t="shared" si="39"/>
        <v>0</v>
      </c>
      <c r="G101" s="51">
        <f t="shared" si="40"/>
        <v>14219.811600000001</v>
      </c>
      <c r="H101" s="45">
        <f t="shared" si="30"/>
        <v>4813.8</v>
      </c>
      <c r="I101" s="18">
        <f t="shared" si="31"/>
        <v>9853</v>
      </c>
      <c r="J101" s="18">
        <f t="shared" si="32"/>
        <v>2270.4</v>
      </c>
      <c r="K101" s="19">
        <f t="shared" si="33"/>
        <v>0</v>
      </c>
      <c r="L101" s="46">
        <f t="shared" si="28"/>
        <v>16937.2</v>
      </c>
      <c r="M101" s="52">
        <f t="shared" si="29"/>
        <v>31157.011600000002</v>
      </c>
      <c r="N101" s="53">
        <f t="shared" si="41"/>
        <v>0.28849084814814818</v>
      </c>
      <c r="O101" s="1">
        <f t="shared" si="34"/>
        <v>723.6</v>
      </c>
      <c r="P101" s="1">
        <f t="shared" si="35"/>
        <v>434.72</v>
      </c>
      <c r="Q101" s="1">
        <f t="shared" si="36"/>
        <v>3776.1</v>
      </c>
      <c r="R101" s="1">
        <f t="shared" si="42"/>
        <v>71908.568399999989</v>
      </c>
      <c r="S101" s="111"/>
      <c r="T101" s="1">
        <f t="shared" si="43"/>
        <v>1013.04</v>
      </c>
      <c r="U101" s="1">
        <f t="shared" si="44"/>
        <v>608.96</v>
      </c>
      <c r="V101" s="1">
        <f t="shared" si="45"/>
        <v>3776.1</v>
      </c>
      <c r="W101" s="1">
        <f t="shared" si="46"/>
        <v>52.8</v>
      </c>
      <c r="X101" s="1">
        <f t="shared" si="47"/>
        <v>5450.9000000000005</v>
      </c>
    </row>
    <row r="102" spans="1:24" x14ac:dyDescent="0.25">
      <c r="A102" s="50">
        <v>109000</v>
      </c>
      <c r="B102" s="45">
        <f t="shared" si="26"/>
        <v>4806.3827000000001</v>
      </c>
      <c r="C102" s="18">
        <f t="shared" si="37"/>
        <v>9134.8896000000004</v>
      </c>
      <c r="D102" s="18">
        <f t="shared" si="27"/>
        <v>495.63929999999999</v>
      </c>
      <c r="E102" s="16">
        <f t="shared" si="38"/>
        <v>0</v>
      </c>
      <c r="F102" s="19">
        <f t="shared" si="39"/>
        <v>0</v>
      </c>
      <c r="G102" s="51">
        <f t="shared" si="40"/>
        <v>14436.911600000001</v>
      </c>
      <c r="H102" s="45">
        <f t="shared" si="30"/>
        <v>4813.8</v>
      </c>
      <c r="I102" s="18">
        <f t="shared" si="31"/>
        <v>9853</v>
      </c>
      <c r="J102" s="18">
        <f t="shared" si="32"/>
        <v>2510.4</v>
      </c>
      <c r="K102" s="19">
        <f t="shared" si="33"/>
        <v>0</v>
      </c>
      <c r="L102" s="46">
        <f t="shared" si="28"/>
        <v>17177.2</v>
      </c>
      <c r="M102" s="52">
        <f t="shared" si="29"/>
        <v>31614.111600000004</v>
      </c>
      <c r="N102" s="53">
        <f t="shared" si="41"/>
        <v>0.29003772110091747</v>
      </c>
      <c r="O102" s="1">
        <f t="shared" si="34"/>
        <v>723.6</v>
      </c>
      <c r="P102" s="1">
        <f t="shared" si="35"/>
        <v>434.72</v>
      </c>
      <c r="Q102" s="1">
        <f t="shared" si="36"/>
        <v>3776.1</v>
      </c>
      <c r="R102" s="1">
        <f t="shared" si="42"/>
        <v>72451.468399999983</v>
      </c>
      <c r="S102" s="111"/>
      <c r="T102" s="1">
        <f t="shared" si="43"/>
        <v>1013.04</v>
      </c>
      <c r="U102" s="1">
        <f t="shared" si="44"/>
        <v>608.96</v>
      </c>
      <c r="V102" s="1">
        <f t="shared" si="45"/>
        <v>3776.1</v>
      </c>
      <c r="W102" s="1">
        <f t="shared" si="46"/>
        <v>52.8</v>
      </c>
      <c r="X102" s="1">
        <f t="shared" si="47"/>
        <v>5450.9000000000005</v>
      </c>
    </row>
    <row r="103" spans="1:24" x14ac:dyDescent="0.25">
      <c r="A103" s="50">
        <v>110000</v>
      </c>
      <c r="B103" s="45">
        <f t="shared" si="26"/>
        <v>4806.3827000000001</v>
      </c>
      <c r="C103" s="18">
        <f t="shared" si="37"/>
        <v>9134.8896000000004</v>
      </c>
      <c r="D103" s="18">
        <f t="shared" si="27"/>
        <v>712.73929999999996</v>
      </c>
      <c r="E103" s="16">
        <f t="shared" si="38"/>
        <v>0</v>
      </c>
      <c r="F103" s="19">
        <f t="shared" si="39"/>
        <v>0</v>
      </c>
      <c r="G103" s="51">
        <f t="shared" si="40"/>
        <v>14654.0116</v>
      </c>
      <c r="H103" s="45">
        <f t="shared" si="30"/>
        <v>4813.8</v>
      </c>
      <c r="I103" s="18">
        <f t="shared" si="31"/>
        <v>9853</v>
      </c>
      <c r="J103" s="18">
        <f t="shared" si="32"/>
        <v>2750.4</v>
      </c>
      <c r="K103" s="19">
        <f t="shared" si="33"/>
        <v>0</v>
      </c>
      <c r="L103" s="46">
        <f t="shared" si="28"/>
        <v>17417.2</v>
      </c>
      <c r="M103" s="52">
        <f t="shared" si="29"/>
        <v>32071.211600000002</v>
      </c>
      <c r="N103" s="53">
        <f t="shared" si="41"/>
        <v>0.2915564690909091</v>
      </c>
      <c r="O103" s="1">
        <f t="shared" si="34"/>
        <v>723.6</v>
      </c>
      <c r="P103" s="1">
        <f t="shared" si="35"/>
        <v>434.72</v>
      </c>
      <c r="Q103" s="1">
        <f t="shared" si="36"/>
        <v>3776.1</v>
      </c>
      <c r="R103" s="1">
        <f t="shared" si="42"/>
        <v>72994.368399999978</v>
      </c>
      <c r="S103" s="111"/>
      <c r="T103" s="1">
        <f t="shared" si="43"/>
        <v>1013.04</v>
      </c>
      <c r="U103" s="1">
        <f t="shared" si="44"/>
        <v>608.96</v>
      </c>
      <c r="V103" s="1">
        <f t="shared" si="45"/>
        <v>3776.1</v>
      </c>
      <c r="W103" s="1">
        <f t="shared" si="46"/>
        <v>52.8</v>
      </c>
      <c r="X103" s="1">
        <f t="shared" si="47"/>
        <v>5450.9000000000005</v>
      </c>
    </row>
    <row r="104" spans="1:24" x14ac:dyDescent="0.25">
      <c r="A104" s="50">
        <v>111000</v>
      </c>
      <c r="B104" s="45">
        <f t="shared" si="26"/>
        <v>4806.3827000000001</v>
      </c>
      <c r="C104" s="18">
        <f t="shared" si="37"/>
        <v>9134.8896000000004</v>
      </c>
      <c r="D104" s="18">
        <f t="shared" si="27"/>
        <v>929.83929999999998</v>
      </c>
      <c r="E104" s="16">
        <f t="shared" si="38"/>
        <v>0</v>
      </c>
      <c r="F104" s="19">
        <f t="shared" si="39"/>
        <v>0</v>
      </c>
      <c r="G104" s="51">
        <f t="shared" si="40"/>
        <v>14871.1116</v>
      </c>
      <c r="H104" s="45">
        <f t="shared" si="30"/>
        <v>4813.8</v>
      </c>
      <c r="I104" s="18">
        <f t="shared" si="31"/>
        <v>9853</v>
      </c>
      <c r="J104" s="18">
        <f t="shared" si="32"/>
        <v>2990.4</v>
      </c>
      <c r="K104" s="19">
        <f t="shared" si="33"/>
        <v>0</v>
      </c>
      <c r="L104" s="46">
        <f t="shared" si="28"/>
        <v>17657.2</v>
      </c>
      <c r="M104" s="52">
        <f t="shared" si="29"/>
        <v>32528.311600000001</v>
      </c>
      <c r="N104" s="53">
        <f t="shared" si="41"/>
        <v>0.29304785225225227</v>
      </c>
      <c r="O104" s="1">
        <f t="shared" si="34"/>
        <v>723.6</v>
      </c>
      <c r="P104" s="1">
        <f t="shared" si="35"/>
        <v>434.72</v>
      </c>
      <c r="Q104" s="1">
        <f t="shared" si="36"/>
        <v>3776.1</v>
      </c>
      <c r="R104" s="1">
        <f t="shared" si="42"/>
        <v>73537.268399999986</v>
      </c>
      <c r="S104" s="111"/>
      <c r="T104" s="1">
        <f t="shared" si="43"/>
        <v>1013.04</v>
      </c>
      <c r="U104" s="1">
        <f t="shared" si="44"/>
        <v>608.96</v>
      </c>
      <c r="V104" s="1">
        <f t="shared" si="45"/>
        <v>3776.1</v>
      </c>
      <c r="W104" s="1">
        <f t="shared" si="46"/>
        <v>52.8</v>
      </c>
      <c r="X104" s="1">
        <f t="shared" si="47"/>
        <v>5450.9000000000005</v>
      </c>
    </row>
    <row r="105" spans="1:24" x14ac:dyDescent="0.25">
      <c r="A105" s="50">
        <v>112000</v>
      </c>
      <c r="B105" s="45">
        <f t="shared" si="26"/>
        <v>4806.3827000000001</v>
      </c>
      <c r="C105" s="18">
        <f t="shared" si="37"/>
        <v>9134.8896000000004</v>
      </c>
      <c r="D105" s="18">
        <f t="shared" si="27"/>
        <v>1146.9393</v>
      </c>
      <c r="E105" s="16">
        <f t="shared" si="38"/>
        <v>0</v>
      </c>
      <c r="F105" s="19">
        <f t="shared" si="39"/>
        <v>0</v>
      </c>
      <c r="G105" s="51">
        <f t="shared" si="40"/>
        <v>15088.211600000001</v>
      </c>
      <c r="H105" s="45">
        <f t="shared" si="30"/>
        <v>4813.8</v>
      </c>
      <c r="I105" s="18">
        <f t="shared" si="31"/>
        <v>9853</v>
      </c>
      <c r="J105" s="18">
        <f t="shared" si="32"/>
        <v>3230.4</v>
      </c>
      <c r="K105" s="19">
        <f t="shared" si="33"/>
        <v>0</v>
      </c>
      <c r="L105" s="46">
        <f t="shared" si="28"/>
        <v>17897.2</v>
      </c>
      <c r="M105" s="52">
        <f t="shared" si="29"/>
        <v>32985.411599999999</v>
      </c>
      <c r="N105" s="53">
        <f t="shared" si="41"/>
        <v>0.29451260357142856</v>
      </c>
      <c r="O105" s="1">
        <f t="shared" si="34"/>
        <v>723.6</v>
      </c>
      <c r="P105" s="1">
        <f t="shared" si="35"/>
        <v>434.72</v>
      </c>
      <c r="Q105" s="1">
        <f t="shared" si="36"/>
        <v>3776.1</v>
      </c>
      <c r="R105" s="1">
        <f t="shared" si="42"/>
        <v>74080.168399999995</v>
      </c>
      <c r="S105" s="111"/>
      <c r="T105" s="1">
        <f t="shared" si="43"/>
        <v>1013.04</v>
      </c>
      <c r="U105" s="1">
        <f t="shared" si="44"/>
        <v>608.96</v>
      </c>
      <c r="V105" s="1">
        <f t="shared" si="45"/>
        <v>3776.1</v>
      </c>
      <c r="W105" s="1">
        <f t="shared" si="46"/>
        <v>52.8</v>
      </c>
      <c r="X105" s="1">
        <f t="shared" si="47"/>
        <v>5450.9000000000005</v>
      </c>
    </row>
    <row r="106" spans="1:24" x14ac:dyDescent="0.25">
      <c r="A106" s="50">
        <v>113000</v>
      </c>
      <c r="B106" s="45">
        <f t="shared" si="26"/>
        <v>4806.3827000000001</v>
      </c>
      <c r="C106" s="18">
        <f t="shared" si="37"/>
        <v>9134.8896000000004</v>
      </c>
      <c r="D106" s="18">
        <f t="shared" si="27"/>
        <v>1364.0392999999999</v>
      </c>
      <c r="E106" s="16">
        <f t="shared" si="38"/>
        <v>0</v>
      </c>
      <c r="F106" s="19">
        <f t="shared" si="39"/>
        <v>0</v>
      </c>
      <c r="G106" s="51">
        <f t="shared" si="40"/>
        <v>15305.311600000001</v>
      </c>
      <c r="H106" s="45">
        <f t="shared" si="30"/>
        <v>4813.8</v>
      </c>
      <c r="I106" s="18">
        <f t="shared" si="31"/>
        <v>9853</v>
      </c>
      <c r="J106" s="18">
        <f t="shared" si="32"/>
        <v>3470.4</v>
      </c>
      <c r="K106" s="19">
        <f t="shared" si="33"/>
        <v>0</v>
      </c>
      <c r="L106" s="46">
        <f t="shared" si="28"/>
        <v>18137.2</v>
      </c>
      <c r="M106" s="52">
        <f t="shared" si="29"/>
        <v>33442.511599999998</v>
      </c>
      <c r="N106" s="53">
        <f t="shared" si="41"/>
        <v>0.29595143008849556</v>
      </c>
      <c r="O106" s="1">
        <f t="shared" si="34"/>
        <v>723.6</v>
      </c>
      <c r="P106" s="1">
        <f t="shared" si="35"/>
        <v>434.72</v>
      </c>
      <c r="Q106" s="1">
        <f t="shared" si="36"/>
        <v>3776.1</v>
      </c>
      <c r="R106" s="1">
        <f t="shared" si="42"/>
        <v>74623.068399999989</v>
      </c>
      <c r="S106" s="111"/>
      <c r="T106" s="1">
        <f t="shared" si="43"/>
        <v>1013.04</v>
      </c>
      <c r="U106" s="1">
        <f t="shared" si="44"/>
        <v>608.96</v>
      </c>
      <c r="V106" s="1">
        <f t="shared" si="45"/>
        <v>3776.1</v>
      </c>
      <c r="W106" s="1">
        <f t="shared" si="46"/>
        <v>52.8</v>
      </c>
      <c r="X106" s="1">
        <f t="shared" si="47"/>
        <v>5450.9000000000005</v>
      </c>
    </row>
    <row r="107" spans="1:24" x14ac:dyDescent="0.25">
      <c r="A107" s="50">
        <v>114000</v>
      </c>
      <c r="B107" s="45">
        <f t="shared" si="26"/>
        <v>4806.3827000000001</v>
      </c>
      <c r="C107" s="18">
        <f t="shared" si="37"/>
        <v>9134.8896000000004</v>
      </c>
      <c r="D107" s="18">
        <f t="shared" si="27"/>
        <v>1581.1392999999998</v>
      </c>
      <c r="E107" s="16">
        <f t="shared" si="38"/>
        <v>0</v>
      </c>
      <c r="F107" s="19">
        <f t="shared" si="39"/>
        <v>0</v>
      </c>
      <c r="G107" s="51">
        <f t="shared" si="40"/>
        <v>15522.411599999999</v>
      </c>
      <c r="H107" s="45">
        <f t="shared" si="30"/>
        <v>4813.8</v>
      </c>
      <c r="I107" s="18">
        <f t="shared" si="31"/>
        <v>9853</v>
      </c>
      <c r="J107" s="18">
        <f t="shared" si="32"/>
        <v>3710.3999999999996</v>
      </c>
      <c r="K107" s="19">
        <f t="shared" si="33"/>
        <v>0</v>
      </c>
      <c r="L107" s="46">
        <f t="shared" si="28"/>
        <v>18377.199999999997</v>
      </c>
      <c r="M107" s="52">
        <f t="shared" si="29"/>
        <v>33899.611599999997</v>
      </c>
      <c r="N107" s="53">
        <f t="shared" si="41"/>
        <v>0.29736501403508769</v>
      </c>
      <c r="O107" s="1">
        <f t="shared" si="34"/>
        <v>723.6</v>
      </c>
      <c r="P107" s="1">
        <f t="shared" si="35"/>
        <v>434.72</v>
      </c>
      <c r="Q107" s="1">
        <f t="shared" si="36"/>
        <v>3776.1</v>
      </c>
      <c r="R107" s="1">
        <f t="shared" si="42"/>
        <v>75165.968399999983</v>
      </c>
      <c r="S107" s="111"/>
      <c r="T107" s="1">
        <f t="shared" si="43"/>
        <v>1013.04</v>
      </c>
      <c r="U107" s="1">
        <f t="shared" si="44"/>
        <v>608.96</v>
      </c>
      <c r="V107" s="1">
        <f t="shared" si="45"/>
        <v>3776.1</v>
      </c>
      <c r="W107" s="1">
        <f t="shared" si="46"/>
        <v>52.8</v>
      </c>
      <c r="X107" s="1">
        <f t="shared" si="47"/>
        <v>5450.9000000000005</v>
      </c>
    </row>
    <row r="108" spans="1:24" x14ac:dyDescent="0.25">
      <c r="A108" s="50">
        <v>115000</v>
      </c>
      <c r="B108" s="45">
        <f t="shared" si="26"/>
        <v>4806.3827000000001</v>
      </c>
      <c r="C108" s="18">
        <f t="shared" si="37"/>
        <v>9134.8896000000004</v>
      </c>
      <c r="D108" s="18">
        <f t="shared" si="27"/>
        <v>1798.2393</v>
      </c>
      <c r="E108" s="16">
        <f t="shared" si="38"/>
        <v>0</v>
      </c>
      <c r="F108" s="19">
        <f t="shared" si="39"/>
        <v>0</v>
      </c>
      <c r="G108" s="51">
        <f t="shared" si="40"/>
        <v>15739.5116</v>
      </c>
      <c r="H108" s="45">
        <f t="shared" si="30"/>
        <v>4813.8</v>
      </c>
      <c r="I108" s="18">
        <f t="shared" si="31"/>
        <v>9853</v>
      </c>
      <c r="J108" s="18">
        <f t="shared" si="32"/>
        <v>3950.3999999999996</v>
      </c>
      <c r="K108" s="19">
        <f t="shared" si="33"/>
        <v>0</v>
      </c>
      <c r="L108" s="46">
        <f t="shared" si="28"/>
        <v>18617.199999999997</v>
      </c>
      <c r="M108" s="52">
        <f t="shared" si="29"/>
        <v>34356.711599999995</v>
      </c>
      <c r="N108" s="53">
        <f t="shared" si="41"/>
        <v>0.29875401391304346</v>
      </c>
      <c r="O108" s="1">
        <f t="shared" si="34"/>
        <v>723.6</v>
      </c>
      <c r="P108" s="1">
        <f t="shared" si="35"/>
        <v>434.72</v>
      </c>
      <c r="Q108" s="1">
        <f t="shared" si="36"/>
        <v>3776.1</v>
      </c>
      <c r="R108" s="1">
        <f t="shared" si="42"/>
        <v>75708.868399999992</v>
      </c>
      <c r="S108" s="111"/>
      <c r="T108" s="1">
        <f t="shared" si="43"/>
        <v>1013.04</v>
      </c>
      <c r="U108" s="1">
        <f t="shared" si="44"/>
        <v>608.96</v>
      </c>
      <c r="V108" s="1">
        <f t="shared" si="45"/>
        <v>3776.1</v>
      </c>
      <c r="W108" s="1">
        <f t="shared" si="46"/>
        <v>52.8</v>
      </c>
      <c r="X108" s="1">
        <f t="shared" si="47"/>
        <v>5450.9000000000005</v>
      </c>
    </row>
    <row r="109" spans="1:24" x14ac:dyDescent="0.25">
      <c r="A109" s="50">
        <v>116000</v>
      </c>
      <c r="B109" s="45">
        <f t="shared" si="26"/>
        <v>4806.3827000000001</v>
      </c>
      <c r="C109" s="18">
        <f t="shared" si="37"/>
        <v>9134.8896000000004</v>
      </c>
      <c r="D109" s="18">
        <f t="shared" si="27"/>
        <v>2015.3392999999999</v>
      </c>
      <c r="E109" s="16">
        <f t="shared" si="38"/>
        <v>0</v>
      </c>
      <c r="F109" s="19">
        <f t="shared" si="39"/>
        <v>0</v>
      </c>
      <c r="G109" s="51">
        <f t="shared" si="40"/>
        <v>15956.6116</v>
      </c>
      <c r="H109" s="45">
        <f t="shared" si="30"/>
        <v>4813.8</v>
      </c>
      <c r="I109" s="18">
        <f t="shared" si="31"/>
        <v>9853</v>
      </c>
      <c r="J109" s="18">
        <f t="shared" si="32"/>
        <v>4190.3999999999996</v>
      </c>
      <c r="K109" s="19">
        <f t="shared" si="33"/>
        <v>0</v>
      </c>
      <c r="L109" s="46">
        <f t="shared" si="28"/>
        <v>18857.199999999997</v>
      </c>
      <c r="M109" s="52">
        <f t="shared" si="29"/>
        <v>34813.811600000001</v>
      </c>
      <c r="N109" s="53">
        <f t="shared" si="41"/>
        <v>0.30011906551724138</v>
      </c>
      <c r="O109" s="1">
        <f t="shared" si="34"/>
        <v>723.6</v>
      </c>
      <c r="P109" s="1">
        <f t="shared" si="35"/>
        <v>434.72</v>
      </c>
      <c r="Q109" s="1">
        <f t="shared" si="36"/>
        <v>3776.1</v>
      </c>
      <c r="R109" s="1">
        <f t="shared" si="42"/>
        <v>76251.768399999986</v>
      </c>
      <c r="S109" s="111"/>
      <c r="T109" s="1">
        <f t="shared" si="43"/>
        <v>1013.04</v>
      </c>
      <c r="U109" s="1">
        <f t="shared" si="44"/>
        <v>608.96</v>
      </c>
      <c r="V109" s="1">
        <f t="shared" si="45"/>
        <v>3776.1</v>
      </c>
      <c r="W109" s="1">
        <f t="shared" si="46"/>
        <v>52.8</v>
      </c>
      <c r="X109" s="1">
        <f t="shared" si="47"/>
        <v>5450.9000000000005</v>
      </c>
    </row>
    <row r="110" spans="1:24" x14ac:dyDescent="0.25">
      <c r="A110" s="50">
        <v>117000</v>
      </c>
      <c r="B110" s="45">
        <f t="shared" si="26"/>
        <v>4806.3827000000001</v>
      </c>
      <c r="C110" s="18">
        <f t="shared" si="37"/>
        <v>9134.8896000000004</v>
      </c>
      <c r="D110" s="18">
        <f t="shared" si="27"/>
        <v>2232.4393</v>
      </c>
      <c r="E110" s="16">
        <f t="shared" si="38"/>
        <v>0</v>
      </c>
      <c r="F110" s="19">
        <f t="shared" si="39"/>
        <v>0</v>
      </c>
      <c r="G110" s="51">
        <f t="shared" si="40"/>
        <v>16173.711600000001</v>
      </c>
      <c r="H110" s="45">
        <f t="shared" si="30"/>
        <v>4813.8</v>
      </c>
      <c r="I110" s="18">
        <f t="shared" si="31"/>
        <v>9853</v>
      </c>
      <c r="J110" s="18">
        <f t="shared" si="32"/>
        <v>4430.3999999999996</v>
      </c>
      <c r="K110" s="19">
        <f t="shared" si="33"/>
        <v>0</v>
      </c>
      <c r="L110" s="46">
        <f t="shared" si="28"/>
        <v>19097.199999999997</v>
      </c>
      <c r="M110" s="52">
        <f t="shared" si="29"/>
        <v>35270.911599999999</v>
      </c>
      <c r="N110" s="53">
        <f t="shared" si="41"/>
        <v>0.30146078290598288</v>
      </c>
      <c r="O110" s="1">
        <f t="shared" si="34"/>
        <v>723.6</v>
      </c>
      <c r="P110" s="1">
        <f t="shared" si="35"/>
        <v>434.72</v>
      </c>
      <c r="Q110" s="1">
        <f t="shared" si="36"/>
        <v>3776.1</v>
      </c>
      <c r="R110" s="1">
        <f t="shared" si="42"/>
        <v>76794.668399999995</v>
      </c>
      <c r="S110" s="111"/>
      <c r="T110" s="1">
        <f t="shared" si="43"/>
        <v>1013.04</v>
      </c>
      <c r="U110" s="1">
        <f t="shared" si="44"/>
        <v>608.96</v>
      </c>
      <c r="V110" s="1">
        <f t="shared" si="45"/>
        <v>3776.1</v>
      </c>
      <c r="W110" s="1">
        <f t="shared" si="46"/>
        <v>52.8</v>
      </c>
      <c r="X110" s="1">
        <f t="shared" si="47"/>
        <v>5450.9000000000005</v>
      </c>
    </row>
    <row r="111" spans="1:24" x14ac:dyDescent="0.25">
      <c r="A111" s="50">
        <v>118000</v>
      </c>
      <c r="B111" s="45">
        <f t="shared" si="26"/>
        <v>4806.3827000000001</v>
      </c>
      <c r="C111" s="18">
        <f t="shared" si="37"/>
        <v>9134.8896000000004</v>
      </c>
      <c r="D111" s="18">
        <f t="shared" si="27"/>
        <v>2449.5392999999999</v>
      </c>
      <c r="E111" s="16">
        <f t="shared" si="38"/>
        <v>0</v>
      </c>
      <c r="F111" s="19">
        <f t="shared" si="39"/>
        <v>0</v>
      </c>
      <c r="G111" s="51">
        <f t="shared" si="40"/>
        <v>16390.811600000001</v>
      </c>
      <c r="H111" s="45">
        <f t="shared" si="30"/>
        <v>4813.8</v>
      </c>
      <c r="I111" s="18">
        <f t="shared" si="31"/>
        <v>9853</v>
      </c>
      <c r="J111" s="18">
        <f t="shared" si="32"/>
        <v>4670.3999999999996</v>
      </c>
      <c r="K111" s="19">
        <f t="shared" si="33"/>
        <v>0</v>
      </c>
      <c r="L111" s="46">
        <f t="shared" si="28"/>
        <v>19337.199999999997</v>
      </c>
      <c r="M111" s="52">
        <f t="shared" si="29"/>
        <v>35728.011599999998</v>
      </c>
      <c r="N111" s="53">
        <f t="shared" si="41"/>
        <v>0.30277975932203388</v>
      </c>
      <c r="O111" s="1">
        <f t="shared" si="34"/>
        <v>723.6</v>
      </c>
      <c r="P111" s="1">
        <f t="shared" si="35"/>
        <v>434.72</v>
      </c>
      <c r="Q111" s="1">
        <f t="shared" si="36"/>
        <v>3776.1</v>
      </c>
      <c r="R111" s="1">
        <f t="shared" si="42"/>
        <v>77337.568399999989</v>
      </c>
      <c r="S111" s="111"/>
      <c r="T111" s="1">
        <f t="shared" si="43"/>
        <v>1013.04</v>
      </c>
      <c r="U111" s="1">
        <f t="shared" si="44"/>
        <v>608.96</v>
      </c>
      <c r="V111" s="1">
        <f t="shared" si="45"/>
        <v>3776.1</v>
      </c>
      <c r="W111" s="1">
        <f t="shared" si="46"/>
        <v>52.8</v>
      </c>
      <c r="X111" s="1">
        <f t="shared" si="47"/>
        <v>5450.9000000000005</v>
      </c>
    </row>
    <row r="112" spans="1:24" x14ac:dyDescent="0.25">
      <c r="A112" s="50">
        <v>119000</v>
      </c>
      <c r="B112" s="45">
        <f t="shared" si="26"/>
        <v>4806.3827000000001</v>
      </c>
      <c r="C112" s="18">
        <f t="shared" si="37"/>
        <v>9134.8896000000004</v>
      </c>
      <c r="D112" s="18">
        <f t="shared" si="27"/>
        <v>2666.6392999999998</v>
      </c>
      <c r="E112" s="16">
        <f t="shared" si="38"/>
        <v>0</v>
      </c>
      <c r="F112" s="19">
        <f t="shared" si="39"/>
        <v>0</v>
      </c>
      <c r="G112" s="51">
        <f t="shared" si="40"/>
        <v>16607.911599999999</v>
      </c>
      <c r="H112" s="45">
        <f t="shared" si="30"/>
        <v>4813.8</v>
      </c>
      <c r="I112" s="18">
        <f t="shared" si="31"/>
        <v>9853</v>
      </c>
      <c r="J112" s="18">
        <f t="shared" si="32"/>
        <v>4910.3999999999996</v>
      </c>
      <c r="K112" s="19">
        <f t="shared" si="33"/>
        <v>0</v>
      </c>
      <c r="L112" s="46">
        <f t="shared" si="28"/>
        <v>19577.199999999997</v>
      </c>
      <c r="M112" s="52">
        <f t="shared" si="29"/>
        <v>36185.111599999997</v>
      </c>
      <c r="N112" s="53">
        <f t="shared" si="41"/>
        <v>0.30407656806722688</v>
      </c>
      <c r="O112" s="1">
        <f t="shared" si="34"/>
        <v>723.6</v>
      </c>
      <c r="P112" s="1">
        <f t="shared" si="35"/>
        <v>434.72</v>
      </c>
      <c r="Q112" s="1">
        <f t="shared" si="36"/>
        <v>3776.1</v>
      </c>
      <c r="R112" s="1">
        <f t="shared" si="42"/>
        <v>77880.468399999983</v>
      </c>
      <c r="S112" s="111"/>
      <c r="T112" s="1">
        <f t="shared" si="43"/>
        <v>1013.04</v>
      </c>
      <c r="U112" s="1">
        <f t="shared" si="44"/>
        <v>608.96</v>
      </c>
      <c r="V112" s="1">
        <f t="shared" si="45"/>
        <v>3776.1</v>
      </c>
      <c r="W112" s="1">
        <f t="shared" si="46"/>
        <v>52.8</v>
      </c>
      <c r="X112" s="1">
        <f t="shared" si="47"/>
        <v>5450.9000000000005</v>
      </c>
    </row>
    <row r="113" spans="1:24" x14ac:dyDescent="0.25">
      <c r="A113" s="50">
        <v>120000</v>
      </c>
      <c r="B113" s="45">
        <f t="shared" si="26"/>
        <v>4806.3827000000001</v>
      </c>
      <c r="C113" s="18">
        <f t="shared" si="37"/>
        <v>9134.8896000000004</v>
      </c>
      <c r="D113" s="18">
        <f t="shared" si="27"/>
        <v>2883.7392999999997</v>
      </c>
      <c r="E113" s="16">
        <f t="shared" si="38"/>
        <v>0</v>
      </c>
      <c r="F113" s="19">
        <f t="shared" si="39"/>
        <v>0</v>
      </c>
      <c r="G113" s="51">
        <f t="shared" si="40"/>
        <v>16825.011600000002</v>
      </c>
      <c r="H113" s="45">
        <f t="shared" si="30"/>
        <v>4813.8</v>
      </c>
      <c r="I113" s="18">
        <f t="shared" si="31"/>
        <v>9853</v>
      </c>
      <c r="J113" s="18">
        <f t="shared" si="32"/>
        <v>5128.8</v>
      </c>
      <c r="K113" s="19">
        <f t="shared" si="33"/>
        <v>23.175000000000001</v>
      </c>
      <c r="L113" s="46">
        <f t="shared" si="28"/>
        <v>19818.774999999998</v>
      </c>
      <c r="M113" s="52">
        <f t="shared" si="29"/>
        <v>36643.786599999999</v>
      </c>
      <c r="N113" s="53">
        <f t="shared" si="41"/>
        <v>0.30536488833333331</v>
      </c>
      <c r="O113" s="1">
        <f t="shared" si="34"/>
        <v>723.6</v>
      </c>
      <c r="P113" s="1">
        <f t="shared" si="35"/>
        <v>434.72</v>
      </c>
      <c r="Q113" s="1">
        <f t="shared" si="36"/>
        <v>3776.1</v>
      </c>
      <c r="R113" s="1">
        <f t="shared" si="42"/>
        <v>78421.793399999995</v>
      </c>
      <c r="S113" s="111"/>
      <c r="T113" s="1">
        <f t="shared" si="43"/>
        <v>1013.04</v>
      </c>
      <c r="U113" s="1">
        <f t="shared" si="44"/>
        <v>608.96</v>
      </c>
      <c r="V113" s="1">
        <f t="shared" si="45"/>
        <v>3776.1</v>
      </c>
      <c r="W113" s="1">
        <f t="shared" si="46"/>
        <v>52.8</v>
      </c>
      <c r="X113" s="1">
        <f t="shared" si="47"/>
        <v>5450.9000000000005</v>
      </c>
    </row>
    <row r="114" spans="1:24" x14ac:dyDescent="0.25">
      <c r="A114" s="50">
        <v>121000</v>
      </c>
      <c r="B114" s="45">
        <f t="shared" si="26"/>
        <v>4806.3827000000001</v>
      </c>
      <c r="C114" s="18">
        <f t="shared" si="37"/>
        <v>9134.8896000000004</v>
      </c>
      <c r="D114" s="18">
        <f t="shared" si="27"/>
        <v>3100.8392999999996</v>
      </c>
      <c r="E114" s="16">
        <f t="shared" si="38"/>
        <v>0</v>
      </c>
      <c r="F114" s="19">
        <f t="shared" si="39"/>
        <v>0</v>
      </c>
      <c r="G114" s="51">
        <f t="shared" si="40"/>
        <v>17042.1116</v>
      </c>
      <c r="H114" s="45">
        <f t="shared" si="30"/>
        <v>4813.8</v>
      </c>
      <c r="I114" s="18">
        <f t="shared" si="31"/>
        <v>9853</v>
      </c>
      <c r="J114" s="18">
        <f t="shared" si="32"/>
        <v>5128.8</v>
      </c>
      <c r="K114" s="19">
        <f t="shared" si="33"/>
        <v>280.67500000000001</v>
      </c>
      <c r="L114" s="46">
        <f t="shared" si="28"/>
        <v>20076.274999999998</v>
      </c>
      <c r="M114" s="52">
        <f t="shared" si="29"/>
        <v>37118.386599999998</v>
      </c>
      <c r="N114" s="53">
        <f t="shared" si="41"/>
        <v>0.30676352561983472</v>
      </c>
      <c r="O114" s="1">
        <f t="shared" si="34"/>
        <v>723.6</v>
      </c>
      <c r="P114" s="1">
        <f t="shared" si="35"/>
        <v>434.72</v>
      </c>
      <c r="Q114" s="1">
        <f t="shared" si="36"/>
        <v>3776.1</v>
      </c>
      <c r="R114" s="1">
        <f t="shared" si="42"/>
        <v>78947.193399999989</v>
      </c>
      <c r="S114" s="111"/>
      <c r="T114" s="1">
        <f t="shared" si="43"/>
        <v>1013.04</v>
      </c>
      <c r="U114" s="1">
        <f t="shared" si="44"/>
        <v>608.96</v>
      </c>
      <c r="V114" s="1">
        <f t="shared" si="45"/>
        <v>3776.1</v>
      </c>
      <c r="W114" s="1">
        <f t="shared" si="46"/>
        <v>52.8</v>
      </c>
      <c r="X114" s="1">
        <f t="shared" si="47"/>
        <v>5450.9000000000005</v>
      </c>
    </row>
    <row r="115" spans="1:24" x14ac:dyDescent="0.25">
      <c r="A115" s="50">
        <v>122000</v>
      </c>
      <c r="B115" s="45">
        <f t="shared" si="26"/>
        <v>4806.3827000000001</v>
      </c>
      <c r="C115" s="18">
        <f t="shared" si="37"/>
        <v>9134.8896000000004</v>
      </c>
      <c r="D115" s="18">
        <f t="shared" si="27"/>
        <v>3317.9393</v>
      </c>
      <c r="E115" s="16">
        <f t="shared" si="38"/>
        <v>0</v>
      </c>
      <c r="F115" s="19">
        <f t="shared" si="39"/>
        <v>0</v>
      </c>
      <c r="G115" s="51">
        <f t="shared" si="40"/>
        <v>17259.211600000002</v>
      </c>
      <c r="H115" s="45">
        <f t="shared" si="30"/>
        <v>4813.8</v>
      </c>
      <c r="I115" s="18">
        <f t="shared" si="31"/>
        <v>9853</v>
      </c>
      <c r="J115" s="18">
        <f t="shared" si="32"/>
        <v>5128.8</v>
      </c>
      <c r="K115" s="19">
        <f t="shared" si="33"/>
        <v>538.17500000000007</v>
      </c>
      <c r="L115" s="46">
        <f t="shared" si="28"/>
        <v>20333.774999999998</v>
      </c>
      <c r="M115" s="52">
        <f t="shared" si="29"/>
        <v>37592.986600000004</v>
      </c>
      <c r="N115" s="53">
        <f t="shared" si="41"/>
        <v>0.30813923442622954</v>
      </c>
      <c r="O115" s="1">
        <f t="shared" si="34"/>
        <v>723.6</v>
      </c>
      <c r="P115" s="1">
        <f t="shared" si="35"/>
        <v>434.72</v>
      </c>
      <c r="Q115" s="1">
        <f t="shared" si="36"/>
        <v>3776.1</v>
      </c>
      <c r="R115" s="1">
        <f t="shared" si="42"/>
        <v>79472.593399999983</v>
      </c>
      <c r="S115" s="111"/>
      <c r="T115" s="1">
        <f t="shared" si="43"/>
        <v>1013.04</v>
      </c>
      <c r="U115" s="1">
        <f t="shared" si="44"/>
        <v>608.96</v>
      </c>
      <c r="V115" s="1">
        <f t="shared" si="45"/>
        <v>3776.1</v>
      </c>
      <c r="W115" s="1">
        <f t="shared" si="46"/>
        <v>52.8</v>
      </c>
      <c r="X115" s="1">
        <f t="shared" si="47"/>
        <v>5450.9000000000005</v>
      </c>
    </row>
    <row r="116" spans="1:24" x14ac:dyDescent="0.25">
      <c r="A116" s="50">
        <v>123000</v>
      </c>
      <c r="B116" s="45">
        <f t="shared" si="26"/>
        <v>4806.3827000000001</v>
      </c>
      <c r="C116" s="18">
        <f t="shared" si="37"/>
        <v>9134.8896000000004</v>
      </c>
      <c r="D116" s="18">
        <f t="shared" si="27"/>
        <v>3535.0392999999999</v>
      </c>
      <c r="E116" s="16">
        <f t="shared" si="38"/>
        <v>0</v>
      </c>
      <c r="F116" s="19">
        <f t="shared" si="39"/>
        <v>0</v>
      </c>
      <c r="G116" s="51">
        <f t="shared" si="40"/>
        <v>17476.311600000001</v>
      </c>
      <c r="H116" s="45">
        <f t="shared" si="30"/>
        <v>4813.8</v>
      </c>
      <c r="I116" s="18">
        <f t="shared" si="31"/>
        <v>9853</v>
      </c>
      <c r="J116" s="18">
        <f t="shared" si="32"/>
        <v>5128.8</v>
      </c>
      <c r="K116" s="19">
        <f t="shared" si="33"/>
        <v>795.67500000000007</v>
      </c>
      <c r="L116" s="46">
        <f t="shared" si="28"/>
        <v>20591.274999999998</v>
      </c>
      <c r="M116" s="52">
        <f t="shared" si="29"/>
        <v>38067.586599999995</v>
      </c>
      <c r="N116" s="53">
        <f t="shared" si="41"/>
        <v>0.3094925739837398</v>
      </c>
      <c r="O116" s="1">
        <f t="shared" si="34"/>
        <v>723.6</v>
      </c>
      <c r="P116" s="1">
        <f t="shared" si="35"/>
        <v>434.72</v>
      </c>
      <c r="Q116" s="1">
        <f t="shared" si="36"/>
        <v>3776.1</v>
      </c>
      <c r="R116" s="1">
        <f t="shared" si="42"/>
        <v>79997.993399999992</v>
      </c>
      <c r="S116" s="111"/>
      <c r="T116" s="1">
        <f t="shared" si="43"/>
        <v>1013.04</v>
      </c>
      <c r="U116" s="1">
        <f t="shared" si="44"/>
        <v>608.96</v>
      </c>
      <c r="V116" s="1">
        <f t="shared" si="45"/>
        <v>3776.1</v>
      </c>
      <c r="W116" s="1">
        <f t="shared" si="46"/>
        <v>52.8</v>
      </c>
      <c r="X116" s="1">
        <f t="shared" si="47"/>
        <v>5450.9000000000005</v>
      </c>
    </row>
    <row r="117" spans="1:24" x14ac:dyDescent="0.25">
      <c r="A117" s="50">
        <v>124000</v>
      </c>
      <c r="B117" s="45">
        <f t="shared" ref="B117:B180" si="48">IF($A117&gt;$AA$4,IF($A117&lt;$AA$5,($A117-$AA$4)*$Z$4,($AA$5-$AA$4)*$Z$4),0)</f>
        <v>4806.3827000000001</v>
      </c>
      <c r="C117" s="18">
        <f t="shared" si="37"/>
        <v>9134.8896000000004</v>
      </c>
      <c r="D117" s="18">
        <f t="shared" ref="D117:D180" si="49">IF($A117&gt;$AA$6,IF($A117&lt;$AA$7,($A117-$AA$6)*$Z$6,($AA$7-$AA$6)*$Z$6),0)</f>
        <v>3752.1392999999998</v>
      </c>
      <c r="E117" s="16">
        <f t="shared" si="38"/>
        <v>0</v>
      </c>
      <c r="F117" s="19">
        <f t="shared" si="39"/>
        <v>0</v>
      </c>
      <c r="G117" s="51">
        <f t="shared" si="40"/>
        <v>17693.411599999999</v>
      </c>
      <c r="H117" s="45">
        <f t="shared" si="30"/>
        <v>4813.8</v>
      </c>
      <c r="I117" s="18">
        <f t="shared" si="31"/>
        <v>9853</v>
      </c>
      <c r="J117" s="18">
        <f t="shared" si="32"/>
        <v>5128.8</v>
      </c>
      <c r="K117" s="19">
        <f t="shared" si="33"/>
        <v>1053.175</v>
      </c>
      <c r="L117" s="46">
        <f t="shared" ref="L117:L180" si="50">SUM(H117:K117)</f>
        <v>20848.774999999998</v>
      </c>
      <c r="M117" s="52">
        <f t="shared" ref="M117:M180" si="51">G117+L117</f>
        <v>38542.186600000001</v>
      </c>
      <c r="N117" s="53">
        <f t="shared" si="41"/>
        <v>0.31082408548387097</v>
      </c>
      <c r="O117" s="1">
        <f t="shared" si="34"/>
        <v>723.6</v>
      </c>
      <c r="P117" s="1">
        <f t="shared" si="35"/>
        <v>434.72</v>
      </c>
      <c r="Q117" s="1">
        <f t="shared" si="36"/>
        <v>3776.1</v>
      </c>
      <c r="R117" s="1">
        <f t="shared" si="42"/>
        <v>80523.393399999986</v>
      </c>
      <c r="S117" s="111"/>
      <c r="T117" s="1">
        <f t="shared" si="43"/>
        <v>1013.04</v>
      </c>
      <c r="U117" s="1">
        <f t="shared" si="44"/>
        <v>608.96</v>
      </c>
      <c r="V117" s="1">
        <f t="shared" si="45"/>
        <v>3776.1</v>
      </c>
      <c r="W117" s="1">
        <f t="shared" si="46"/>
        <v>52.8</v>
      </c>
      <c r="X117" s="1">
        <f t="shared" si="47"/>
        <v>5450.9000000000005</v>
      </c>
    </row>
    <row r="118" spans="1:24" x14ac:dyDescent="0.25">
      <c r="A118" s="50">
        <v>125000</v>
      </c>
      <c r="B118" s="45">
        <f t="shared" si="48"/>
        <v>4806.3827000000001</v>
      </c>
      <c r="C118" s="18">
        <f t="shared" si="37"/>
        <v>9134.8896000000004</v>
      </c>
      <c r="D118" s="18">
        <f t="shared" si="49"/>
        <v>3969.2392999999997</v>
      </c>
      <c r="E118" s="16">
        <f t="shared" si="38"/>
        <v>0</v>
      </c>
      <c r="F118" s="19">
        <f t="shared" si="39"/>
        <v>0</v>
      </c>
      <c r="G118" s="51">
        <f t="shared" si="40"/>
        <v>17910.511600000002</v>
      </c>
      <c r="H118" s="45">
        <f t="shared" si="30"/>
        <v>4813.8</v>
      </c>
      <c r="I118" s="18">
        <f t="shared" si="31"/>
        <v>9853</v>
      </c>
      <c r="J118" s="18">
        <f t="shared" si="32"/>
        <v>5128.8</v>
      </c>
      <c r="K118" s="19">
        <f t="shared" si="33"/>
        <v>1310.675</v>
      </c>
      <c r="L118" s="46">
        <f t="shared" si="50"/>
        <v>21106.274999999998</v>
      </c>
      <c r="M118" s="52">
        <f t="shared" si="51"/>
        <v>39016.786599999999</v>
      </c>
      <c r="N118" s="53">
        <f t="shared" si="41"/>
        <v>0.31213429279999999</v>
      </c>
      <c r="O118" s="1">
        <f t="shared" si="34"/>
        <v>723.6</v>
      </c>
      <c r="P118" s="1">
        <f t="shared" si="35"/>
        <v>434.72</v>
      </c>
      <c r="Q118" s="1">
        <f t="shared" si="36"/>
        <v>3776.1</v>
      </c>
      <c r="R118" s="1">
        <f t="shared" si="42"/>
        <v>81048.793399999995</v>
      </c>
      <c r="S118" s="111"/>
      <c r="T118" s="1">
        <f t="shared" si="43"/>
        <v>1013.04</v>
      </c>
      <c r="U118" s="1">
        <f t="shared" si="44"/>
        <v>608.96</v>
      </c>
      <c r="V118" s="1">
        <f t="shared" si="45"/>
        <v>3776.1</v>
      </c>
      <c r="W118" s="1">
        <f t="shared" si="46"/>
        <v>52.8</v>
      </c>
      <c r="X118" s="1">
        <f t="shared" si="47"/>
        <v>5450.9000000000005</v>
      </c>
    </row>
    <row r="119" spans="1:24" x14ac:dyDescent="0.25">
      <c r="A119" s="50">
        <v>126000</v>
      </c>
      <c r="B119" s="45">
        <f t="shared" si="48"/>
        <v>4806.3827000000001</v>
      </c>
      <c r="C119" s="18">
        <f t="shared" si="37"/>
        <v>9134.8896000000004</v>
      </c>
      <c r="D119" s="18">
        <f t="shared" si="49"/>
        <v>4186.3392999999996</v>
      </c>
      <c r="E119" s="16">
        <f t="shared" si="38"/>
        <v>0</v>
      </c>
      <c r="F119" s="19">
        <f t="shared" si="39"/>
        <v>0</v>
      </c>
      <c r="G119" s="51">
        <f t="shared" si="40"/>
        <v>18127.6116</v>
      </c>
      <c r="H119" s="45">
        <f t="shared" si="30"/>
        <v>4813.8</v>
      </c>
      <c r="I119" s="18">
        <f t="shared" si="31"/>
        <v>9853</v>
      </c>
      <c r="J119" s="18">
        <f t="shared" si="32"/>
        <v>5128.8</v>
      </c>
      <c r="K119" s="19">
        <f t="shared" si="33"/>
        <v>1568.175</v>
      </c>
      <c r="L119" s="46">
        <f t="shared" si="50"/>
        <v>21363.774999999998</v>
      </c>
      <c r="M119" s="52">
        <f t="shared" si="51"/>
        <v>39491.386599999998</v>
      </c>
      <c r="N119" s="53">
        <f t="shared" si="41"/>
        <v>0.31342370317460316</v>
      </c>
      <c r="O119" s="1">
        <f t="shared" si="34"/>
        <v>723.6</v>
      </c>
      <c r="P119" s="1">
        <f t="shared" si="35"/>
        <v>434.72</v>
      </c>
      <c r="Q119" s="1">
        <f t="shared" si="36"/>
        <v>3776.1</v>
      </c>
      <c r="R119" s="1">
        <f t="shared" si="42"/>
        <v>81574.193399999989</v>
      </c>
      <c r="S119" s="111"/>
      <c r="T119" s="1">
        <f t="shared" si="43"/>
        <v>1013.04</v>
      </c>
      <c r="U119" s="1">
        <f t="shared" si="44"/>
        <v>608.96</v>
      </c>
      <c r="V119" s="1">
        <f t="shared" si="45"/>
        <v>3776.1</v>
      </c>
      <c r="W119" s="1">
        <f t="shared" si="46"/>
        <v>52.8</v>
      </c>
      <c r="X119" s="1">
        <f t="shared" si="47"/>
        <v>5450.9000000000005</v>
      </c>
    </row>
    <row r="120" spans="1:24" x14ac:dyDescent="0.25">
      <c r="A120" s="50">
        <v>127000</v>
      </c>
      <c r="B120" s="45">
        <f t="shared" si="48"/>
        <v>4806.3827000000001</v>
      </c>
      <c r="C120" s="18">
        <f t="shared" si="37"/>
        <v>9134.8896000000004</v>
      </c>
      <c r="D120" s="18">
        <f t="shared" si="49"/>
        <v>4403.4393</v>
      </c>
      <c r="E120" s="16">
        <f t="shared" si="38"/>
        <v>0</v>
      </c>
      <c r="F120" s="19">
        <f t="shared" si="39"/>
        <v>0</v>
      </c>
      <c r="G120" s="51">
        <f t="shared" si="40"/>
        <v>18344.711600000002</v>
      </c>
      <c r="H120" s="45">
        <f t="shared" si="30"/>
        <v>4813.8</v>
      </c>
      <c r="I120" s="18">
        <f t="shared" si="31"/>
        <v>9853</v>
      </c>
      <c r="J120" s="18">
        <f t="shared" si="32"/>
        <v>5128.8</v>
      </c>
      <c r="K120" s="19">
        <f t="shared" si="33"/>
        <v>1825.675</v>
      </c>
      <c r="L120" s="46">
        <f t="shared" si="50"/>
        <v>21621.274999999998</v>
      </c>
      <c r="M120" s="52">
        <f t="shared" si="51"/>
        <v>39965.986600000004</v>
      </c>
      <c r="N120" s="53">
        <f t="shared" si="41"/>
        <v>0.31469280787401577</v>
      </c>
      <c r="O120" s="1">
        <f t="shared" si="34"/>
        <v>723.6</v>
      </c>
      <c r="P120" s="1">
        <f t="shared" si="35"/>
        <v>434.72</v>
      </c>
      <c r="Q120" s="1">
        <f t="shared" si="36"/>
        <v>3776.1</v>
      </c>
      <c r="R120" s="1">
        <f t="shared" si="42"/>
        <v>82099.593399999983</v>
      </c>
      <c r="S120" s="111"/>
      <c r="T120" s="1">
        <f t="shared" si="43"/>
        <v>1013.04</v>
      </c>
      <c r="U120" s="1">
        <f t="shared" si="44"/>
        <v>608.96</v>
      </c>
      <c r="V120" s="1">
        <f t="shared" si="45"/>
        <v>3776.1</v>
      </c>
      <c r="W120" s="1">
        <f t="shared" si="46"/>
        <v>52.8</v>
      </c>
      <c r="X120" s="1">
        <f t="shared" si="47"/>
        <v>5450.9000000000005</v>
      </c>
    </row>
    <row r="121" spans="1:24" x14ac:dyDescent="0.25">
      <c r="A121" s="50">
        <v>128000</v>
      </c>
      <c r="B121" s="45">
        <f t="shared" si="48"/>
        <v>4806.3827000000001</v>
      </c>
      <c r="C121" s="18">
        <f t="shared" si="37"/>
        <v>9134.8896000000004</v>
      </c>
      <c r="D121" s="18">
        <f t="shared" si="49"/>
        <v>4620.5392999999995</v>
      </c>
      <c r="E121" s="16">
        <f t="shared" si="38"/>
        <v>0</v>
      </c>
      <c r="F121" s="19">
        <f t="shared" si="39"/>
        <v>0</v>
      </c>
      <c r="G121" s="51">
        <f t="shared" si="40"/>
        <v>18561.811600000001</v>
      </c>
      <c r="H121" s="45">
        <f t="shared" si="30"/>
        <v>4813.8</v>
      </c>
      <c r="I121" s="18">
        <f t="shared" si="31"/>
        <v>9853</v>
      </c>
      <c r="J121" s="18">
        <f t="shared" si="32"/>
        <v>5128.8</v>
      </c>
      <c r="K121" s="19">
        <f t="shared" si="33"/>
        <v>2083.1750000000002</v>
      </c>
      <c r="L121" s="46">
        <f t="shared" si="50"/>
        <v>21878.774999999998</v>
      </c>
      <c r="M121" s="52">
        <f t="shared" si="51"/>
        <v>40440.586599999995</v>
      </c>
      <c r="N121" s="53">
        <f t="shared" si="41"/>
        <v>0.31594208281249997</v>
      </c>
      <c r="O121" s="1">
        <f t="shared" si="34"/>
        <v>723.6</v>
      </c>
      <c r="P121" s="1">
        <f t="shared" si="35"/>
        <v>434.72</v>
      </c>
      <c r="Q121" s="1">
        <f t="shared" si="36"/>
        <v>3776.1</v>
      </c>
      <c r="R121" s="1">
        <f t="shared" si="42"/>
        <v>82624.993399999992</v>
      </c>
      <c r="S121" s="111"/>
      <c r="T121" s="1">
        <f t="shared" si="43"/>
        <v>1013.04</v>
      </c>
      <c r="U121" s="1">
        <f t="shared" si="44"/>
        <v>608.96</v>
      </c>
      <c r="V121" s="1">
        <f t="shared" si="45"/>
        <v>3776.1</v>
      </c>
      <c r="W121" s="1">
        <f t="shared" si="46"/>
        <v>52.8</v>
      </c>
      <c r="X121" s="1">
        <f t="shared" si="47"/>
        <v>5450.9000000000005</v>
      </c>
    </row>
    <row r="122" spans="1:24" x14ac:dyDescent="0.25">
      <c r="A122" s="50">
        <v>129000</v>
      </c>
      <c r="B122" s="45">
        <f t="shared" si="48"/>
        <v>4806.3827000000001</v>
      </c>
      <c r="C122" s="18">
        <f t="shared" si="37"/>
        <v>9134.8896000000004</v>
      </c>
      <c r="D122" s="18">
        <f t="shared" si="49"/>
        <v>4837.6392999999998</v>
      </c>
      <c r="E122" s="16">
        <f t="shared" si="38"/>
        <v>0</v>
      </c>
      <c r="F122" s="19">
        <f t="shared" si="39"/>
        <v>0</v>
      </c>
      <c r="G122" s="51">
        <f t="shared" si="40"/>
        <v>18778.911599999999</v>
      </c>
      <c r="H122" s="45">
        <f t="shared" si="30"/>
        <v>4813.8</v>
      </c>
      <c r="I122" s="18">
        <f t="shared" si="31"/>
        <v>9853</v>
      </c>
      <c r="J122" s="18">
        <f t="shared" si="32"/>
        <v>5128.8</v>
      </c>
      <c r="K122" s="19">
        <f t="shared" si="33"/>
        <v>2340.6750000000002</v>
      </c>
      <c r="L122" s="46">
        <f t="shared" si="50"/>
        <v>22136.274999999998</v>
      </c>
      <c r="M122" s="52">
        <f t="shared" si="51"/>
        <v>40915.186600000001</v>
      </c>
      <c r="N122" s="53">
        <f t="shared" si="41"/>
        <v>0.31717198914728684</v>
      </c>
      <c r="O122" s="1">
        <f t="shared" si="34"/>
        <v>723.6</v>
      </c>
      <c r="P122" s="1">
        <f t="shared" si="35"/>
        <v>434.72</v>
      </c>
      <c r="Q122" s="1">
        <f t="shared" si="36"/>
        <v>3776.1</v>
      </c>
      <c r="R122" s="1">
        <f t="shared" si="42"/>
        <v>83150.393399999986</v>
      </c>
      <c r="S122" s="111"/>
      <c r="T122" s="1">
        <f t="shared" si="43"/>
        <v>1013.04</v>
      </c>
      <c r="U122" s="1">
        <f t="shared" si="44"/>
        <v>608.96</v>
      </c>
      <c r="V122" s="1">
        <f t="shared" si="45"/>
        <v>3776.1</v>
      </c>
      <c r="W122" s="1">
        <f t="shared" si="46"/>
        <v>52.8</v>
      </c>
      <c r="X122" s="1">
        <f t="shared" si="47"/>
        <v>5450.9000000000005</v>
      </c>
    </row>
    <row r="123" spans="1:24" x14ac:dyDescent="0.25">
      <c r="A123" s="50">
        <v>130000</v>
      </c>
      <c r="B123" s="45">
        <f t="shared" si="48"/>
        <v>4806.3827000000001</v>
      </c>
      <c r="C123" s="18">
        <f t="shared" si="37"/>
        <v>9134.8896000000004</v>
      </c>
      <c r="D123" s="18">
        <f t="shared" si="49"/>
        <v>5054.7392999999993</v>
      </c>
      <c r="E123" s="16">
        <f t="shared" si="38"/>
        <v>0</v>
      </c>
      <c r="F123" s="19">
        <f t="shared" si="39"/>
        <v>0</v>
      </c>
      <c r="G123" s="51">
        <f t="shared" si="40"/>
        <v>18996.011599999998</v>
      </c>
      <c r="H123" s="45">
        <f t="shared" si="30"/>
        <v>4813.8</v>
      </c>
      <c r="I123" s="18">
        <f t="shared" si="31"/>
        <v>9853</v>
      </c>
      <c r="J123" s="18">
        <f t="shared" si="32"/>
        <v>5128.8</v>
      </c>
      <c r="K123" s="19">
        <f t="shared" si="33"/>
        <v>2598.1750000000002</v>
      </c>
      <c r="L123" s="46">
        <f t="shared" si="50"/>
        <v>22393.774999999998</v>
      </c>
      <c r="M123" s="52">
        <f t="shared" si="51"/>
        <v>41389.786599999992</v>
      </c>
      <c r="N123" s="53">
        <f t="shared" si="41"/>
        <v>0.31838297384615377</v>
      </c>
      <c r="O123" s="1">
        <f t="shared" si="34"/>
        <v>723.6</v>
      </c>
      <c r="P123" s="1">
        <f t="shared" si="35"/>
        <v>434.72</v>
      </c>
      <c r="Q123" s="1">
        <f t="shared" si="36"/>
        <v>3776.1</v>
      </c>
      <c r="R123" s="1">
        <f t="shared" si="42"/>
        <v>83675.793399999995</v>
      </c>
      <c r="S123" s="111"/>
      <c r="T123" s="1">
        <f t="shared" si="43"/>
        <v>1013.04</v>
      </c>
      <c r="U123" s="1">
        <f t="shared" si="44"/>
        <v>608.96</v>
      </c>
      <c r="V123" s="1">
        <f t="shared" si="45"/>
        <v>3776.1</v>
      </c>
      <c r="W123" s="1">
        <f t="shared" si="46"/>
        <v>52.8</v>
      </c>
      <c r="X123" s="1">
        <f t="shared" si="47"/>
        <v>5450.9000000000005</v>
      </c>
    </row>
    <row r="124" spans="1:24" x14ac:dyDescent="0.25">
      <c r="A124" s="50">
        <v>131000</v>
      </c>
      <c r="B124" s="45">
        <f t="shared" si="48"/>
        <v>4806.3827000000001</v>
      </c>
      <c r="C124" s="18">
        <f t="shared" si="37"/>
        <v>9134.8896000000004</v>
      </c>
      <c r="D124" s="18">
        <f t="shared" si="49"/>
        <v>5271.8392999999996</v>
      </c>
      <c r="E124" s="16">
        <f t="shared" si="38"/>
        <v>0</v>
      </c>
      <c r="F124" s="19">
        <f t="shared" si="39"/>
        <v>0</v>
      </c>
      <c r="G124" s="51">
        <f t="shared" si="40"/>
        <v>19213.1116</v>
      </c>
      <c r="H124" s="45">
        <f t="shared" si="30"/>
        <v>4813.8</v>
      </c>
      <c r="I124" s="18">
        <f t="shared" si="31"/>
        <v>9853</v>
      </c>
      <c r="J124" s="18">
        <f t="shared" si="32"/>
        <v>5128.8</v>
      </c>
      <c r="K124" s="19">
        <f t="shared" si="33"/>
        <v>2855.6750000000002</v>
      </c>
      <c r="L124" s="46">
        <f t="shared" si="50"/>
        <v>22651.274999999998</v>
      </c>
      <c r="M124" s="52">
        <f t="shared" si="51"/>
        <v>41864.386599999998</v>
      </c>
      <c r="N124" s="53">
        <f t="shared" si="41"/>
        <v>0.31957547022900762</v>
      </c>
      <c r="O124" s="1">
        <f t="shared" si="34"/>
        <v>723.6</v>
      </c>
      <c r="P124" s="1">
        <f t="shared" si="35"/>
        <v>434.72</v>
      </c>
      <c r="Q124" s="1">
        <f t="shared" si="36"/>
        <v>3776.1</v>
      </c>
      <c r="R124" s="1">
        <f t="shared" si="42"/>
        <v>84201.193399999989</v>
      </c>
      <c r="S124" s="111"/>
      <c r="T124" s="1">
        <f t="shared" si="43"/>
        <v>1013.04</v>
      </c>
      <c r="U124" s="1">
        <f t="shared" si="44"/>
        <v>608.96</v>
      </c>
      <c r="V124" s="1">
        <f t="shared" si="45"/>
        <v>3776.1</v>
      </c>
      <c r="W124" s="1">
        <f t="shared" si="46"/>
        <v>52.8</v>
      </c>
      <c r="X124" s="1">
        <f t="shared" si="47"/>
        <v>5450.9000000000005</v>
      </c>
    </row>
    <row r="125" spans="1:24" x14ac:dyDescent="0.25">
      <c r="A125" s="50">
        <v>132000</v>
      </c>
      <c r="B125" s="45">
        <f t="shared" si="48"/>
        <v>4806.3827000000001</v>
      </c>
      <c r="C125" s="18">
        <f t="shared" si="37"/>
        <v>9134.8896000000004</v>
      </c>
      <c r="D125" s="18">
        <f t="shared" si="49"/>
        <v>5488.9393</v>
      </c>
      <c r="E125" s="16">
        <f t="shared" si="38"/>
        <v>0</v>
      </c>
      <c r="F125" s="19">
        <f t="shared" si="39"/>
        <v>0</v>
      </c>
      <c r="G125" s="51">
        <f t="shared" si="40"/>
        <v>19430.211600000002</v>
      </c>
      <c r="H125" s="45">
        <f t="shared" si="30"/>
        <v>4813.8</v>
      </c>
      <c r="I125" s="18">
        <f t="shared" si="31"/>
        <v>9853</v>
      </c>
      <c r="J125" s="18">
        <f t="shared" si="32"/>
        <v>5128.8</v>
      </c>
      <c r="K125" s="19">
        <f t="shared" si="33"/>
        <v>3113.1750000000002</v>
      </c>
      <c r="L125" s="46">
        <f t="shared" si="50"/>
        <v>22908.774999999998</v>
      </c>
      <c r="M125" s="52">
        <f t="shared" si="51"/>
        <v>42338.986600000004</v>
      </c>
      <c r="N125" s="53">
        <f t="shared" si="41"/>
        <v>0.32074989848484853</v>
      </c>
      <c r="O125" s="1">
        <f t="shared" si="34"/>
        <v>723.6</v>
      </c>
      <c r="P125" s="1">
        <f t="shared" si="35"/>
        <v>434.72</v>
      </c>
      <c r="Q125" s="1">
        <f t="shared" si="36"/>
        <v>3776.1</v>
      </c>
      <c r="R125" s="1">
        <f t="shared" si="42"/>
        <v>84726.593399999983</v>
      </c>
      <c r="S125" s="111"/>
      <c r="T125" s="1">
        <f t="shared" si="43"/>
        <v>1013.04</v>
      </c>
      <c r="U125" s="1">
        <f t="shared" si="44"/>
        <v>608.96</v>
      </c>
      <c r="V125" s="1">
        <f t="shared" si="45"/>
        <v>3776.1</v>
      </c>
      <c r="W125" s="1">
        <f t="shared" si="46"/>
        <v>52.8</v>
      </c>
      <c r="X125" s="1">
        <f t="shared" si="47"/>
        <v>5450.9000000000005</v>
      </c>
    </row>
    <row r="126" spans="1:24" x14ac:dyDescent="0.25">
      <c r="A126" s="50">
        <v>133000</v>
      </c>
      <c r="B126" s="45">
        <f t="shared" si="48"/>
        <v>4806.3827000000001</v>
      </c>
      <c r="C126" s="18">
        <f t="shared" si="37"/>
        <v>9134.8896000000004</v>
      </c>
      <c r="D126" s="18">
        <f t="shared" si="49"/>
        <v>5706.0392999999995</v>
      </c>
      <c r="E126" s="16">
        <f t="shared" si="38"/>
        <v>0</v>
      </c>
      <c r="F126" s="19">
        <f t="shared" si="39"/>
        <v>0</v>
      </c>
      <c r="G126" s="51">
        <f t="shared" si="40"/>
        <v>19647.311600000001</v>
      </c>
      <c r="H126" s="45">
        <f t="shared" si="30"/>
        <v>4813.8</v>
      </c>
      <c r="I126" s="18">
        <f t="shared" si="31"/>
        <v>9853</v>
      </c>
      <c r="J126" s="18">
        <f t="shared" si="32"/>
        <v>5128.8</v>
      </c>
      <c r="K126" s="19">
        <f t="shared" si="33"/>
        <v>3370.6750000000002</v>
      </c>
      <c r="L126" s="46">
        <f t="shared" si="50"/>
        <v>23166.274999999998</v>
      </c>
      <c r="M126" s="52">
        <f t="shared" si="51"/>
        <v>42813.586599999995</v>
      </c>
      <c r="N126" s="53">
        <f t="shared" si="41"/>
        <v>0.32190666616541352</v>
      </c>
      <c r="O126" s="1">
        <f t="shared" si="34"/>
        <v>723.6</v>
      </c>
      <c r="P126" s="1">
        <f t="shared" si="35"/>
        <v>434.72</v>
      </c>
      <c r="Q126" s="1">
        <f t="shared" si="36"/>
        <v>3776.1</v>
      </c>
      <c r="R126" s="1">
        <f t="shared" si="42"/>
        <v>85251.993399999992</v>
      </c>
      <c r="S126" s="111"/>
      <c r="T126" s="1">
        <f t="shared" si="43"/>
        <v>1013.04</v>
      </c>
      <c r="U126" s="1">
        <f t="shared" si="44"/>
        <v>608.96</v>
      </c>
      <c r="V126" s="1">
        <f t="shared" si="45"/>
        <v>3776.1</v>
      </c>
      <c r="W126" s="1">
        <f t="shared" si="46"/>
        <v>52.8</v>
      </c>
      <c r="X126" s="1">
        <f t="shared" si="47"/>
        <v>5450.9000000000005</v>
      </c>
    </row>
    <row r="127" spans="1:24" x14ac:dyDescent="0.25">
      <c r="A127" s="50">
        <v>134000</v>
      </c>
      <c r="B127" s="45">
        <f t="shared" si="48"/>
        <v>4806.3827000000001</v>
      </c>
      <c r="C127" s="18">
        <f t="shared" si="37"/>
        <v>9134.8896000000004</v>
      </c>
      <c r="D127" s="18">
        <f t="shared" si="49"/>
        <v>5923.1392999999998</v>
      </c>
      <c r="E127" s="16">
        <f t="shared" si="38"/>
        <v>0</v>
      </c>
      <c r="F127" s="19">
        <f t="shared" si="39"/>
        <v>0</v>
      </c>
      <c r="G127" s="51">
        <f t="shared" si="40"/>
        <v>19864.411599999999</v>
      </c>
      <c r="H127" s="45">
        <f t="shared" si="30"/>
        <v>4813.8</v>
      </c>
      <c r="I127" s="18">
        <f t="shared" si="31"/>
        <v>9853</v>
      </c>
      <c r="J127" s="18">
        <f t="shared" si="32"/>
        <v>5128.8</v>
      </c>
      <c r="K127" s="19">
        <f t="shared" si="33"/>
        <v>3628.1750000000002</v>
      </c>
      <c r="L127" s="46">
        <f t="shared" si="50"/>
        <v>23423.774999999998</v>
      </c>
      <c r="M127" s="52">
        <f t="shared" si="51"/>
        <v>43288.186600000001</v>
      </c>
      <c r="N127" s="53">
        <f t="shared" si="41"/>
        <v>0.32304616865671643</v>
      </c>
      <c r="O127" s="1">
        <f t="shared" si="34"/>
        <v>723.6</v>
      </c>
      <c r="P127" s="1">
        <f t="shared" si="35"/>
        <v>434.72</v>
      </c>
      <c r="Q127" s="1">
        <f t="shared" si="36"/>
        <v>3776.1</v>
      </c>
      <c r="R127" s="1">
        <f t="shared" si="42"/>
        <v>85777.393399999986</v>
      </c>
      <c r="S127" s="111"/>
      <c r="T127" s="1">
        <f t="shared" si="43"/>
        <v>1013.04</v>
      </c>
      <c r="U127" s="1">
        <f t="shared" si="44"/>
        <v>608.96</v>
      </c>
      <c r="V127" s="1">
        <f t="shared" si="45"/>
        <v>3776.1</v>
      </c>
      <c r="W127" s="1">
        <f t="shared" si="46"/>
        <v>52.8</v>
      </c>
      <c r="X127" s="1">
        <f t="shared" si="47"/>
        <v>5450.9000000000005</v>
      </c>
    </row>
    <row r="128" spans="1:24" x14ac:dyDescent="0.25">
      <c r="A128" s="50">
        <v>135000</v>
      </c>
      <c r="B128" s="45">
        <f t="shared" si="48"/>
        <v>4806.3827000000001</v>
      </c>
      <c r="C128" s="18">
        <f t="shared" si="37"/>
        <v>9134.8896000000004</v>
      </c>
      <c r="D128" s="18">
        <f t="shared" si="49"/>
        <v>6140.2392999999993</v>
      </c>
      <c r="E128" s="16">
        <f t="shared" si="38"/>
        <v>0</v>
      </c>
      <c r="F128" s="19">
        <f t="shared" si="39"/>
        <v>0</v>
      </c>
      <c r="G128" s="51">
        <f t="shared" si="40"/>
        <v>20081.511599999998</v>
      </c>
      <c r="H128" s="45">
        <f t="shared" si="30"/>
        <v>4813.8</v>
      </c>
      <c r="I128" s="18">
        <f t="shared" si="31"/>
        <v>9853</v>
      </c>
      <c r="J128" s="18">
        <f t="shared" si="32"/>
        <v>5128.8</v>
      </c>
      <c r="K128" s="19">
        <f t="shared" si="33"/>
        <v>3885.6750000000002</v>
      </c>
      <c r="L128" s="46">
        <f t="shared" si="50"/>
        <v>23681.274999999998</v>
      </c>
      <c r="M128" s="52">
        <f t="shared" si="51"/>
        <v>43762.786599999992</v>
      </c>
      <c r="N128" s="53">
        <f t="shared" si="41"/>
        <v>0.32416878962962958</v>
      </c>
      <c r="O128" s="1">
        <f t="shared" si="34"/>
        <v>723.6</v>
      </c>
      <c r="P128" s="1">
        <f t="shared" si="35"/>
        <v>434.72</v>
      </c>
      <c r="Q128" s="1">
        <f t="shared" si="36"/>
        <v>3776.1</v>
      </c>
      <c r="R128" s="1">
        <f t="shared" si="42"/>
        <v>86302.793399999995</v>
      </c>
      <c r="S128" s="111"/>
      <c r="T128" s="1">
        <f t="shared" si="43"/>
        <v>1013.04</v>
      </c>
      <c r="U128" s="1">
        <f t="shared" si="44"/>
        <v>608.96</v>
      </c>
      <c r="V128" s="1">
        <f t="shared" si="45"/>
        <v>3776.1</v>
      </c>
      <c r="W128" s="1">
        <f t="shared" si="46"/>
        <v>52.8</v>
      </c>
      <c r="X128" s="1">
        <f t="shared" si="47"/>
        <v>5450.9000000000005</v>
      </c>
    </row>
    <row r="129" spans="1:24" x14ac:dyDescent="0.25">
      <c r="A129" s="50">
        <v>136000</v>
      </c>
      <c r="B129" s="45">
        <f t="shared" si="48"/>
        <v>4806.3827000000001</v>
      </c>
      <c r="C129" s="18">
        <f t="shared" si="37"/>
        <v>9134.8896000000004</v>
      </c>
      <c r="D129" s="18">
        <f t="shared" si="49"/>
        <v>6357.3392999999996</v>
      </c>
      <c r="E129" s="16">
        <f t="shared" si="38"/>
        <v>0</v>
      </c>
      <c r="F129" s="19">
        <f t="shared" si="39"/>
        <v>0</v>
      </c>
      <c r="G129" s="51">
        <f t="shared" si="40"/>
        <v>20298.6116</v>
      </c>
      <c r="H129" s="45">
        <f t="shared" si="30"/>
        <v>4813.8</v>
      </c>
      <c r="I129" s="18">
        <f t="shared" si="31"/>
        <v>9853</v>
      </c>
      <c r="J129" s="18">
        <f t="shared" si="32"/>
        <v>5128.8</v>
      </c>
      <c r="K129" s="19">
        <f t="shared" si="33"/>
        <v>4143.1750000000002</v>
      </c>
      <c r="L129" s="46">
        <f t="shared" si="50"/>
        <v>23938.774999999998</v>
      </c>
      <c r="M129" s="52">
        <f t="shared" si="51"/>
        <v>44237.386599999998</v>
      </c>
      <c r="N129" s="53">
        <f t="shared" si="41"/>
        <v>0.32527490147058824</v>
      </c>
      <c r="O129" s="1">
        <f t="shared" si="34"/>
        <v>723.6</v>
      </c>
      <c r="P129" s="1">
        <f t="shared" si="35"/>
        <v>434.72</v>
      </c>
      <c r="Q129" s="1">
        <f t="shared" si="36"/>
        <v>3776.1</v>
      </c>
      <c r="R129" s="1">
        <f t="shared" si="42"/>
        <v>86828.193399999989</v>
      </c>
      <c r="S129" s="111"/>
      <c r="T129" s="1">
        <f t="shared" si="43"/>
        <v>1013.04</v>
      </c>
      <c r="U129" s="1">
        <f t="shared" si="44"/>
        <v>608.96</v>
      </c>
      <c r="V129" s="1">
        <f t="shared" si="45"/>
        <v>3776.1</v>
      </c>
      <c r="W129" s="1">
        <f t="shared" si="46"/>
        <v>52.8</v>
      </c>
      <c r="X129" s="1">
        <f t="shared" si="47"/>
        <v>5450.9000000000005</v>
      </c>
    </row>
    <row r="130" spans="1:24" x14ac:dyDescent="0.25">
      <c r="A130" s="50">
        <v>137000</v>
      </c>
      <c r="B130" s="45">
        <f t="shared" si="48"/>
        <v>4806.3827000000001</v>
      </c>
      <c r="C130" s="18">
        <f t="shared" si="37"/>
        <v>9134.8896000000004</v>
      </c>
      <c r="D130" s="18">
        <f t="shared" si="49"/>
        <v>6574.4393</v>
      </c>
      <c r="E130" s="16">
        <f t="shared" si="38"/>
        <v>0</v>
      </c>
      <c r="F130" s="19">
        <f t="shared" si="39"/>
        <v>0</v>
      </c>
      <c r="G130" s="51">
        <f t="shared" si="40"/>
        <v>20515.711600000002</v>
      </c>
      <c r="H130" s="45">
        <f t="shared" si="30"/>
        <v>4813.8</v>
      </c>
      <c r="I130" s="18">
        <f t="shared" si="31"/>
        <v>9853</v>
      </c>
      <c r="J130" s="18">
        <f t="shared" si="32"/>
        <v>5128.8</v>
      </c>
      <c r="K130" s="19">
        <f t="shared" si="33"/>
        <v>4400.6750000000002</v>
      </c>
      <c r="L130" s="46">
        <f t="shared" si="50"/>
        <v>24196.274999999998</v>
      </c>
      <c r="M130" s="52">
        <f t="shared" si="51"/>
        <v>44711.986600000004</v>
      </c>
      <c r="N130" s="53">
        <f t="shared" si="41"/>
        <v>0.32636486569343071</v>
      </c>
      <c r="O130" s="1">
        <f t="shared" si="34"/>
        <v>723.6</v>
      </c>
      <c r="P130" s="1">
        <f t="shared" si="35"/>
        <v>434.72</v>
      </c>
      <c r="Q130" s="1">
        <f t="shared" si="36"/>
        <v>3776.1</v>
      </c>
      <c r="R130" s="1">
        <f t="shared" si="42"/>
        <v>87353.593399999983</v>
      </c>
      <c r="S130" s="111"/>
      <c r="T130" s="1">
        <f t="shared" si="43"/>
        <v>1013.04</v>
      </c>
      <c r="U130" s="1">
        <f t="shared" si="44"/>
        <v>608.96</v>
      </c>
      <c r="V130" s="1">
        <f t="shared" si="45"/>
        <v>3776.1</v>
      </c>
      <c r="W130" s="1">
        <f t="shared" si="46"/>
        <v>52.8</v>
      </c>
      <c r="X130" s="1">
        <f t="shared" si="47"/>
        <v>5450.9000000000005</v>
      </c>
    </row>
    <row r="131" spans="1:24" x14ac:dyDescent="0.25">
      <c r="A131" s="50">
        <v>138000</v>
      </c>
      <c r="B131" s="45">
        <f t="shared" si="48"/>
        <v>4806.3827000000001</v>
      </c>
      <c r="C131" s="18">
        <f t="shared" si="37"/>
        <v>9134.8896000000004</v>
      </c>
      <c r="D131" s="18">
        <f t="shared" si="49"/>
        <v>6791.5392999999995</v>
      </c>
      <c r="E131" s="16">
        <f t="shared" si="38"/>
        <v>0</v>
      </c>
      <c r="F131" s="19">
        <f t="shared" si="39"/>
        <v>0</v>
      </c>
      <c r="G131" s="51">
        <f t="shared" si="40"/>
        <v>20732.811600000001</v>
      </c>
      <c r="H131" s="45">
        <f t="shared" ref="H131:H194" si="52">IF($A131&gt;$AA$11,IF($A131&lt;$AA$12,($A131-$AA$11)*$Z$11,($AA$12-$AA$11)*$Z$11),0)</f>
        <v>4813.8</v>
      </c>
      <c r="I131" s="18">
        <f t="shared" ref="I131:I194" si="53">IF($A131&gt;$AA$12,IF($A131&lt;$AA$13,($A131-$AA$12)*$Z$12,($AA$13-$AA$12)*$Z$12),0)</f>
        <v>9853</v>
      </c>
      <c r="J131" s="18">
        <f t="shared" ref="J131:J194" si="54">IF($A131&gt;$AA$13,IF($A131&lt;$AA$14,($A131-$AA$13)*$Z$13,($AA$14-$AA$13)*$Z$13),0)</f>
        <v>5128.8</v>
      </c>
      <c r="K131" s="19">
        <f t="shared" ref="K131:K194" si="55">IF($A131&gt;$AA$14,IF($A131&gt;$AA$14,($A131-$AA$14)*$Z$14,0),0)</f>
        <v>4658.1750000000002</v>
      </c>
      <c r="L131" s="46">
        <f t="shared" si="50"/>
        <v>24453.774999999998</v>
      </c>
      <c r="M131" s="52">
        <f t="shared" si="51"/>
        <v>45186.586599999995</v>
      </c>
      <c r="N131" s="53">
        <f t="shared" si="41"/>
        <v>0.3274390333333333</v>
      </c>
      <c r="O131" s="1">
        <f t="shared" ref="O131:O194" si="56">IF(A131/100*$AA$20&gt;$AA$18,$AA$18,A131/100*$AA$20)</f>
        <v>723.6</v>
      </c>
      <c r="P131" s="1">
        <f t="shared" ref="P131:P194" si="57">IF(A131*$AA$25&gt;$AA$24,$AA$24,A131*$AA$25)</f>
        <v>434.72</v>
      </c>
      <c r="Q131" s="1">
        <f t="shared" ref="Q131:Q194" si="58">IF((A131-$AA$33)*$AA$32&gt;$AA$31,$AA$31,(A131-$AA$33)*$AA$32)</f>
        <v>3776.1</v>
      </c>
      <c r="R131" s="1">
        <f t="shared" si="42"/>
        <v>87878.993399999992</v>
      </c>
      <c r="S131" s="111"/>
      <c r="T131" s="1">
        <f t="shared" si="43"/>
        <v>1013.04</v>
      </c>
      <c r="U131" s="1">
        <f t="shared" si="44"/>
        <v>608.96</v>
      </c>
      <c r="V131" s="1">
        <f t="shared" si="45"/>
        <v>3776.1</v>
      </c>
      <c r="W131" s="1">
        <f t="shared" si="46"/>
        <v>52.8</v>
      </c>
      <c r="X131" s="1">
        <f t="shared" si="47"/>
        <v>5450.9000000000005</v>
      </c>
    </row>
    <row r="132" spans="1:24" x14ac:dyDescent="0.25">
      <c r="A132" s="50">
        <v>139000</v>
      </c>
      <c r="B132" s="45">
        <f t="shared" si="48"/>
        <v>4806.3827000000001</v>
      </c>
      <c r="C132" s="18">
        <f t="shared" ref="C132:C195" si="59">IF($A132&gt;$AA$5,IF($A132&lt;$AA$6,($A132-$AA$5)*$Z$5,($AA$6-$AA$5)*$Z$5),0)</f>
        <v>9134.8896000000004</v>
      </c>
      <c r="D132" s="18">
        <f t="shared" si="49"/>
        <v>7008.6392999999998</v>
      </c>
      <c r="E132" s="16">
        <f t="shared" ref="E132:E195" si="60">IF($A132&gt;$AA$7,IF($A132&lt;$AA$8,($A132-$AA$7)*$Z$7,($AA$8-$AA$7)*$Z$7),0)</f>
        <v>0</v>
      </c>
      <c r="F132" s="19">
        <f t="shared" ref="F132:F195" si="61">IF($A132&gt;$AA$8,IF($A132&gt;$AA$8,($A132-$AA$8)*$Z$8,0),0)</f>
        <v>0</v>
      </c>
      <c r="G132" s="51">
        <f t="shared" ref="G132:G195" si="62">SUM(B132:F132)</f>
        <v>20949.911599999999</v>
      </c>
      <c r="H132" s="45">
        <f t="shared" si="52"/>
        <v>4813.8</v>
      </c>
      <c r="I132" s="18">
        <f t="shared" si="53"/>
        <v>9853</v>
      </c>
      <c r="J132" s="18">
        <f t="shared" si="54"/>
        <v>5128.8</v>
      </c>
      <c r="K132" s="19">
        <f t="shared" si="55"/>
        <v>4915.6750000000002</v>
      </c>
      <c r="L132" s="46">
        <f t="shared" si="50"/>
        <v>24711.274999999998</v>
      </c>
      <c r="M132" s="52">
        <f t="shared" si="51"/>
        <v>45661.186600000001</v>
      </c>
      <c r="N132" s="53">
        <f t="shared" ref="N132:N195" si="63">M132/A132</f>
        <v>0.32849774532374099</v>
      </c>
      <c r="O132" s="1">
        <f t="shared" si="56"/>
        <v>723.6</v>
      </c>
      <c r="P132" s="1">
        <f t="shared" si="57"/>
        <v>434.72</v>
      </c>
      <c r="Q132" s="1">
        <f t="shared" si="58"/>
        <v>3776.1</v>
      </c>
      <c r="R132" s="1">
        <f t="shared" ref="R132:R195" si="64">A132-M132-O132-P132-Q132</f>
        <v>88404.393399999986</v>
      </c>
      <c r="S132" s="111"/>
      <c r="T132" s="1">
        <f t="shared" ref="T132:T195" si="65">O132*1.4</f>
        <v>1013.04</v>
      </c>
      <c r="U132" s="1">
        <f t="shared" ref="U132:U195" si="66">IF(A132*$AA$27&gt;$AA$26,$AA$26,A132*$AA$27)</f>
        <v>608.96</v>
      </c>
      <c r="V132" s="1">
        <f t="shared" ref="V132:V195" si="67">Q132</f>
        <v>3776.1</v>
      </c>
      <c r="W132" s="1">
        <f t="shared" ref="W132:W195" si="68">IF(A132*$AA$38&gt;$AA$37,$AA$37,A132*$AA$38)</f>
        <v>52.8</v>
      </c>
      <c r="X132" s="1">
        <f t="shared" ref="X132:X195" si="69">T132+U132+V132+W132</f>
        <v>5450.9000000000005</v>
      </c>
    </row>
    <row r="133" spans="1:24" x14ac:dyDescent="0.25">
      <c r="A133" s="50">
        <v>140000</v>
      </c>
      <c r="B133" s="45">
        <f t="shared" si="48"/>
        <v>4806.3827000000001</v>
      </c>
      <c r="C133" s="18">
        <f t="shared" si="59"/>
        <v>9134.8896000000004</v>
      </c>
      <c r="D133" s="18">
        <f t="shared" si="49"/>
        <v>7225.7392999999993</v>
      </c>
      <c r="E133" s="16">
        <f t="shared" si="60"/>
        <v>0</v>
      </c>
      <c r="F133" s="19">
        <f t="shared" si="61"/>
        <v>0</v>
      </c>
      <c r="G133" s="51">
        <f t="shared" si="62"/>
        <v>21167.011599999998</v>
      </c>
      <c r="H133" s="45">
        <f t="shared" si="52"/>
        <v>4813.8</v>
      </c>
      <c r="I133" s="18">
        <f t="shared" si="53"/>
        <v>9853</v>
      </c>
      <c r="J133" s="18">
        <f t="shared" si="54"/>
        <v>5128.8</v>
      </c>
      <c r="K133" s="19">
        <f t="shared" si="55"/>
        <v>5173.1750000000002</v>
      </c>
      <c r="L133" s="46">
        <f t="shared" si="50"/>
        <v>24968.774999999998</v>
      </c>
      <c r="M133" s="52">
        <f t="shared" si="51"/>
        <v>46135.786599999992</v>
      </c>
      <c r="N133" s="53">
        <f t="shared" si="63"/>
        <v>0.32954133285714282</v>
      </c>
      <c r="O133" s="1">
        <f t="shared" si="56"/>
        <v>723.6</v>
      </c>
      <c r="P133" s="1">
        <f t="shared" si="57"/>
        <v>434.72</v>
      </c>
      <c r="Q133" s="1">
        <f t="shared" si="58"/>
        <v>3776.1</v>
      </c>
      <c r="R133" s="1">
        <f t="shared" si="64"/>
        <v>88929.793399999995</v>
      </c>
      <c r="S133" s="111"/>
      <c r="T133" s="1">
        <f t="shared" si="65"/>
        <v>1013.04</v>
      </c>
      <c r="U133" s="1">
        <f t="shared" si="66"/>
        <v>608.96</v>
      </c>
      <c r="V133" s="1">
        <f t="shared" si="67"/>
        <v>3776.1</v>
      </c>
      <c r="W133" s="1">
        <f t="shared" si="68"/>
        <v>52.8</v>
      </c>
      <c r="X133" s="1">
        <f t="shared" si="69"/>
        <v>5450.9000000000005</v>
      </c>
    </row>
    <row r="134" spans="1:24" x14ac:dyDescent="0.25">
      <c r="A134" s="50">
        <v>141000</v>
      </c>
      <c r="B134" s="45">
        <f t="shared" si="48"/>
        <v>4806.3827000000001</v>
      </c>
      <c r="C134" s="18">
        <f t="shared" si="59"/>
        <v>9134.8896000000004</v>
      </c>
      <c r="D134" s="18">
        <f t="shared" si="49"/>
        <v>7442.8392999999996</v>
      </c>
      <c r="E134" s="16">
        <f t="shared" si="60"/>
        <v>0</v>
      </c>
      <c r="F134" s="19">
        <f t="shared" si="61"/>
        <v>0</v>
      </c>
      <c r="G134" s="51">
        <f t="shared" si="62"/>
        <v>21384.1116</v>
      </c>
      <c r="H134" s="45">
        <f t="shared" si="52"/>
        <v>4813.8</v>
      </c>
      <c r="I134" s="18">
        <f t="shared" si="53"/>
        <v>9853</v>
      </c>
      <c r="J134" s="18">
        <f t="shared" si="54"/>
        <v>5128.8</v>
      </c>
      <c r="K134" s="19">
        <f t="shared" si="55"/>
        <v>5430.6750000000002</v>
      </c>
      <c r="L134" s="46">
        <f t="shared" si="50"/>
        <v>25226.274999999998</v>
      </c>
      <c r="M134" s="52">
        <f t="shared" si="51"/>
        <v>46610.386599999998</v>
      </c>
      <c r="N134" s="53">
        <f t="shared" si="63"/>
        <v>0.33057011773049644</v>
      </c>
      <c r="O134" s="1">
        <f t="shared" si="56"/>
        <v>723.6</v>
      </c>
      <c r="P134" s="1">
        <f t="shared" si="57"/>
        <v>434.72</v>
      </c>
      <c r="Q134" s="1">
        <f t="shared" si="58"/>
        <v>3776.1</v>
      </c>
      <c r="R134" s="1">
        <f t="shared" si="64"/>
        <v>89455.193399999989</v>
      </c>
      <c r="S134" s="111"/>
      <c r="T134" s="1">
        <f t="shared" si="65"/>
        <v>1013.04</v>
      </c>
      <c r="U134" s="1">
        <f t="shared" si="66"/>
        <v>608.96</v>
      </c>
      <c r="V134" s="1">
        <f t="shared" si="67"/>
        <v>3776.1</v>
      </c>
      <c r="W134" s="1">
        <f t="shared" si="68"/>
        <v>52.8</v>
      </c>
      <c r="X134" s="1">
        <f t="shared" si="69"/>
        <v>5450.9000000000005</v>
      </c>
    </row>
    <row r="135" spans="1:24" x14ac:dyDescent="0.25">
      <c r="A135" s="50">
        <v>142000</v>
      </c>
      <c r="B135" s="45">
        <f t="shared" si="48"/>
        <v>4806.3827000000001</v>
      </c>
      <c r="C135" s="18">
        <f t="shared" si="59"/>
        <v>9134.8896000000004</v>
      </c>
      <c r="D135" s="18">
        <f t="shared" si="49"/>
        <v>7659.9393</v>
      </c>
      <c r="E135" s="16">
        <f t="shared" si="60"/>
        <v>0</v>
      </c>
      <c r="F135" s="19">
        <f t="shared" si="61"/>
        <v>0</v>
      </c>
      <c r="G135" s="51">
        <f t="shared" si="62"/>
        <v>21601.211600000002</v>
      </c>
      <c r="H135" s="45">
        <f t="shared" si="52"/>
        <v>4813.8</v>
      </c>
      <c r="I135" s="18">
        <f t="shared" si="53"/>
        <v>9853</v>
      </c>
      <c r="J135" s="18">
        <f t="shared" si="54"/>
        <v>5128.8</v>
      </c>
      <c r="K135" s="19">
        <f t="shared" si="55"/>
        <v>5688.1750000000002</v>
      </c>
      <c r="L135" s="46">
        <f t="shared" si="50"/>
        <v>25483.774999999998</v>
      </c>
      <c r="M135" s="52">
        <f t="shared" si="51"/>
        <v>47084.986600000004</v>
      </c>
      <c r="N135" s="53">
        <f t="shared" si="63"/>
        <v>0.33158441267605637</v>
      </c>
      <c r="O135" s="1">
        <f t="shared" si="56"/>
        <v>723.6</v>
      </c>
      <c r="P135" s="1">
        <f t="shared" si="57"/>
        <v>434.72</v>
      </c>
      <c r="Q135" s="1">
        <f t="shared" si="58"/>
        <v>3776.1</v>
      </c>
      <c r="R135" s="1">
        <f t="shared" si="64"/>
        <v>89980.593399999983</v>
      </c>
      <c r="S135" s="111"/>
      <c r="T135" s="1">
        <f t="shared" si="65"/>
        <v>1013.04</v>
      </c>
      <c r="U135" s="1">
        <f t="shared" si="66"/>
        <v>608.96</v>
      </c>
      <c r="V135" s="1">
        <f t="shared" si="67"/>
        <v>3776.1</v>
      </c>
      <c r="W135" s="1">
        <f t="shared" si="68"/>
        <v>52.8</v>
      </c>
      <c r="X135" s="1">
        <f t="shared" si="69"/>
        <v>5450.9000000000005</v>
      </c>
    </row>
    <row r="136" spans="1:24" x14ac:dyDescent="0.25">
      <c r="A136" s="50">
        <v>143000</v>
      </c>
      <c r="B136" s="45">
        <f t="shared" si="48"/>
        <v>4806.3827000000001</v>
      </c>
      <c r="C136" s="18">
        <f t="shared" si="59"/>
        <v>9134.8896000000004</v>
      </c>
      <c r="D136" s="18">
        <f t="shared" si="49"/>
        <v>7877.0392999999995</v>
      </c>
      <c r="E136" s="16">
        <f t="shared" si="60"/>
        <v>0</v>
      </c>
      <c r="F136" s="19">
        <f t="shared" si="61"/>
        <v>0</v>
      </c>
      <c r="G136" s="51">
        <f t="shared" si="62"/>
        <v>21818.311600000001</v>
      </c>
      <c r="H136" s="45">
        <f t="shared" si="52"/>
        <v>4813.8</v>
      </c>
      <c r="I136" s="18">
        <f t="shared" si="53"/>
        <v>9853</v>
      </c>
      <c r="J136" s="18">
        <f t="shared" si="54"/>
        <v>5128.8</v>
      </c>
      <c r="K136" s="19">
        <f t="shared" si="55"/>
        <v>5945.6750000000002</v>
      </c>
      <c r="L136" s="46">
        <f t="shared" si="50"/>
        <v>25741.274999999998</v>
      </c>
      <c r="M136" s="52">
        <f t="shared" si="51"/>
        <v>47559.586599999995</v>
      </c>
      <c r="N136" s="53">
        <f t="shared" si="63"/>
        <v>0.33258452167832164</v>
      </c>
      <c r="O136" s="1">
        <f t="shared" si="56"/>
        <v>723.6</v>
      </c>
      <c r="P136" s="1">
        <f t="shared" si="57"/>
        <v>434.72</v>
      </c>
      <c r="Q136" s="1">
        <f t="shared" si="58"/>
        <v>3776.1</v>
      </c>
      <c r="R136" s="1">
        <f t="shared" si="64"/>
        <v>90505.993399999992</v>
      </c>
      <c r="S136" s="111"/>
      <c r="T136" s="1">
        <f t="shared" si="65"/>
        <v>1013.04</v>
      </c>
      <c r="U136" s="1">
        <f t="shared" si="66"/>
        <v>608.96</v>
      </c>
      <c r="V136" s="1">
        <f t="shared" si="67"/>
        <v>3776.1</v>
      </c>
      <c r="W136" s="1">
        <f t="shared" si="68"/>
        <v>52.8</v>
      </c>
      <c r="X136" s="1">
        <f t="shared" si="69"/>
        <v>5450.9000000000005</v>
      </c>
    </row>
    <row r="137" spans="1:24" x14ac:dyDescent="0.25">
      <c r="A137" s="50">
        <v>144000</v>
      </c>
      <c r="B137" s="45">
        <f t="shared" si="48"/>
        <v>4806.3827000000001</v>
      </c>
      <c r="C137" s="18">
        <f t="shared" si="59"/>
        <v>9134.8896000000004</v>
      </c>
      <c r="D137" s="18">
        <f t="shared" si="49"/>
        <v>8094.1392999999998</v>
      </c>
      <c r="E137" s="16">
        <f t="shared" si="60"/>
        <v>0</v>
      </c>
      <c r="F137" s="19">
        <f t="shared" si="61"/>
        <v>0</v>
      </c>
      <c r="G137" s="51">
        <f t="shared" si="62"/>
        <v>22035.411599999999</v>
      </c>
      <c r="H137" s="45">
        <f t="shared" si="52"/>
        <v>4813.8</v>
      </c>
      <c r="I137" s="18">
        <f t="shared" si="53"/>
        <v>9853</v>
      </c>
      <c r="J137" s="18">
        <f t="shared" si="54"/>
        <v>5128.8</v>
      </c>
      <c r="K137" s="19">
        <f t="shared" si="55"/>
        <v>6203.1750000000002</v>
      </c>
      <c r="L137" s="46">
        <f t="shared" si="50"/>
        <v>25998.774999999998</v>
      </c>
      <c r="M137" s="52">
        <f t="shared" si="51"/>
        <v>48034.186600000001</v>
      </c>
      <c r="N137" s="53">
        <f t="shared" si="63"/>
        <v>0.33357074027777778</v>
      </c>
      <c r="O137" s="1">
        <f t="shared" si="56"/>
        <v>723.6</v>
      </c>
      <c r="P137" s="1">
        <f t="shared" si="57"/>
        <v>434.72</v>
      </c>
      <c r="Q137" s="1">
        <f t="shared" si="58"/>
        <v>3776.1</v>
      </c>
      <c r="R137" s="1">
        <f t="shared" si="64"/>
        <v>91031.393399999986</v>
      </c>
      <c r="S137" s="111"/>
      <c r="T137" s="1">
        <f t="shared" si="65"/>
        <v>1013.04</v>
      </c>
      <c r="U137" s="1">
        <f t="shared" si="66"/>
        <v>608.96</v>
      </c>
      <c r="V137" s="1">
        <f t="shared" si="67"/>
        <v>3776.1</v>
      </c>
      <c r="W137" s="1">
        <f t="shared" si="68"/>
        <v>52.8</v>
      </c>
      <c r="X137" s="1">
        <f t="shared" si="69"/>
        <v>5450.9000000000005</v>
      </c>
    </row>
    <row r="138" spans="1:24" x14ac:dyDescent="0.25">
      <c r="A138" s="50">
        <v>145000</v>
      </c>
      <c r="B138" s="45">
        <f t="shared" si="48"/>
        <v>4806.3827000000001</v>
      </c>
      <c r="C138" s="18">
        <f t="shared" si="59"/>
        <v>9134.8896000000004</v>
      </c>
      <c r="D138" s="18">
        <f t="shared" si="49"/>
        <v>8311.2392999999993</v>
      </c>
      <c r="E138" s="16">
        <f t="shared" si="60"/>
        <v>0</v>
      </c>
      <c r="F138" s="19">
        <f t="shared" si="61"/>
        <v>0</v>
      </c>
      <c r="G138" s="51">
        <f t="shared" si="62"/>
        <v>22252.511599999998</v>
      </c>
      <c r="H138" s="45">
        <f t="shared" si="52"/>
        <v>4813.8</v>
      </c>
      <c r="I138" s="18">
        <f t="shared" si="53"/>
        <v>9853</v>
      </c>
      <c r="J138" s="18">
        <f t="shared" si="54"/>
        <v>5128.8</v>
      </c>
      <c r="K138" s="19">
        <f t="shared" si="55"/>
        <v>6460.6750000000002</v>
      </c>
      <c r="L138" s="46">
        <f t="shared" si="50"/>
        <v>26256.274999999998</v>
      </c>
      <c r="M138" s="52">
        <f t="shared" si="51"/>
        <v>48508.786599999992</v>
      </c>
      <c r="N138" s="53">
        <f t="shared" si="63"/>
        <v>0.3345433558620689</v>
      </c>
      <c r="O138" s="1">
        <f t="shared" si="56"/>
        <v>723.6</v>
      </c>
      <c r="P138" s="1">
        <f t="shared" si="57"/>
        <v>434.72</v>
      </c>
      <c r="Q138" s="1">
        <f t="shared" si="58"/>
        <v>3776.1</v>
      </c>
      <c r="R138" s="1">
        <f t="shared" si="64"/>
        <v>91556.793399999995</v>
      </c>
      <c r="S138" s="111"/>
      <c r="T138" s="1">
        <f t="shared" si="65"/>
        <v>1013.04</v>
      </c>
      <c r="U138" s="1">
        <f t="shared" si="66"/>
        <v>608.96</v>
      </c>
      <c r="V138" s="1">
        <f t="shared" si="67"/>
        <v>3776.1</v>
      </c>
      <c r="W138" s="1">
        <f t="shared" si="68"/>
        <v>52.8</v>
      </c>
      <c r="X138" s="1">
        <f t="shared" si="69"/>
        <v>5450.9000000000005</v>
      </c>
    </row>
    <row r="139" spans="1:24" x14ac:dyDescent="0.25">
      <c r="A139" s="50">
        <v>146000</v>
      </c>
      <c r="B139" s="45">
        <f t="shared" si="48"/>
        <v>4806.3827000000001</v>
      </c>
      <c r="C139" s="18">
        <f t="shared" si="59"/>
        <v>9134.8896000000004</v>
      </c>
      <c r="D139" s="18">
        <f t="shared" si="49"/>
        <v>8528.3392999999996</v>
      </c>
      <c r="E139" s="16">
        <f t="shared" si="60"/>
        <v>0</v>
      </c>
      <c r="F139" s="19">
        <f t="shared" si="61"/>
        <v>0</v>
      </c>
      <c r="G139" s="51">
        <f t="shared" si="62"/>
        <v>22469.6116</v>
      </c>
      <c r="H139" s="45">
        <f t="shared" si="52"/>
        <v>4813.8</v>
      </c>
      <c r="I139" s="18">
        <f t="shared" si="53"/>
        <v>9853</v>
      </c>
      <c r="J139" s="18">
        <f t="shared" si="54"/>
        <v>5128.8</v>
      </c>
      <c r="K139" s="19">
        <f t="shared" si="55"/>
        <v>6718.1750000000002</v>
      </c>
      <c r="L139" s="46">
        <f t="shared" si="50"/>
        <v>26513.774999999998</v>
      </c>
      <c r="M139" s="52">
        <f t="shared" si="51"/>
        <v>48983.386599999998</v>
      </c>
      <c r="N139" s="53">
        <f t="shared" si="63"/>
        <v>0.33550264794520546</v>
      </c>
      <c r="O139" s="1">
        <f t="shared" si="56"/>
        <v>723.6</v>
      </c>
      <c r="P139" s="1">
        <f t="shared" si="57"/>
        <v>434.72</v>
      </c>
      <c r="Q139" s="1">
        <f t="shared" si="58"/>
        <v>3776.1</v>
      </c>
      <c r="R139" s="1">
        <f t="shared" si="64"/>
        <v>92082.193399999989</v>
      </c>
      <c r="S139" s="111"/>
      <c r="T139" s="1">
        <f t="shared" si="65"/>
        <v>1013.04</v>
      </c>
      <c r="U139" s="1">
        <f t="shared" si="66"/>
        <v>608.96</v>
      </c>
      <c r="V139" s="1">
        <f t="shared" si="67"/>
        <v>3776.1</v>
      </c>
      <c r="W139" s="1">
        <f t="shared" si="68"/>
        <v>52.8</v>
      </c>
      <c r="X139" s="1">
        <f t="shared" si="69"/>
        <v>5450.9000000000005</v>
      </c>
    </row>
    <row r="140" spans="1:24" x14ac:dyDescent="0.25">
      <c r="A140" s="50">
        <v>147000</v>
      </c>
      <c r="B140" s="45">
        <f t="shared" si="48"/>
        <v>4806.3827000000001</v>
      </c>
      <c r="C140" s="18">
        <f t="shared" si="59"/>
        <v>9134.8896000000004</v>
      </c>
      <c r="D140" s="18">
        <f t="shared" si="49"/>
        <v>8745.4393</v>
      </c>
      <c r="E140" s="16">
        <f t="shared" si="60"/>
        <v>0</v>
      </c>
      <c r="F140" s="19">
        <f t="shared" si="61"/>
        <v>0</v>
      </c>
      <c r="G140" s="51">
        <f t="shared" si="62"/>
        <v>22686.711600000002</v>
      </c>
      <c r="H140" s="45">
        <f t="shared" si="52"/>
        <v>4813.8</v>
      </c>
      <c r="I140" s="18">
        <f t="shared" si="53"/>
        <v>9853</v>
      </c>
      <c r="J140" s="18">
        <f t="shared" si="54"/>
        <v>5128.8</v>
      </c>
      <c r="K140" s="19">
        <f t="shared" si="55"/>
        <v>6975.6750000000002</v>
      </c>
      <c r="L140" s="46">
        <f t="shared" si="50"/>
        <v>26771.274999999998</v>
      </c>
      <c r="M140" s="52">
        <f t="shared" si="51"/>
        <v>49457.986600000004</v>
      </c>
      <c r="N140" s="53">
        <f t="shared" si="63"/>
        <v>0.33644888843537418</v>
      </c>
      <c r="O140" s="1">
        <f t="shared" si="56"/>
        <v>723.6</v>
      </c>
      <c r="P140" s="1">
        <f t="shared" si="57"/>
        <v>434.72</v>
      </c>
      <c r="Q140" s="1">
        <f t="shared" si="58"/>
        <v>3776.1</v>
      </c>
      <c r="R140" s="1">
        <f t="shared" si="64"/>
        <v>92607.593399999983</v>
      </c>
      <c r="S140" s="111"/>
      <c r="T140" s="1">
        <f t="shared" si="65"/>
        <v>1013.04</v>
      </c>
      <c r="U140" s="1">
        <f t="shared" si="66"/>
        <v>608.96</v>
      </c>
      <c r="V140" s="1">
        <f t="shared" si="67"/>
        <v>3776.1</v>
      </c>
      <c r="W140" s="1">
        <f t="shared" si="68"/>
        <v>52.8</v>
      </c>
      <c r="X140" s="1">
        <f t="shared" si="69"/>
        <v>5450.9000000000005</v>
      </c>
    </row>
    <row r="141" spans="1:24" x14ac:dyDescent="0.25">
      <c r="A141" s="50">
        <v>148000</v>
      </c>
      <c r="B141" s="45">
        <f t="shared" si="48"/>
        <v>4806.3827000000001</v>
      </c>
      <c r="C141" s="18">
        <f t="shared" si="59"/>
        <v>9134.8896000000004</v>
      </c>
      <c r="D141" s="18">
        <f t="shared" si="49"/>
        <v>8962.5393000000004</v>
      </c>
      <c r="E141" s="16">
        <f t="shared" si="60"/>
        <v>0</v>
      </c>
      <c r="F141" s="19">
        <f t="shared" si="61"/>
        <v>0</v>
      </c>
      <c r="G141" s="51">
        <f t="shared" si="62"/>
        <v>22903.811600000001</v>
      </c>
      <c r="H141" s="45">
        <f t="shared" si="52"/>
        <v>4813.8</v>
      </c>
      <c r="I141" s="18">
        <f t="shared" si="53"/>
        <v>9853</v>
      </c>
      <c r="J141" s="18">
        <f t="shared" si="54"/>
        <v>5128.8</v>
      </c>
      <c r="K141" s="19">
        <f t="shared" si="55"/>
        <v>7233.1750000000002</v>
      </c>
      <c r="L141" s="46">
        <f t="shared" si="50"/>
        <v>27028.774999999998</v>
      </c>
      <c r="M141" s="52">
        <f t="shared" si="51"/>
        <v>49932.586599999995</v>
      </c>
      <c r="N141" s="53">
        <f t="shared" si="63"/>
        <v>0.33738234189189187</v>
      </c>
      <c r="O141" s="1">
        <f t="shared" si="56"/>
        <v>723.6</v>
      </c>
      <c r="P141" s="1">
        <f t="shared" si="57"/>
        <v>434.72</v>
      </c>
      <c r="Q141" s="1">
        <f t="shared" si="58"/>
        <v>3776.1</v>
      </c>
      <c r="R141" s="1">
        <f t="shared" si="64"/>
        <v>93132.993399999992</v>
      </c>
      <c r="S141" s="111"/>
      <c r="T141" s="1">
        <f t="shared" si="65"/>
        <v>1013.04</v>
      </c>
      <c r="U141" s="1">
        <f t="shared" si="66"/>
        <v>608.96</v>
      </c>
      <c r="V141" s="1">
        <f t="shared" si="67"/>
        <v>3776.1</v>
      </c>
      <c r="W141" s="1">
        <f t="shared" si="68"/>
        <v>52.8</v>
      </c>
      <c r="X141" s="1">
        <f t="shared" si="69"/>
        <v>5450.9000000000005</v>
      </c>
    </row>
    <row r="142" spans="1:24" x14ac:dyDescent="0.25">
      <c r="A142" s="50">
        <v>149000</v>
      </c>
      <c r="B142" s="45">
        <f t="shared" si="48"/>
        <v>4806.3827000000001</v>
      </c>
      <c r="C142" s="18">
        <f t="shared" si="59"/>
        <v>9134.8896000000004</v>
      </c>
      <c r="D142" s="18">
        <f t="shared" si="49"/>
        <v>9179.6392999999989</v>
      </c>
      <c r="E142" s="16">
        <f t="shared" si="60"/>
        <v>0</v>
      </c>
      <c r="F142" s="19">
        <f t="shared" si="61"/>
        <v>0</v>
      </c>
      <c r="G142" s="51">
        <f t="shared" si="62"/>
        <v>23120.911599999999</v>
      </c>
      <c r="H142" s="45">
        <f t="shared" si="52"/>
        <v>4813.8</v>
      </c>
      <c r="I142" s="18">
        <f t="shared" si="53"/>
        <v>9853</v>
      </c>
      <c r="J142" s="18">
        <f t="shared" si="54"/>
        <v>5128.8</v>
      </c>
      <c r="K142" s="19">
        <f t="shared" si="55"/>
        <v>7490.6750000000002</v>
      </c>
      <c r="L142" s="46">
        <f t="shared" si="50"/>
        <v>27286.274999999998</v>
      </c>
      <c r="M142" s="52">
        <f t="shared" si="51"/>
        <v>50407.186600000001</v>
      </c>
      <c r="N142" s="53">
        <f t="shared" si="63"/>
        <v>0.33830326577181208</v>
      </c>
      <c r="O142" s="1">
        <f t="shared" si="56"/>
        <v>723.6</v>
      </c>
      <c r="P142" s="1">
        <f t="shared" si="57"/>
        <v>434.72</v>
      </c>
      <c r="Q142" s="1">
        <f t="shared" si="58"/>
        <v>3776.1</v>
      </c>
      <c r="R142" s="1">
        <f t="shared" si="64"/>
        <v>93658.393399999986</v>
      </c>
      <c r="S142" s="111"/>
      <c r="T142" s="1">
        <f t="shared" si="65"/>
        <v>1013.04</v>
      </c>
      <c r="U142" s="1">
        <f t="shared" si="66"/>
        <v>608.96</v>
      </c>
      <c r="V142" s="1">
        <f t="shared" si="67"/>
        <v>3776.1</v>
      </c>
      <c r="W142" s="1">
        <f t="shared" si="68"/>
        <v>52.8</v>
      </c>
      <c r="X142" s="1">
        <f t="shared" si="69"/>
        <v>5450.9000000000005</v>
      </c>
    </row>
    <row r="143" spans="1:24" x14ac:dyDescent="0.25">
      <c r="A143" s="50">
        <v>150000</v>
      </c>
      <c r="B143" s="45">
        <f t="shared" si="48"/>
        <v>4806.3827000000001</v>
      </c>
      <c r="C143" s="18">
        <f t="shared" si="59"/>
        <v>9134.8896000000004</v>
      </c>
      <c r="D143" s="18">
        <f t="shared" si="49"/>
        <v>9396.7392999999993</v>
      </c>
      <c r="E143" s="16">
        <f t="shared" si="60"/>
        <v>0</v>
      </c>
      <c r="F143" s="19">
        <f t="shared" si="61"/>
        <v>0</v>
      </c>
      <c r="G143" s="51">
        <f t="shared" si="62"/>
        <v>23338.011599999998</v>
      </c>
      <c r="H143" s="45">
        <f t="shared" si="52"/>
        <v>4813.8</v>
      </c>
      <c r="I143" s="18">
        <f t="shared" si="53"/>
        <v>9853</v>
      </c>
      <c r="J143" s="18">
        <f t="shared" si="54"/>
        <v>5128.8</v>
      </c>
      <c r="K143" s="19">
        <f t="shared" si="55"/>
        <v>7748.1750000000002</v>
      </c>
      <c r="L143" s="46">
        <f t="shared" si="50"/>
        <v>27543.774999999998</v>
      </c>
      <c r="M143" s="52">
        <f t="shared" si="51"/>
        <v>50881.786599999992</v>
      </c>
      <c r="N143" s="53">
        <f t="shared" si="63"/>
        <v>0.33921191066666662</v>
      </c>
      <c r="O143" s="1">
        <f t="shared" si="56"/>
        <v>723.6</v>
      </c>
      <c r="P143" s="1">
        <f t="shared" si="57"/>
        <v>434.72</v>
      </c>
      <c r="Q143" s="1">
        <f t="shared" si="58"/>
        <v>3776.1</v>
      </c>
      <c r="R143" s="1">
        <f t="shared" si="64"/>
        <v>94183.793399999995</v>
      </c>
      <c r="S143" s="111"/>
      <c r="T143" s="1">
        <f t="shared" si="65"/>
        <v>1013.04</v>
      </c>
      <c r="U143" s="1">
        <f t="shared" si="66"/>
        <v>608.96</v>
      </c>
      <c r="V143" s="1">
        <f t="shared" si="67"/>
        <v>3776.1</v>
      </c>
      <c r="W143" s="1">
        <f t="shared" si="68"/>
        <v>52.8</v>
      </c>
      <c r="X143" s="1">
        <f t="shared" si="69"/>
        <v>5450.9000000000005</v>
      </c>
    </row>
    <row r="144" spans="1:24" x14ac:dyDescent="0.25">
      <c r="A144" s="50">
        <v>151000</v>
      </c>
      <c r="B144" s="45">
        <f t="shared" si="48"/>
        <v>4806.3827000000001</v>
      </c>
      <c r="C144" s="18">
        <f t="shared" si="59"/>
        <v>9134.8896000000004</v>
      </c>
      <c r="D144" s="18">
        <f t="shared" si="49"/>
        <v>9613.8392999999996</v>
      </c>
      <c r="E144" s="16">
        <f t="shared" si="60"/>
        <v>0</v>
      </c>
      <c r="F144" s="19">
        <f t="shared" si="61"/>
        <v>0</v>
      </c>
      <c r="G144" s="51">
        <f t="shared" si="62"/>
        <v>23555.1116</v>
      </c>
      <c r="H144" s="45">
        <f t="shared" si="52"/>
        <v>4813.8</v>
      </c>
      <c r="I144" s="18">
        <f t="shared" si="53"/>
        <v>9853</v>
      </c>
      <c r="J144" s="18">
        <f t="shared" si="54"/>
        <v>5128.8</v>
      </c>
      <c r="K144" s="19">
        <f t="shared" si="55"/>
        <v>8005.6750000000002</v>
      </c>
      <c r="L144" s="46">
        <f t="shared" si="50"/>
        <v>27801.274999999998</v>
      </c>
      <c r="M144" s="52">
        <f t="shared" si="51"/>
        <v>51356.386599999998</v>
      </c>
      <c r="N144" s="53">
        <f t="shared" si="63"/>
        <v>0.34010852052980128</v>
      </c>
      <c r="O144" s="1">
        <f t="shared" si="56"/>
        <v>723.6</v>
      </c>
      <c r="P144" s="1">
        <f t="shared" si="57"/>
        <v>434.72</v>
      </c>
      <c r="Q144" s="1">
        <f t="shared" si="58"/>
        <v>3776.1</v>
      </c>
      <c r="R144" s="1">
        <f t="shared" si="64"/>
        <v>94709.193399999989</v>
      </c>
      <c r="S144" s="111"/>
      <c r="T144" s="1">
        <f t="shared" si="65"/>
        <v>1013.04</v>
      </c>
      <c r="U144" s="1">
        <f t="shared" si="66"/>
        <v>608.96</v>
      </c>
      <c r="V144" s="1">
        <f t="shared" si="67"/>
        <v>3776.1</v>
      </c>
      <c r="W144" s="1">
        <f t="shared" si="68"/>
        <v>52.8</v>
      </c>
      <c r="X144" s="1">
        <f t="shared" si="69"/>
        <v>5450.9000000000005</v>
      </c>
    </row>
    <row r="145" spans="1:24" x14ac:dyDescent="0.25">
      <c r="A145" s="50">
        <v>152000</v>
      </c>
      <c r="B145" s="45">
        <f t="shared" si="48"/>
        <v>4806.3827000000001</v>
      </c>
      <c r="C145" s="18">
        <f t="shared" si="59"/>
        <v>9134.8896000000004</v>
      </c>
      <c r="D145" s="18">
        <f t="shared" si="49"/>
        <v>9830.9393</v>
      </c>
      <c r="E145" s="16">
        <f t="shared" si="60"/>
        <v>0</v>
      </c>
      <c r="F145" s="19">
        <f t="shared" si="61"/>
        <v>0</v>
      </c>
      <c r="G145" s="51">
        <f t="shared" si="62"/>
        <v>23772.211600000002</v>
      </c>
      <c r="H145" s="45">
        <f t="shared" si="52"/>
        <v>4813.8</v>
      </c>
      <c r="I145" s="18">
        <f t="shared" si="53"/>
        <v>9853</v>
      </c>
      <c r="J145" s="18">
        <f t="shared" si="54"/>
        <v>5128.8</v>
      </c>
      <c r="K145" s="19">
        <f t="shared" si="55"/>
        <v>8263.1750000000011</v>
      </c>
      <c r="L145" s="46">
        <f t="shared" si="50"/>
        <v>28058.775000000001</v>
      </c>
      <c r="M145" s="52">
        <f t="shared" si="51"/>
        <v>51830.986600000004</v>
      </c>
      <c r="N145" s="53">
        <f t="shared" si="63"/>
        <v>0.34099333289473688</v>
      </c>
      <c r="O145" s="1">
        <f t="shared" si="56"/>
        <v>723.6</v>
      </c>
      <c r="P145" s="1">
        <f t="shared" si="57"/>
        <v>434.72</v>
      </c>
      <c r="Q145" s="1">
        <f t="shared" si="58"/>
        <v>3776.1</v>
      </c>
      <c r="R145" s="1">
        <f t="shared" si="64"/>
        <v>95234.593399999983</v>
      </c>
      <c r="S145" s="111"/>
      <c r="T145" s="1">
        <f t="shared" si="65"/>
        <v>1013.04</v>
      </c>
      <c r="U145" s="1">
        <f t="shared" si="66"/>
        <v>608.96</v>
      </c>
      <c r="V145" s="1">
        <f t="shared" si="67"/>
        <v>3776.1</v>
      </c>
      <c r="W145" s="1">
        <f t="shared" si="68"/>
        <v>52.8</v>
      </c>
      <c r="X145" s="1">
        <f t="shared" si="69"/>
        <v>5450.9000000000005</v>
      </c>
    </row>
    <row r="146" spans="1:24" x14ac:dyDescent="0.25">
      <c r="A146" s="50">
        <v>153000</v>
      </c>
      <c r="B146" s="45">
        <f t="shared" si="48"/>
        <v>4806.3827000000001</v>
      </c>
      <c r="C146" s="18">
        <f t="shared" si="59"/>
        <v>9134.8896000000004</v>
      </c>
      <c r="D146" s="18">
        <f t="shared" si="49"/>
        <v>10048.039299999999</v>
      </c>
      <c r="E146" s="16">
        <f t="shared" si="60"/>
        <v>0</v>
      </c>
      <c r="F146" s="19">
        <f t="shared" si="61"/>
        <v>0</v>
      </c>
      <c r="G146" s="51">
        <f t="shared" si="62"/>
        <v>23989.311600000001</v>
      </c>
      <c r="H146" s="45">
        <f t="shared" si="52"/>
        <v>4813.8</v>
      </c>
      <c r="I146" s="18">
        <f t="shared" si="53"/>
        <v>9853</v>
      </c>
      <c r="J146" s="18">
        <f t="shared" si="54"/>
        <v>5128.8</v>
      </c>
      <c r="K146" s="19">
        <f t="shared" si="55"/>
        <v>8520.6750000000011</v>
      </c>
      <c r="L146" s="46">
        <f t="shared" si="50"/>
        <v>28316.275000000001</v>
      </c>
      <c r="M146" s="52">
        <f t="shared" si="51"/>
        <v>52305.586600000002</v>
      </c>
      <c r="N146" s="53">
        <f t="shared" si="63"/>
        <v>0.34186657908496731</v>
      </c>
      <c r="O146" s="1">
        <f t="shared" si="56"/>
        <v>723.6</v>
      </c>
      <c r="P146" s="1">
        <f t="shared" si="57"/>
        <v>434.72</v>
      </c>
      <c r="Q146" s="1">
        <f t="shared" si="58"/>
        <v>3776.1</v>
      </c>
      <c r="R146" s="1">
        <f t="shared" si="64"/>
        <v>95759.993399999978</v>
      </c>
      <c r="S146" s="111"/>
      <c r="T146" s="1">
        <f t="shared" si="65"/>
        <v>1013.04</v>
      </c>
      <c r="U146" s="1">
        <f t="shared" si="66"/>
        <v>608.96</v>
      </c>
      <c r="V146" s="1">
        <f t="shared" si="67"/>
        <v>3776.1</v>
      </c>
      <c r="W146" s="1">
        <f t="shared" si="68"/>
        <v>52.8</v>
      </c>
      <c r="X146" s="1">
        <f t="shared" si="69"/>
        <v>5450.9000000000005</v>
      </c>
    </row>
    <row r="147" spans="1:24" x14ac:dyDescent="0.25">
      <c r="A147" s="50">
        <v>154000</v>
      </c>
      <c r="B147" s="45">
        <f t="shared" si="48"/>
        <v>4806.3827000000001</v>
      </c>
      <c r="C147" s="18">
        <f t="shared" si="59"/>
        <v>9134.8896000000004</v>
      </c>
      <c r="D147" s="18">
        <f t="shared" si="49"/>
        <v>10265.139299999999</v>
      </c>
      <c r="E147" s="16">
        <f t="shared" si="60"/>
        <v>0</v>
      </c>
      <c r="F147" s="19">
        <f t="shared" si="61"/>
        <v>0</v>
      </c>
      <c r="G147" s="51">
        <f t="shared" si="62"/>
        <v>24206.411599999999</v>
      </c>
      <c r="H147" s="45">
        <f t="shared" si="52"/>
        <v>4813.8</v>
      </c>
      <c r="I147" s="18">
        <f t="shared" si="53"/>
        <v>9853</v>
      </c>
      <c r="J147" s="18">
        <f t="shared" si="54"/>
        <v>5128.8</v>
      </c>
      <c r="K147" s="19">
        <f t="shared" si="55"/>
        <v>8778.1750000000011</v>
      </c>
      <c r="L147" s="46">
        <f t="shared" si="50"/>
        <v>28573.775000000001</v>
      </c>
      <c r="M147" s="52">
        <f t="shared" si="51"/>
        <v>52780.186600000001</v>
      </c>
      <c r="N147" s="53">
        <f t="shared" si="63"/>
        <v>0.3427284844155844</v>
      </c>
      <c r="O147" s="1">
        <f t="shared" si="56"/>
        <v>723.6</v>
      </c>
      <c r="P147" s="1">
        <f t="shared" si="57"/>
        <v>434.72</v>
      </c>
      <c r="Q147" s="1">
        <f t="shared" si="58"/>
        <v>3776.1</v>
      </c>
      <c r="R147" s="1">
        <f t="shared" si="64"/>
        <v>96285.393399999986</v>
      </c>
      <c r="S147" s="111"/>
      <c r="T147" s="1">
        <f t="shared" si="65"/>
        <v>1013.04</v>
      </c>
      <c r="U147" s="1">
        <f t="shared" si="66"/>
        <v>608.96</v>
      </c>
      <c r="V147" s="1">
        <f t="shared" si="67"/>
        <v>3776.1</v>
      </c>
      <c r="W147" s="1">
        <f t="shared" si="68"/>
        <v>52.8</v>
      </c>
      <c r="X147" s="1">
        <f t="shared" si="69"/>
        <v>5450.9000000000005</v>
      </c>
    </row>
    <row r="148" spans="1:24" x14ac:dyDescent="0.25">
      <c r="A148" s="50">
        <v>155000</v>
      </c>
      <c r="B148" s="45">
        <f t="shared" si="48"/>
        <v>4806.3827000000001</v>
      </c>
      <c r="C148" s="18">
        <f t="shared" si="59"/>
        <v>9134.8896000000004</v>
      </c>
      <c r="D148" s="18">
        <f t="shared" si="49"/>
        <v>10482.239299999999</v>
      </c>
      <c r="E148" s="16">
        <f t="shared" si="60"/>
        <v>0</v>
      </c>
      <c r="F148" s="19">
        <f t="shared" si="61"/>
        <v>0</v>
      </c>
      <c r="G148" s="51">
        <f t="shared" si="62"/>
        <v>24423.511599999998</v>
      </c>
      <c r="H148" s="45">
        <f t="shared" si="52"/>
        <v>4813.8</v>
      </c>
      <c r="I148" s="18">
        <f t="shared" si="53"/>
        <v>9853</v>
      </c>
      <c r="J148" s="18">
        <f t="shared" si="54"/>
        <v>5128.8</v>
      </c>
      <c r="K148" s="19">
        <f t="shared" si="55"/>
        <v>9035.6750000000011</v>
      </c>
      <c r="L148" s="46">
        <f t="shared" si="50"/>
        <v>28831.275000000001</v>
      </c>
      <c r="M148" s="52">
        <f t="shared" si="51"/>
        <v>53254.786599999999</v>
      </c>
      <c r="N148" s="53">
        <f t="shared" si="63"/>
        <v>0.34357926838709679</v>
      </c>
      <c r="O148" s="1">
        <f t="shared" si="56"/>
        <v>723.6</v>
      </c>
      <c r="P148" s="1">
        <f t="shared" si="57"/>
        <v>434.72</v>
      </c>
      <c r="Q148" s="1">
        <f t="shared" si="58"/>
        <v>3776.1</v>
      </c>
      <c r="R148" s="1">
        <f t="shared" si="64"/>
        <v>96810.793399999995</v>
      </c>
      <c r="S148" s="111"/>
      <c r="T148" s="1">
        <f t="shared" si="65"/>
        <v>1013.04</v>
      </c>
      <c r="U148" s="1">
        <f t="shared" si="66"/>
        <v>608.96</v>
      </c>
      <c r="V148" s="1">
        <f t="shared" si="67"/>
        <v>3776.1</v>
      </c>
      <c r="W148" s="1">
        <f t="shared" si="68"/>
        <v>52.8</v>
      </c>
      <c r="X148" s="1">
        <f t="shared" si="69"/>
        <v>5450.9000000000005</v>
      </c>
    </row>
    <row r="149" spans="1:24" x14ac:dyDescent="0.25">
      <c r="A149" s="50">
        <v>156000</v>
      </c>
      <c r="B149" s="45">
        <f t="shared" si="48"/>
        <v>4806.3827000000001</v>
      </c>
      <c r="C149" s="18">
        <f t="shared" si="59"/>
        <v>9134.8896000000004</v>
      </c>
      <c r="D149" s="18">
        <f t="shared" si="49"/>
        <v>10699.3393</v>
      </c>
      <c r="E149" s="16">
        <f t="shared" si="60"/>
        <v>0</v>
      </c>
      <c r="F149" s="19">
        <f t="shared" si="61"/>
        <v>0</v>
      </c>
      <c r="G149" s="51">
        <f t="shared" si="62"/>
        <v>24640.6116</v>
      </c>
      <c r="H149" s="45">
        <f t="shared" si="52"/>
        <v>4813.8</v>
      </c>
      <c r="I149" s="18">
        <f t="shared" si="53"/>
        <v>9853</v>
      </c>
      <c r="J149" s="18">
        <f t="shared" si="54"/>
        <v>5128.8</v>
      </c>
      <c r="K149" s="19">
        <f t="shared" si="55"/>
        <v>9293.1750000000011</v>
      </c>
      <c r="L149" s="46">
        <f t="shared" si="50"/>
        <v>29088.775000000001</v>
      </c>
      <c r="M149" s="52">
        <f t="shared" si="51"/>
        <v>53729.386599999998</v>
      </c>
      <c r="N149" s="53">
        <f t="shared" si="63"/>
        <v>0.34441914487179487</v>
      </c>
      <c r="O149" s="1">
        <f t="shared" si="56"/>
        <v>723.6</v>
      </c>
      <c r="P149" s="1">
        <f t="shared" si="57"/>
        <v>434.72</v>
      </c>
      <c r="Q149" s="1">
        <f t="shared" si="58"/>
        <v>3776.1</v>
      </c>
      <c r="R149" s="1">
        <f t="shared" si="64"/>
        <v>97336.193399999989</v>
      </c>
      <c r="S149" s="111"/>
      <c r="T149" s="1">
        <f t="shared" si="65"/>
        <v>1013.04</v>
      </c>
      <c r="U149" s="1">
        <f t="shared" si="66"/>
        <v>608.96</v>
      </c>
      <c r="V149" s="1">
        <f t="shared" si="67"/>
        <v>3776.1</v>
      </c>
      <c r="W149" s="1">
        <f t="shared" si="68"/>
        <v>52.8</v>
      </c>
      <c r="X149" s="1">
        <f t="shared" si="69"/>
        <v>5450.9000000000005</v>
      </c>
    </row>
    <row r="150" spans="1:24" x14ac:dyDescent="0.25">
      <c r="A150" s="50">
        <v>157000</v>
      </c>
      <c r="B150" s="45">
        <f t="shared" si="48"/>
        <v>4806.3827000000001</v>
      </c>
      <c r="C150" s="18">
        <f t="shared" si="59"/>
        <v>9134.8896000000004</v>
      </c>
      <c r="D150" s="18">
        <f t="shared" si="49"/>
        <v>10916.4393</v>
      </c>
      <c r="E150" s="16">
        <f t="shared" si="60"/>
        <v>0</v>
      </c>
      <c r="F150" s="19">
        <f t="shared" si="61"/>
        <v>0</v>
      </c>
      <c r="G150" s="51">
        <f t="shared" si="62"/>
        <v>24857.711600000002</v>
      </c>
      <c r="H150" s="45">
        <f t="shared" si="52"/>
        <v>4813.8</v>
      </c>
      <c r="I150" s="18">
        <f t="shared" si="53"/>
        <v>9853</v>
      </c>
      <c r="J150" s="18">
        <f t="shared" si="54"/>
        <v>5128.8</v>
      </c>
      <c r="K150" s="19">
        <f t="shared" si="55"/>
        <v>9550.6750000000011</v>
      </c>
      <c r="L150" s="46">
        <f t="shared" si="50"/>
        <v>29346.275000000001</v>
      </c>
      <c r="M150" s="52">
        <f t="shared" si="51"/>
        <v>54203.986600000004</v>
      </c>
      <c r="N150" s="53">
        <f t="shared" si="63"/>
        <v>0.34524832229299368</v>
      </c>
      <c r="O150" s="1">
        <f t="shared" si="56"/>
        <v>723.6</v>
      </c>
      <c r="P150" s="1">
        <f t="shared" si="57"/>
        <v>434.72</v>
      </c>
      <c r="Q150" s="1">
        <f t="shared" si="58"/>
        <v>3776.1</v>
      </c>
      <c r="R150" s="1">
        <f t="shared" si="64"/>
        <v>97861.593399999983</v>
      </c>
      <c r="S150" s="111"/>
      <c r="T150" s="1">
        <f t="shared" si="65"/>
        <v>1013.04</v>
      </c>
      <c r="U150" s="1">
        <f t="shared" si="66"/>
        <v>608.96</v>
      </c>
      <c r="V150" s="1">
        <f t="shared" si="67"/>
        <v>3776.1</v>
      </c>
      <c r="W150" s="1">
        <f t="shared" si="68"/>
        <v>52.8</v>
      </c>
      <c r="X150" s="1">
        <f t="shared" si="69"/>
        <v>5450.9000000000005</v>
      </c>
    </row>
    <row r="151" spans="1:24" x14ac:dyDescent="0.25">
      <c r="A151" s="50">
        <v>158000</v>
      </c>
      <c r="B151" s="45">
        <f t="shared" si="48"/>
        <v>4806.3827000000001</v>
      </c>
      <c r="C151" s="18">
        <f t="shared" si="59"/>
        <v>9134.8896000000004</v>
      </c>
      <c r="D151" s="18">
        <f t="shared" si="49"/>
        <v>11133.539299999999</v>
      </c>
      <c r="E151" s="16">
        <f t="shared" si="60"/>
        <v>0</v>
      </c>
      <c r="F151" s="19">
        <f t="shared" si="61"/>
        <v>0</v>
      </c>
      <c r="G151" s="51">
        <f t="shared" si="62"/>
        <v>25074.811600000001</v>
      </c>
      <c r="H151" s="45">
        <f t="shared" si="52"/>
        <v>4813.8</v>
      </c>
      <c r="I151" s="18">
        <f t="shared" si="53"/>
        <v>9853</v>
      </c>
      <c r="J151" s="18">
        <f t="shared" si="54"/>
        <v>5128.8</v>
      </c>
      <c r="K151" s="19">
        <f t="shared" si="55"/>
        <v>9808.1750000000011</v>
      </c>
      <c r="L151" s="46">
        <f t="shared" si="50"/>
        <v>29603.775000000001</v>
      </c>
      <c r="M151" s="52">
        <f t="shared" si="51"/>
        <v>54678.586600000002</v>
      </c>
      <c r="N151" s="53">
        <f t="shared" si="63"/>
        <v>0.34606700379746835</v>
      </c>
      <c r="O151" s="1">
        <f t="shared" si="56"/>
        <v>723.6</v>
      </c>
      <c r="P151" s="1">
        <f t="shared" si="57"/>
        <v>434.72</v>
      </c>
      <c r="Q151" s="1">
        <f t="shared" si="58"/>
        <v>3776.1</v>
      </c>
      <c r="R151" s="1">
        <f t="shared" si="64"/>
        <v>98386.993399999978</v>
      </c>
      <c r="S151" s="111"/>
      <c r="T151" s="1">
        <f t="shared" si="65"/>
        <v>1013.04</v>
      </c>
      <c r="U151" s="1">
        <f t="shared" si="66"/>
        <v>608.96</v>
      </c>
      <c r="V151" s="1">
        <f t="shared" si="67"/>
        <v>3776.1</v>
      </c>
      <c r="W151" s="1">
        <f t="shared" si="68"/>
        <v>52.8</v>
      </c>
      <c r="X151" s="1">
        <f t="shared" si="69"/>
        <v>5450.9000000000005</v>
      </c>
    </row>
    <row r="152" spans="1:24" x14ac:dyDescent="0.25">
      <c r="A152" s="50">
        <v>159000</v>
      </c>
      <c r="B152" s="45">
        <f t="shared" si="48"/>
        <v>4806.3827000000001</v>
      </c>
      <c r="C152" s="18">
        <f t="shared" si="59"/>
        <v>9134.8896000000004</v>
      </c>
      <c r="D152" s="18">
        <f t="shared" si="49"/>
        <v>11350.639299999999</v>
      </c>
      <c r="E152" s="16">
        <f t="shared" si="60"/>
        <v>0</v>
      </c>
      <c r="F152" s="19">
        <f t="shared" si="61"/>
        <v>0</v>
      </c>
      <c r="G152" s="51">
        <f t="shared" si="62"/>
        <v>25291.911599999999</v>
      </c>
      <c r="H152" s="45">
        <f t="shared" si="52"/>
        <v>4813.8</v>
      </c>
      <c r="I152" s="18">
        <f t="shared" si="53"/>
        <v>9853</v>
      </c>
      <c r="J152" s="18">
        <f t="shared" si="54"/>
        <v>5128.8</v>
      </c>
      <c r="K152" s="19">
        <f t="shared" si="55"/>
        <v>10065.675000000001</v>
      </c>
      <c r="L152" s="46">
        <f t="shared" si="50"/>
        <v>29861.275000000001</v>
      </c>
      <c r="M152" s="52">
        <f t="shared" si="51"/>
        <v>55153.186600000001</v>
      </c>
      <c r="N152" s="53">
        <f t="shared" si="63"/>
        <v>0.34687538742138363</v>
      </c>
      <c r="O152" s="1">
        <f t="shared" si="56"/>
        <v>723.6</v>
      </c>
      <c r="P152" s="1">
        <f t="shared" si="57"/>
        <v>434.72</v>
      </c>
      <c r="Q152" s="1">
        <f t="shared" si="58"/>
        <v>3776.1</v>
      </c>
      <c r="R152" s="1">
        <f t="shared" si="64"/>
        <v>98912.393399999986</v>
      </c>
      <c r="S152" s="111"/>
      <c r="T152" s="1">
        <f t="shared" si="65"/>
        <v>1013.04</v>
      </c>
      <c r="U152" s="1">
        <f t="shared" si="66"/>
        <v>608.96</v>
      </c>
      <c r="V152" s="1">
        <f t="shared" si="67"/>
        <v>3776.1</v>
      </c>
      <c r="W152" s="1">
        <f t="shared" si="68"/>
        <v>52.8</v>
      </c>
      <c r="X152" s="1">
        <f t="shared" si="69"/>
        <v>5450.9000000000005</v>
      </c>
    </row>
    <row r="153" spans="1:24" x14ac:dyDescent="0.25">
      <c r="A153" s="50">
        <v>160000</v>
      </c>
      <c r="B153" s="45">
        <f t="shared" si="48"/>
        <v>4806.3827000000001</v>
      </c>
      <c r="C153" s="18">
        <f t="shared" si="59"/>
        <v>9134.8896000000004</v>
      </c>
      <c r="D153" s="18">
        <f t="shared" si="49"/>
        <v>11567.739299999999</v>
      </c>
      <c r="E153" s="16">
        <f t="shared" si="60"/>
        <v>0</v>
      </c>
      <c r="F153" s="19">
        <f t="shared" si="61"/>
        <v>0</v>
      </c>
      <c r="G153" s="51">
        <f t="shared" si="62"/>
        <v>25509.011599999998</v>
      </c>
      <c r="H153" s="45">
        <f t="shared" si="52"/>
        <v>4813.8</v>
      </c>
      <c r="I153" s="18">
        <f t="shared" si="53"/>
        <v>9853</v>
      </c>
      <c r="J153" s="18">
        <f t="shared" si="54"/>
        <v>5128.8</v>
      </c>
      <c r="K153" s="19">
        <f t="shared" si="55"/>
        <v>10323.175000000001</v>
      </c>
      <c r="L153" s="46">
        <f t="shared" si="50"/>
        <v>30118.775000000001</v>
      </c>
      <c r="M153" s="52">
        <f t="shared" si="51"/>
        <v>55627.786599999999</v>
      </c>
      <c r="N153" s="53">
        <f t="shared" si="63"/>
        <v>0.34767366625000001</v>
      </c>
      <c r="O153" s="1">
        <f t="shared" si="56"/>
        <v>723.6</v>
      </c>
      <c r="P153" s="1">
        <f t="shared" si="57"/>
        <v>434.72</v>
      </c>
      <c r="Q153" s="1">
        <f t="shared" si="58"/>
        <v>3776.1</v>
      </c>
      <c r="R153" s="1">
        <f t="shared" si="64"/>
        <v>99437.793399999995</v>
      </c>
      <c r="S153" s="111"/>
      <c r="T153" s="1">
        <f t="shared" si="65"/>
        <v>1013.04</v>
      </c>
      <c r="U153" s="1">
        <f t="shared" si="66"/>
        <v>608.96</v>
      </c>
      <c r="V153" s="1">
        <f t="shared" si="67"/>
        <v>3776.1</v>
      </c>
      <c r="W153" s="1">
        <f t="shared" si="68"/>
        <v>52.8</v>
      </c>
      <c r="X153" s="1">
        <f t="shared" si="69"/>
        <v>5450.9000000000005</v>
      </c>
    </row>
    <row r="154" spans="1:24" x14ac:dyDescent="0.25">
      <c r="A154" s="50">
        <v>161000</v>
      </c>
      <c r="B154" s="45">
        <f t="shared" si="48"/>
        <v>4806.3827000000001</v>
      </c>
      <c r="C154" s="18">
        <f t="shared" si="59"/>
        <v>9134.8896000000004</v>
      </c>
      <c r="D154" s="18">
        <f t="shared" si="49"/>
        <v>11784.8393</v>
      </c>
      <c r="E154" s="16">
        <f t="shared" si="60"/>
        <v>0</v>
      </c>
      <c r="F154" s="19">
        <f t="shared" si="61"/>
        <v>0</v>
      </c>
      <c r="G154" s="51">
        <f t="shared" si="62"/>
        <v>25726.1116</v>
      </c>
      <c r="H154" s="45">
        <f t="shared" si="52"/>
        <v>4813.8</v>
      </c>
      <c r="I154" s="18">
        <f t="shared" si="53"/>
        <v>9853</v>
      </c>
      <c r="J154" s="18">
        <f t="shared" si="54"/>
        <v>5128.8</v>
      </c>
      <c r="K154" s="19">
        <f t="shared" si="55"/>
        <v>10580.675000000001</v>
      </c>
      <c r="L154" s="46">
        <f t="shared" si="50"/>
        <v>30376.275000000001</v>
      </c>
      <c r="M154" s="52">
        <f t="shared" si="51"/>
        <v>56102.386599999998</v>
      </c>
      <c r="N154" s="53">
        <f t="shared" si="63"/>
        <v>0.34846202857142855</v>
      </c>
      <c r="O154" s="1">
        <f t="shared" si="56"/>
        <v>723.6</v>
      </c>
      <c r="P154" s="1">
        <f t="shared" si="57"/>
        <v>434.72</v>
      </c>
      <c r="Q154" s="1">
        <f t="shared" si="58"/>
        <v>3776.1</v>
      </c>
      <c r="R154" s="1">
        <f t="shared" si="64"/>
        <v>99963.193399999989</v>
      </c>
      <c r="S154" s="111"/>
      <c r="T154" s="1">
        <f t="shared" si="65"/>
        <v>1013.04</v>
      </c>
      <c r="U154" s="1">
        <f t="shared" si="66"/>
        <v>608.96</v>
      </c>
      <c r="V154" s="1">
        <f t="shared" si="67"/>
        <v>3776.1</v>
      </c>
      <c r="W154" s="1">
        <f t="shared" si="68"/>
        <v>52.8</v>
      </c>
      <c r="X154" s="1">
        <f t="shared" si="69"/>
        <v>5450.9000000000005</v>
      </c>
    </row>
    <row r="155" spans="1:24" x14ac:dyDescent="0.25">
      <c r="A155" s="50">
        <v>162000</v>
      </c>
      <c r="B155" s="45">
        <f t="shared" si="48"/>
        <v>4806.3827000000001</v>
      </c>
      <c r="C155" s="18">
        <f t="shared" si="59"/>
        <v>9134.8896000000004</v>
      </c>
      <c r="D155" s="18">
        <f t="shared" si="49"/>
        <v>12001.9393</v>
      </c>
      <c r="E155" s="16">
        <f t="shared" si="60"/>
        <v>0</v>
      </c>
      <c r="F155" s="19">
        <f t="shared" si="61"/>
        <v>0</v>
      </c>
      <c r="G155" s="51">
        <f t="shared" si="62"/>
        <v>25943.211600000002</v>
      </c>
      <c r="H155" s="45">
        <f t="shared" si="52"/>
        <v>4813.8</v>
      </c>
      <c r="I155" s="18">
        <f t="shared" si="53"/>
        <v>9853</v>
      </c>
      <c r="J155" s="18">
        <f t="shared" si="54"/>
        <v>5128.8</v>
      </c>
      <c r="K155" s="19">
        <f t="shared" si="55"/>
        <v>10838.175000000001</v>
      </c>
      <c r="L155" s="46">
        <f t="shared" si="50"/>
        <v>30633.775000000001</v>
      </c>
      <c r="M155" s="52">
        <f t="shared" si="51"/>
        <v>56576.986600000004</v>
      </c>
      <c r="N155" s="53">
        <f t="shared" si="63"/>
        <v>0.3492406580246914</v>
      </c>
      <c r="O155" s="1">
        <f t="shared" si="56"/>
        <v>723.6</v>
      </c>
      <c r="P155" s="1">
        <f t="shared" si="57"/>
        <v>434.72</v>
      </c>
      <c r="Q155" s="1">
        <f t="shared" si="58"/>
        <v>3776.1</v>
      </c>
      <c r="R155" s="1">
        <f t="shared" si="64"/>
        <v>100488.59339999998</v>
      </c>
      <c r="S155" s="111"/>
      <c r="T155" s="1">
        <f t="shared" si="65"/>
        <v>1013.04</v>
      </c>
      <c r="U155" s="1">
        <f t="shared" si="66"/>
        <v>608.96</v>
      </c>
      <c r="V155" s="1">
        <f t="shared" si="67"/>
        <v>3776.1</v>
      </c>
      <c r="W155" s="1">
        <f t="shared" si="68"/>
        <v>52.8</v>
      </c>
      <c r="X155" s="1">
        <f t="shared" si="69"/>
        <v>5450.9000000000005</v>
      </c>
    </row>
    <row r="156" spans="1:24" x14ac:dyDescent="0.25">
      <c r="A156" s="50">
        <v>163000</v>
      </c>
      <c r="B156" s="45">
        <f t="shared" si="48"/>
        <v>4806.3827000000001</v>
      </c>
      <c r="C156" s="18">
        <f t="shared" si="59"/>
        <v>9134.8896000000004</v>
      </c>
      <c r="D156" s="18">
        <f t="shared" si="49"/>
        <v>12219.039299999999</v>
      </c>
      <c r="E156" s="16">
        <f t="shared" si="60"/>
        <v>0</v>
      </c>
      <c r="F156" s="19">
        <f t="shared" si="61"/>
        <v>0</v>
      </c>
      <c r="G156" s="51">
        <f t="shared" si="62"/>
        <v>26160.311600000001</v>
      </c>
      <c r="H156" s="45">
        <f t="shared" si="52"/>
        <v>4813.8</v>
      </c>
      <c r="I156" s="18">
        <f t="shared" si="53"/>
        <v>9853</v>
      </c>
      <c r="J156" s="18">
        <f t="shared" si="54"/>
        <v>5128.8</v>
      </c>
      <c r="K156" s="19">
        <f t="shared" si="55"/>
        <v>11095.675000000001</v>
      </c>
      <c r="L156" s="46">
        <f t="shared" si="50"/>
        <v>30891.275000000001</v>
      </c>
      <c r="M156" s="52">
        <f t="shared" si="51"/>
        <v>57051.586600000002</v>
      </c>
      <c r="N156" s="53">
        <f t="shared" si="63"/>
        <v>0.3500097337423313</v>
      </c>
      <c r="O156" s="1">
        <f t="shared" si="56"/>
        <v>723.6</v>
      </c>
      <c r="P156" s="1">
        <f t="shared" si="57"/>
        <v>434.72</v>
      </c>
      <c r="Q156" s="1">
        <f t="shared" si="58"/>
        <v>3776.1</v>
      </c>
      <c r="R156" s="1">
        <f t="shared" si="64"/>
        <v>101013.99339999998</v>
      </c>
      <c r="S156" s="111"/>
      <c r="T156" s="1">
        <f t="shared" si="65"/>
        <v>1013.04</v>
      </c>
      <c r="U156" s="1">
        <f t="shared" si="66"/>
        <v>608.96</v>
      </c>
      <c r="V156" s="1">
        <f t="shared" si="67"/>
        <v>3776.1</v>
      </c>
      <c r="W156" s="1">
        <f t="shared" si="68"/>
        <v>52.8</v>
      </c>
      <c r="X156" s="1">
        <f t="shared" si="69"/>
        <v>5450.9000000000005</v>
      </c>
    </row>
    <row r="157" spans="1:24" x14ac:dyDescent="0.25">
      <c r="A157" s="50">
        <v>164000</v>
      </c>
      <c r="B157" s="45">
        <f t="shared" si="48"/>
        <v>4806.3827000000001</v>
      </c>
      <c r="C157" s="18">
        <f t="shared" si="59"/>
        <v>9134.8896000000004</v>
      </c>
      <c r="D157" s="18">
        <f t="shared" si="49"/>
        <v>12436.139299999999</v>
      </c>
      <c r="E157" s="16">
        <f t="shared" si="60"/>
        <v>0</v>
      </c>
      <c r="F157" s="19">
        <f t="shared" si="61"/>
        <v>0</v>
      </c>
      <c r="G157" s="51">
        <f t="shared" si="62"/>
        <v>26377.411599999999</v>
      </c>
      <c r="H157" s="45">
        <f t="shared" si="52"/>
        <v>4813.8</v>
      </c>
      <c r="I157" s="18">
        <f t="shared" si="53"/>
        <v>9853</v>
      </c>
      <c r="J157" s="18">
        <f t="shared" si="54"/>
        <v>5128.8</v>
      </c>
      <c r="K157" s="19">
        <f t="shared" si="55"/>
        <v>11353.175000000001</v>
      </c>
      <c r="L157" s="46">
        <f t="shared" si="50"/>
        <v>31148.775000000001</v>
      </c>
      <c r="M157" s="52">
        <f t="shared" si="51"/>
        <v>57526.186600000001</v>
      </c>
      <c r="N157" s="53">
        <f t="shared" si="63"/>
        <v>0.3507694304878049</v>
      </c>
      <c r="O157" s="1">
        <f t="shared" si="56"/>
        <v>723.6</v>
      </c>
      <c r="P157" s="1">
        <f t="shared" si="57"/>
        <v>434.72</v>
      </c>
      <c r="Q157" s="1">
        <f t="shared" si="58"/>
        <v>3776.1</v>
      </c>
      <c r="R157" s="1">
        <f t="shared" si="64"/>
        <v>101539.39339999999</v>
      </c>
      <c r="S157" s="111"/>
      <c r="T157" s="1">
        <f t="shared" si="65"/>
        <v>1013.04</v>
      </c>
      <c r="U157" s="1">
        <f t="shared" si="66"/>
        <v>608.96</v>
      </c>
      <c r="V157" s="1">
        <f t="shared" si="67"/>
        <v>3776.1</v>
      </c>
      <c r="W157" s="1">
        <f t="shared" si="68"/>
        <v>52.8</v>
      </c>
      <c r="X157" s="1">
        <f t="shared" si="69"/>
        <v>5450.9000000000005</v>
      </c>
    </row>
    <row r="158" spans="1:24" x14ac:dyDescent="0.25">
      <c r="A158" s="50">
        <v>165000</v>
      </c>
      <c r="B158" s="45">
        <f t="shared" si="48"/>
        <v>4806.3827000000001</v>
      </c>
      <c r="C158" s="18">
        <f t="shared" si="59"/>
        <v>9134.8896000000004</v>
      </c>
      <c r="D158" s="18">
        <f t="shared" si="49"/>
        <v>12653.239299999999</v>
      </c>
      <c r="E158" s="16">
        <f t="shared" si="60"/>
        <v>0</v>
      </c>
      <c r="F158" s="19">
        <f t="shared" si="61"/>
        <v>0</v>
      </c>
      <c r="G158" s="51">
        <f t="shared" si="62"/>
        <v>26594.511599999998</v>
      </c>
      <c r="H158" s="45">
        <f t="shared" si="52"/>
        <v>4813.8</v>
      </c>
      <c r="I158" s="18">
        <f t="shared" si="53"/>
        <v>9853</v>
      </c>
      <c r="J158" s="18">
        <f t="shared" si="54"/>
        <v>5128.8</v>
      </c>
      <c r="K158" s="19">
        <f t="shared" si="55"/>
        <v>11610.675000000001</v>
      </c>
      <c r="L158" s="46">
        <f t="shared" si="50"/>
        <v>31406.275000000001</v>
      </c>
      <c r="M158" s="52">
        <f t="shared" si="51"/>
        <v>58000.786599999999</v>
      </c>
      <c r="N158" s="53">
        <f t="shared" si="63"/>
        <v>0.3515199187878788</v>
      </c>
      <c r="O158" s="1">
        <f t="shared" si="56"/>
        <v>723.6</v>
      </c>
      <c r="P158" s="1">
        <f t="shared" si="57"/>
        <v>434.72</v>
      </c>
      <c r="Q158" s="1">
        <f t="shared" si="58"/>
        <v>3776.1</v>
      </c>
      <c r="R158" s="1">
        <f t="shared" si="64"/>
        <v>102064.7934</v>
      </c>
      <c r="S158" s="111"/>
      <c r="T158" s="1">
        <f t="shared" si="65"/>
        <v>1013.04</v>
      </c>
      <c r="U158" s="1">
        <f t="shared" si="66"/>
        <v>608.96</v>
      </c>
      <c r="V158" s="1">
        <f t="shared" si="67"/>
        <v>3776.1</v>
      </c>
      <c r="W158" s="1">
        <f t="shared" si="68"/>
        <v>52.8</v>
      </c>
      <c r="X158" s="1">
        <f t="shared" si="69"/>
        <v>5450.9000000000005</v>
      </c>
    </row>
    <row r="159" spans="1:24" x14ac:dyDescent="0.25">
      <c r="A159" s="50">
        <v>166000</v>
      </c>
      <c r="B159" s="45">
        <f t="shared" si="48"/>
        <v>4806.3827000000001</v>
      </c>
      <c r="C159" s="18">
        <f t="shared" si="59"/>
        <v>9134.8896000000004</v>
      </c>
      <c r="D159" s="18">
        <f t="shared" si="49"/>
        <v>12746.592299999998</v>
      </c>
      <c r="E159" s="16">
        <f t="shared" si="60"/>
        <v>138.054</v>
      </c>
      <c r="F159" s="19">
        <f t="shared" si="61"/>
        <v>0</v>
      </c>
      <c r="G159" s="51">
        <f t="shared" si="62"/>
        <v>26825.918600000001</v>
      </c>
      <c r="H159" s="45">
        <f t="shared" si="52"/>
        <v>4813.8</v>
      </c>
      <c r="I159" s="18">
        <f t="shared" si="53"/>
        <v>9853</v>
      </c>
      <c r="J159" s="18">
        <f t="shared" si="54"/>
        <v>5128.8</v>
      </c>
      <c r="K159" s="19">
        <f t="shared" si="55"/>
        <v>11868.175000000001</v>
      </c>
      <c r="L159" s="46">
        <f t="shared" si="50"/>
        <v>31663.775000000001</v>
      </c>
      <c r="M159" s="52">
        <f t="shared" si="51"/>
        <v>58489.693599999999</v>
      </c>
      <c r="N159" s="53">
        <f t="shared" si="63"/>
        <v>0.35234755180722893</v>
      </c>
      <c r="O159" s="1">
        <f t="shared" si="56"/>
        <v>723.6</v>
      </c>
      <c r="P159" s="1">
        <f t="shared" si="57"/>
        <v>434.72</v>
      </c>
      <c r="Q159" s="1">
        <f t="shared" si="58"/>
        <v>3776.1</v>
      </c>
      <c r="R159" s="1">
        <f t="shared" si="64"/>
        <v>102575.88639999999</v>
      </c>
      <c r="S159" s="111"/>
      <c r="T159" s="1">
        <f t="shared" si="65"/>
        <v>1013.04</v>
      </c>
      <c r="U159" s="1">
        <f t="shared" si="66"/>
        <v>608.96</v>
      </c>
      <c r="V159" s="1">
        <f t="shared" si="67"/>
        <v>3776.1</v>
      </c>
      <c r="W159" s="1">
        <f t="shared" si="68"/>
        <v>52.8</v>
      </c>
      <c r="X159" s="1">
        <f t="shared" si="69"/>
        <v>5450.9000000000005</v>
      </c>
    </row>
    <row r="160" spans="1:24" x14ac:dyDescent="0.25">
      <c r="A160" s="50">
        <v>167000</v>
      </c>
      <c r="B160" s="45">
        <f t="shared" si="48"/>
        <v>4806.3827000000001</v>
      </c>
      <c r="C160" s="18">
        <f t="shared" si="59"/>
        <v>9134.8896000000004</v>
      </c>
      <c r="D160" s="18">
        <f t="shared" si="49"/>
        <v>12746.592299999998</v>
      </c>
      <c r="E160" s="16">
        <f t="shared" si="60"/>
        <v>380.25400000000002</v>
      </c>
      <c r="F160" s="19">
        <f t="shared" si="61"/>
        <v>0</v>
      </c>
      <c r="G160" s="51">
        <f t="shared" si="62"/>
        <v>27068.118600000002</v>
      </c>
      <c r="H160" s="45">
        <f t="shared" si="52"/>
        <v>4813.8</v>
      </c>
      <c r="I160" s="18">
        <f t="shared" si="53"/>
        <v>9853</v>
      </c>
      <c r="J160" s="18">
        <f t="shared" si="54"/>
        <v>5128.8</v>
      </c>
      <c r="K160" s="19">
        <f t="shared" si="55"/>
        <v>12125.675000000001</v>
      </c>
      <c r="L160" s="46">
        <f t="shared" si="50"/>
        <v>31921.275000000001</v>
      </c>
      <c r="M160" s="52">
        <f t="shared" si="51"/>
        <v>58989.393600000003</v>
      </c>
      <c r="N160" s="53">
        <f t="shared" si="63"/>
        <v>0.35322990179640723</v>
      </c>
      <c r="O160" s="1">
        <f t="shared" si="56"/>
        <v>723.6</v>
      </c>
      <c r="P160" s="1">
        <f t="shared" si="57"/>
        <v>434.72</v>
      </c>
      <c r="Q160" s="1">
        <f t="shared" si="58"/>
        <v>3776.1</v>
      </c>
      <c r="R160" s="1">
        <f t="shared" si="64"/>
        <v>103076.18639999998</v>
      </c>
      <c r="S160" s="111"/>
      <c r="T160" s="1">
        <f t="shared" si="65"/>
        <v>1013.04</v>
      </c>
      <c r="U160" s="1">
        <f t="shared" si="66"/>
        <v>608.96</v>
      </c>
      <c r="V160" s="1">
        <f t="shared" si="67"/>
        <v>3776.1</v>
      </c>
      <c r="W160" s="1">
        <f t="shared" si="68"/>
        <v>52.8</v>
      </c>
      <c r="X160" s="1">
        <f t="shared" si="69"/>
        <v>5450.9000000000005</v>
      </c>
    </row>
    <row r="161" spans="1:24" x14ac:dyDescent="0.25">
      <c r="A161" s="50">
        <v>168000</v>
      </c>
      <c r="B161" s="45">
        <f t="shared" si="48"/>
        <v>4806.3827000000001</v>
      </c>
      <c r="C161" s="18">
        <f t="shared" si="59"/>
        <v>9134.8896000000004</v>
      </c>
      <c r="D161" s="18">
        <f t="shared" si="49"/>
        <v>12746.592299999998</v>
      </c>
      <c r="E161" s="16">
        <f t="shared" si="60"/>
        <v>622.45399999999995</v>
      </c>
      <c r="F161" s="19">
        <f t="shared" si="61"/>
        <v>0</v>
      </c>
      <c r="G161" s="51">
        <f t="shared" si="62"/>
        <v>27310.318600000002</v>
      </c>
      <c r="H161" s="45">
        <f t="shared" si="52"/>
        <v>4813.8</v>
      </c>
      <c r="I161" s="18">
        <f t="shared" si="53"/>
        <v>9853</v>
      </c>
      <c r="J161" s="18">
        <f t="shared" si="54"/>
        <v>5128.8</v>
      </c>
      <c r="K161" s="19">
        <f t="shared" si="55"/>
        <v>12383.175000000001</v>
      </c>
      <c r="L161" s="46">
        <f t="shared" si="50"/>
        <v>32178.775000000001</v>
      </c>
      <c r="M161" s="52">
        <f t="shared" si="51"/>
        <v>59489.093600000007</v>
      </c>
      <c r="N161" s="53">
        <f t="shared" si="63"/>
        <v>0.35410174761904767</v>
      </c>
      <c r="O161" s="1">
        <f t="shared" si="56"/>
        <v>723.6</v>
      </c>
      <c r="P161" s="1">
        <f t="shared" si="57"/>
        <v>434.72</v>
      </c>
      <c r="Q161" s="1">
        <f t="shared" si="58"/>
        <v>3776.1</v>
      </c>
      <c r="R161" s="1">
        <f t="shared" si="64"/>
        <v>103576.48639999998</v>
      </c>
      <c r="S161" s="111"/>
      <c r="T161" s="1">
        <f t="shared" si="65"/>
        <v>1013.04</v>
      </c>
      <c r="U161" s="1">
        <f t="shared" si="66"/>
        <v>608.96</v>
      </c>
      <c r="V161" s="1">
        <f t="shared" si="67"/>
        <v>3776.1</v>
      </c>
      <c r="W161" s="1">
        <f t="shared" si="68"/>
        <v>52.8</v>
      </c>
      <c r="X161" s="1">
        <f t="shared" si="69"/>
        <v>5450.9000000000005</v>
      </c>
    </row>
    <row r="162" spans="1:24" x14ac:dyDescent="0.25">
      <c r="A162" s="50">
        <v>169000</v>
      </c>
      <c r="B162" s="45">
        <f t="shared" si="48"/>
        <v>4806.3827000000001</v>
      </c>
      <c r="C162" s="18">
        <f t="shared" si="59"/>
        <v>9134.8896000000004</v>
      </c>
      <c r="D162" s="18">
        <f t="shared" si="49"/>
        <v>12746.592299999998</v>
      </c>
      <c r="E162" s="16">
        <f t="shared" si="60"/>
        <v>864.654</v>
      </c>
      <c r="F162" s="19">
        <f t="shared" si="61"/>
        <v>0</v>
      </c>
      <c r="G162" s="51">
        <f t="shared" si="62"/>
        <v>27552.518599999999</v>
      </c>
      <c r="H162" s="45">
        <f t="shared" si="52"/>
        <v>4813.8</v>
      </c>
      <c r="I162" s="18">
        <f t="shared" si="53"/>
        <v>9853</v>
      </c>
      <c r="J162" s="18">
        <f t="shared" si="54"/>
        <v>5128.8</v>
      </c>
      <c r="K162" s="19">
        <f t="shared" si="55"/>
        <v>12640.675000000001</v>
      </c>
      <c r="L162" s="46">
        <f t="shared" si="50"/>
        <v>32436.275000000001</v>
      </c>
      <c r="M162" s="52">
        <f t="shared" si="51"/>
        <v>59988.793600000005</v>
      </c>
      <c r="N162" s="53">
        <f t="shared" si="63"/>
        <v>0.35496327573964498</v>
      </c>
      <c r="O162" s="1">
        <f t="shared" si="56"/>
        <v>723.6</v>
      </c>
      <c r="P162" s="1">
        <f t="shared" si="57"/>
        <v>434.72</v>
      </c>
      <c r="Q162" s="1">
        <f t="shared" si="58"/>
        <v>3776.1</v>
      </c>
      <c r="R162" s="1">
        <f t="shared" si="64"/>
        <v>104076.78639999998</v>
      </c>
      <c r="S162" s="111"/>
      <c r="T162" s="1">
        <f t="shared" si="65"/>
        <v>1013.04</v>
      </c>
      <c r="U162" s="1">
        <f t="shared" si="66"/>
        <v>608.96</v>
      </c>
      <c r="V162" s="1">
        <f t="shared" si="67"/>
        <v>3776.1</v>
      </c>
      <c r="W162" s="1">
        <f t="shared" si="68"/>
        <v>52.8</v>
      </c>
      <c r="X162" s="1">
        <f t="shared" si="69"/>
        <v>5450.9000000000005</v>
      </c>
    </row>
    <row r="163" spans="1:24" x14ac:dyDescent="0.25">
      <c r="A163" s="50">
        <v>170000</v>
      </c>
      <c r="B163" s="45">
        <f t="shared" si="48"/>
        <v>4806.3827000000001</v>
      </c>
      <c r="C163" s="18">
        <f t="shared" si="59"/>
        <v>9134.8896000000004</v>
      </c>
      <c r="D163" s="18">
        <f t="shared" si="49"/>
        <v>12746.592299999998</v>
      </c>
      <c r="E163" s="16">
        <f t="shared" si="60"/>
        <v>1106.854</v>
      </c>
      <c r="F163" s="19">
        <f t="shared" si="61"/>
        <v>0</v>
      </c>
      <c r="G163" s="51">
        <f t="shared" si="62"/>
        <v>27794.7186</v>
      </c>
      <c r="H163" s="45">
        <f t="shared" si="52"/>
        <v>4813.8</v>
      </c>
      <c r="I163" s="18">
        <f t="shared" si="53"/>
        <v>9853</v>
      </c>
      <c r="J163" s="18">
        <f t="shared" si="54"/>
        <v>5128.8</v>
      </c>
      <c r="K163" s="19">
        <f t="shared" si="55"/>
        <v>12898.175000000001</v>
      </c>
      <c r="L163" s="46">
        <f t="shared" si="50"/>
        <v>32693.775000000001</v>
      </c>
      <c r="M163" s="52">
        <f t="shared" si="51"/>
        <v>60488.493600000002</v>
      </c>
      <c r="N163" s="53">
        <f t="shared" si="63"/>
        <v>0.35581466823529412</v>
      </c>
      <c r="O163" s="1">
        <f t="shared" si="56"/>
        <v>723.6</v>
      </c>
      <c r="P163" s="1">
        <f t="shared" si="57"/>
        <v>434.72</v>
      </c>
      <c r="Q163" s="1">
        <f t="shared" si="58"/>
        <v>3776.1</v>
      </c>
      <c r="R163" s="1">
        <f t="shared" si="64"/>
        <v>104577.08639999999</v>
      </c>
      <c r="S163" s="111"/>
      <c r="T163" s="1">
        <f t="shared" si="65"/>
        <v>1013.04</v>
      </c>
      <c r="U163" s="1">
        <f t="shared" si="66"/>
        <v>608.96</v>
      </c>
      <c r="V163" s="1">
        <f t="shared" si="67"/>
        <v>3776.1</v>
      </c>
      <c r="W163" s="1">
        <f t="shared" si="68"/>
        <v>52.8</v>
      </c>
      <c r="X163" s="1">
        <f t="shared" si="69"/>
        <v>5450.9000000000005</v>
      </c>
    </row>
    <row r="164" spans="1:24" x14ac:dyDescent="0.25">
      <c r="A164" s="50">
        <v>171000</v>
      </c>
      <c r="B164" s="45">
        <f t="shared" si="48"/>
        <v>4806.3827000000001</v>
      </c>
      <c r="C164" s="18">
        <f t="shared" si="59"/>
        <v>9134.8896000000004</v>
      </c>
      <c r="D164" s="18">
        <f t="shared" si="49"/>
        <v>12746.592299999998</v>
      </c>
      <c r="E164" s="16">
        <f t="shared" si="60"/>
        <v>1349.0540000000001</v>
      </c>
      <c r="F164" s="19">
        <f t="shared" si="61"/>
        <v>0</v>
      </c>
      <c r="G164" s="51">
        <f t="shared" si="62"/>
        <v>28036.918600000001</v>
      </c>
      <c r="H164" s="45">
        <f t="shared" si="52"/>
        <v>4813.8</v>
      </c>
      <c r="I164" s="18">
        <f t="shared" si="53"/>
        <v>9853</v>
      </c>
      <c r="J164" s="18">
        <f t="shared" si="54"/>
        <v>5128.8</v>
      </c>
      <c r="K164" s="19">
        <f t="shared" si="55"/>
        <v>13155.675000000001</v>
      </c>
      <c r="L164" s="46">
        <f t="shared" si="50"/>
        <v>32951.275000000001</v>
      </c>
      <c r="M164" s="52">
        <f t="shared" si="51"/>
        <v>60988.193599999999</v>
      </c>
      <c r="N164" s="53">
        <f t="shared" si="63"/>
        <v>0.35665610292397659</v>
      </c>
      <c r="O164" s="1">
        <f t="shared" si="56"/>
        <v>723.6</v>
      </c>
      <c r="P164" s="1">
        <f t="shared" si="57"/>
        <v>434.72</v>
      </c>
      <c r="Q164" s="1">
        <f t="shared" si="58"/>
        <v>3776.1</v>
      </c>
      <c r="R164" s="1">
        <f t="shared" si="64"/>
        <v>105077.38639999999</v>
      </c>
      <c r="S164" s="111"/>
      <c r="T164" s="1">
        <f t="shared" si="65"/>
        <v>1013.04</v>
      </c>
      <c r="U164" s="1">
        <f t="shared" si="66"/>
        <v>608.96</v>
      </c>
      <c r="V164" s="1">
        <f t="shared" si="67"/>
        <v>3776.1</v>
      </c>
      <c r="W164" s="1">
        <f t="shared" si="68"/>
        <v>52.8</v>
      </c>
      <c r="X164" s="1">
        <f t="shared" si="69"/>
        <v>5450.9000000000005</v>
      </c>
    </row>
    <row r="165" spans="1:24" x14ac:dyDescent="0.25">
      <c r="A165" s="50">
        <v>172000</v>
      </c>
      <c r="B165" s="45">
        <f t="shared" si="48"/>
        <v>4806.3827000000001</v>
      </c>
      <c r="C165" s="18">
        <f t="shared" si="59"/>
        <v>9134.8896000000004</v>
      </c>
      <c r="D165" s="18">
        <f t="shared" si="49"/>
        <v>12746.592299999998</v>
      </c>
      <c r="E165" s="16">
        <f t="shared" si="60"/>
        <v>1591.2539999999999</v>
      </c>
      <c r="F165" s="19">
        <f t="shared" si="61"/>
        <v>0</v>
      </c>
      <c r="G165" s="51">
        <f t="shared" si="62"/>
        <v>28279.118600000002</v>
      </c>
      <c r="H165" s="45">
        <f t="shared" si="52"/>
        <v>4813.8</v>
      </c>
      <c r="I165" s="18">
        <f t="shared" si="53"/>
        <v>9853</v>
      </c>
      <c r="J165" s="18">
        <f t="shared" si="54"/>
        <v>5128.8</v>
      </c>
      <c r="K165" s="19">
        <f t="shared" si="55"/>
        <v>13413.175000000001</v>
      </c>
      <c r="L165" s="46">
        <f t="shared" si="50"/>
        <v>33208.775000000001</v>
      </c>
      <c r="M165" s="52">
        <f t="shared" si="51"/>
        <v>61487.893600000003</v>
      </c>
      <c r="N165" s="53">
        <f t="shared" si="63"/>
        <v>0.35748775348837208</v>
      </c>
      <c r="O165" s="1">
        <f t="shared" si="56"/>
        <v>723.6</v>
      </c>
      <c r="P165" s="1">
        <f t="shared" si="57"/>
        <v>434.72</v>
      </c>
      <c r="Q165" s="1">
        <f t="shared" si="58"/>
        <v>3776.1</v>
      </c>
      <c r="R165" s="1">
        <f t="shared" si="64"/>
        <v>105577.68639999998</v>
      </c>
      <c r="S165" s="111"/>
      <c r="T165" s="1">
        <f t="shared" si="65"/>
        <v>1013.04</v>
      </c>
      <c r="U165" s="1">
        <f t="shared" si="66"/>
        <v>608.96</v>
      </c>
      <c r="V165" s="1">
        <f t="shared" si="67"/>
        <v>3776.1</v>
      </c>
      <c r="W165" s="1">
        <f t="shared" si="68"/>
        <v>52.8</v>
      </c>
      <c r="X165" s="1">
        <f t="shared" si="69"/>
        <v>5450.9000000000005</v>
      </c>
    </row>
    <row r="166" spans="1:24" x14ac:dyDescent="0.25">
      <c r="A166" s="50">
        <v>173000</v>
      </c>
      <c r="B166" s="45">
        <f t="shared" si="48"/>
        <v>4806.3827000000001</v>
      </c>
      <c r="C166" s="18">
        <f t="shared" si="59"/>
        <v>9134.8896000000004</v>
      </c>
      <c r="D166" s="18">
        <f t="shared" si="49"/>
        <v>12746.592299999998</v>
      </c>
      <c r="E166" s="16">
        <f t="shared" si="60"/>
        <v>1833.454</v>
      </c>
      <c r="F166" s="19">
        <f t="shared" si="61"/>
        <v>0</v>
      </c>
      <c r="G166" s="51">
        <f t="shared" si="62"/>
        <v>28521.318600000002</v>
      </c>
      <c r="H166" s="45">
        <f t="shared" si="52"/>
        <v>4813.8</v>
      </c>
      <c r="I166" s="18">
        <f t="shared" si="53"/>
        <v>9853</v>
      </c>
      <c r="J166" s="18">
        <f t="shared" si="54"/>
        <v>5128.8</v>
      </c>
      <c r="K166" s="19">
        <f t="shared" si="55"/>
        <v>13670.675000000001</v>
      </c>
      <c r="L166" s="46">
        <f t="shared" si="50"/>
        <v>33466.275000000001</v>
      </c>
      <c r="M166" s="52">
        <f t="shared" si="51"/>
        <v>61987.593600000007</v>
      </c>
      <c r="N166" s="53">
        <f t="shared" si="63"/>
        <v>0.35830978959537574</v>
      </c>
      <c r="O166" s="1">
        <f t="shared" si="56"/>
        <v>723.6</v>
      </c>
      <c r="P166" s="1">
        <f t="shared" si="57"/>
        <v>434.72</v>
      </c>
      <c r="Q166" s="1">
        <f t="shared" si="58"/>
        <v>3776.1</v>
      </c>
      <c r="R166" s="1">
        <f t="shared" si="64"/>
        <v>106077.98639999998</v>
      </c>
      <c r="S166" s="111"/>
      <c r="T166" s="1">
        <f t="shared" si="65"/>
        <v>1013.04</v>
      </c>
      <c r="U166" s="1">
        <f t="shared" si="66"/>
        <v>608.96</v>
      </c>
      <c r="V166" s="1">
        <f t="shared" si="67"/>
        <v>3776.1</v>
      </c>
      <c r="W166" s="1">
        <f t="shared" si="68"/>
        <v>52.8</v>
      </c>
      <c r="X166" s="1">
        <f t="shared" si="69"/>
        <v>5450.9000000000005</v>
      </c>
    </row>
    <row r="167" spans="1:24" x14ac:dyDescent="0.25">
      <c r="A167" s="50">
        <v>174000</v>
      </c>
      <c r="B167" s="45">
        <f t="shared" si="48"/>
        <v>4806.3827000000001</v>
      </c>
      <c r="C167" s="18">
        <f t="shared" si="59"/>
        <v>9134.8896000000004</v>
      </c>
      <c r="D167" s="18">
        <f t="shared" si="49"/>
        <v>12746.592299999998</v>
      </c>
      <c r="E167" s="16">
        <f t="shared" si="60"/>
        <v>2075.654</v>
      </c>
      <c r="F167" s="19">
        <f t="shared" si="61"/>
        <v>0</v>
      </c>
      <c r="G167" s="51">
        <f t="shared" si="62"/>
        <v>28763.518599999999</v>
      </c>
      <c r="H167" s="45">
        <f t="shared" si="52"/>
        <v>4813.8</v>
      </c>
      <c r="I167" s="18">
        <f t="shared" si="53"/>
        <v>9853</v>
      </c>
      <c r="J167" s="18">
        <f t="shared" si="54"/>
        <v>5128.8</v>
      </c>
      <c r="K167" s="19">
        <f t="shared" si="55"/>
        <v>13928.175000000001</v>
      </c>
      <c r="L167" s="46">
        <f t="shared" si="50"/>
        <v>33723.775000000001</v>
      </c>
      <c r="M167" s="52">
        <f t="shared" si="51"/>
        <v>62487.293600000005</v>
      </c>
      <c r="N167" s="53">
        <f t="shared" si="63"/>
        <v>0.3591223770114943</v>
      </c>
      <c r="O167" s="1">
        <f t="shared" si="56"/>
        <v>723.6</v>
      </c>
      <c r="P167" s="1">
        <f t="shared" si="57"/>
        <v>434.72</v>
      </c>
      <c r="Q167" s="1">
        <f t="shared" si="58"/>
        <v>3776.1</v>
      </c>
      <c r="R167" s="1">
        <f t="shared" si="64"/>
        <v>106578.28639999998</v>
      </c>
      <c r="S167" s="111"/>
      <c r="T167" s="1">
        <f t="shared" si="65"/>
        <v>1013.04</v>
      </c>
      <c r="U167" s="1">
        <f t="shared" si="66"/>
        <v>608.96</v>
      </c>
      <c r="V167" s="1">
        <f t="shared" si="67"/>
        <v>3776.1</v>
      </c>
      <c r="W167" s="1">
        <f t="shared" si="68"/>
        <v>52.8</v>
      </c>
      <c r="X167" s="1">
        <f t="shared" si="69"/>
        <v>5450.9000000000005</v>
      </c>
    </row>
    <row r="168" spans="1:24" x14ac:dyDescent="0.25">
      <c r="A168" s="50">
        <v>175000</v>
      </c>
      <c r="B168" s="45">
        <f t="shared" si="48"/>
        <v>4806.3827000000001</v>
      </c>
      <c r="C168" s="18">
        <f t="shared" si="59"/>
        <v>9134.8896000000004</v>
      </c>
      <c r="D168" s="18">
        <f t="shared" si="49"/>
        <v>12746.592299999998</v>
      </c>
      <c r="E168" s="16">
        <f t="shared" si="60"/>
        <v>2317.8539999999998</v>
      </c>
      <c r="F168" s="19">
        <f t="shared" si="61"/>
        <v>0</v>
      </c>
      <c r="G168" s="51">
        <f t="shared" si="62"/>
        <v>29005.7186</v>
      </c>
      <c r="H168" s="45">
        <f t="shared" si="52"/>
        <v>4813.8</v>
      </c>
      <c r="I168" s="18">
        <f t="shared" si="53"/>
        <v>9853</v>
      </c>
      <c r="J168" s="18">
        <f t="shared" si="54"/>
        <v>5128.8</v>
      </c>
      <c r="K168" s="19">
        <f t="shared" si="55"/>
        <v>14185.675000000001</v>
      </c>
      <c r="L168" s="46">
        <f t="shared" si="50"/>
        <v>33981.275000000001</v>
      </c>
      <c r="M168" s="52">
        <f t="shared" si="51"/>
        <v>62986.993600000002</v>
      </c>
      <c r="N168" s="53">
        <f t="shared" si="63"/>
        <v>0.35992567771428574</v>
      </c>
      <c r="O168" s="1">
        <f t="shared" si="56"/>
        <v>723.6</v>
      </c>
      <c r="P168" s="1">
        <f t="shared" si="57"/>
        <v>434.72</v>
      </c>
      <c r="Q168" s="1">
        <f t="shared" si="58"/>
        <v>3776.1</v>
      </c>
      <c r="R168" s="1">
        <f t="shared" si="64"/>
        <v>107078.58639999999</v>
      </c>
      <c r="S168" s="111"/>
      <c r="T168" s="1">
        <f t="shared" si="65"/>
        <v>1013.04</v>
      </c>
      <c r="U168" s="1">
        <f t="shared" si="66"/>
        <v>608.96</v>
      </c>
      <c r="V168" s="1">
        <f t="shared" si="67"/>
        <v>3776.1</v>
      </c>
      <c r="W168" s="1">
        <f t="shared" si="68"/>
        <v>52.8</v>
      </c>
      <c r="X168" s="1">
        <f t="shared" si="69"/>
        <v>5450.9000000000005</v>
      </c>
    </row>
    <row r="169" spans="1:24" x14ac:dyDescent="0.25">
      <c r="A169" s="50">
        <v>176000</v>
      </c>
      <c r="B169" s="45">
        <f t="shared" si="48"/>
        <v>4806.3827000000001</v>
      </c>
      <c r="C169" s="18">
        <f t="shared" si="59"/>
        <v>9134.8896000000004</v>
      </c>
      <c r="D169" s="18">
        <f t="shared" si="49"/>
        <v>12746.592299999998</v>
      </c>
      <c r="E169" s="16">
        <f t="shared" si="60"/>
        <v>2560.0540000000001</v>
      </c>
      <c r="F169" s="19">
        <f t="shared" si="61"/>
        <v>0</v>
      </c>
      <c r="G169" s="51">
        <f t="shared" si="62"/>
        <v>29247.918600000001</v>
      </c>
      <c r="H169" s="45">
        <f t="shared" si="52"/>
        <v>4813.8</v>
      </c>
      <c r="I169" s="18">
        <f t="shared" si="53"/>
        <v>9853</v>
      </c>
      <c r="J169" s="18">
        <f t="shared" si="54"/>
        <v>5128.8</v>
      </c>
      <c r="K169" s="19">
        <f t="shared" si="55"/>
        <v>14443.175000000001</v>
      </c>
      <c r="L169" s="46">
        <f t="shared" si="50"/>
        <v>34238.775000000001</v>
      </c>
      <c r="M169" s="52">
        <f t="shared" si="51"/>
        <v>63486.693599999999</v>
      </c>
      <c r="N169" s="53">
        <f t="shared" si="63"/>
        <v>0.36071985000000001</v>
      </c>
      <c r="O169" s="1">
        <f t="shared" si="56"/>
        <v>723.6</v>
      </c>
      <c r="P169" s="1">
        <f t="shared" si="57"/>
        <v>434.72</v>
      </c>
      <c r="Q169" s="1">
        <f t="shared" si="58"/>
        <v>3776.1</v>
      </c>
      <c r="R169" s="1">
        <f t="shared" si="64"/>
        <v>107578.88639999999</v>
      </c>
      <c r="S169" s="111"/>
      <c r="T169" s="1">
        <f t="shared" si="65"/>
        <v>1013.04</v>
      </c>
      <c r="U169" s="1">
        <f t="shared" si="66"/>
        <v>608.96</v>
      </c>
      <c r="V169" s="1">
        <f t="shared" si="67"/>
        <v>3776.1</v>
      </c>
      <c r="W169" s="1">
        <f t="shared" si="68"/>
        <v>52.8</v>
      </c>
      <c r="X169" s="1">
        <f t="shared" si="69"/>
        <v>5450.9000000000005</v>
      </c>
    </row>
    <row r="170" spans="1:24" x14ac:dyDescent="0.25">
      <c r="A170" s="50">
        <v>177000</v>
      </c>
      <c r="B170" s="45">
        <f t="shared" si="48"/>
        <v>4806.3827000000001</v>
      </c>
      <c r="C170" s="18">
        <f t="shared" si="59"/>
        <v>9134.8896000000004</v>
      </c>
      <c r="D170" s="18">
        <f t="shared" si="49"/>
        <v>12746.592299999998</v>
      </c>
      <c r="E170" s="16">
        <f t="shared" si="60"/>
        <v>2802.2539999999999</v>
      </c>
      <c r="F170" s="19">
        <f t="shared" si="61"/>
        <v>0</v>
      </c>
      <c r="G170" s="51">
        <f t="shared" si="62"/>
        <v>29490.118600000002</v>
      </c>
      <c r="H170" s="45">
        <f t="shared" si="52"/>
        <v>4813.8</v>
      </c>
      <c r="I170" s="18">
        <f t="shared" si="53"/>
        <v>9853</v>
      </c>
      <c r="J170" s="18">
        <f t="shared" si="54"/>
        <v>5128.8</v>
      </c>
      <c r="K170" s="19">
        <f t="shared" si="55"/>
        <v>14700.675000000001</v>
      </c>
      <c r="L170" s="46">
        <f t="shared" si="50"/>
        <v>34496.275000000001</v>
      </c>
      <c r="M170" s="52">
        <f t="shared" si="51"/>
        <v>63986.393600000003</v>
      </c>
      <c r="N170" s="53">
        <f t="shared" si="63"/>
        <v>0.36150504858757065</v>
      </c>
      <c r="O170" s="1">
        <f t="shared" si="56"/>
        <v>723.6</v>
      </c>
      <c r="P170" s="1">
        <f t="shared" si="57"/>
        <v>434.72</v>
      </c>
      <c r="Q170" s="1">
        <f t="shared" si="58"/>
        <v>3776.1</v>
      </c>
      <c r="R170" s="1">
        <f t="shared" si="64"/>
        <v>108079.18639999998</v>
      </c>
      <c r="S170" s="111"/>
      <c r="T170" s="1">
        <f t="shared" si="65"/>
        <v>1013.04</v>
      </c>
      <c r="U170" s="1">
        <f t="shared" si="66"/>
        <v>608.96</v>
      </c>
      <c r="V170" s="1">
        <f t="shared" si="67"/>
        <v>3776.1</v>
      </c>
      <c r="W170" s="1">
        <f t="shared" si="68"/>
        <v>52.8</v>
      </c>
      <c r="X170" s="1">
        <f t="shared" si="69"/>
        <v>5450.9000000000005</v>
      </c>
    </row>
    <row r="171" spans="1:24" x14ac:dyDescent="0.25">
      <c r="A171" s="50">
        <v>178000</v>
      </c>
      <c r="B171" s="45">
        <f t="shared" si="48"/>
        <v>4806.3827000000001</v>
      </c>
      <c r="C171" s="18">
        <f t="shared" si="59"/>
        <v>9134.8896000000004</v>
      </c>
      <c r="D171" s="18">
        <f t="shared" si="49"/>
        <v>12746.592299999998</v>
      </c>
      <c r="E171" s="16">
        <f t="shared" si="60"/>
        <v>3044.4540000000002</v>
      </c>
      <c r="F171" s="19">
        <f t="shared" si="61"/>
        <v>0</v>
      </c>
      <c r="G171" s="51">
        <f t="shared" si="62"/>
        <v>29732.318600000002</v>
      </c>
      <c r="H171" s="45">
        <f t="shared" si="52"/>
        <v>4813.8</v>
      </c>
      <c r="I171" s="18">
        <f t="shared" si="53"/>
        <v>9853</v>
      </c>
      <c r="J171" s="18">
        <f t="shared" si="54"/>
        <v>5128.8</v>
      </c>
      <c r="K171" s="19">
        <f t="shared" si="55"/>
        <v>14958.175000000001</v>
      </c>
      <c r="L171" s="46">
        <f t="shared" si="50"/>
        <v>34753.775000000001</v>
      </c>
      <c r="M171" s="52">
        <f t="shared" si="51"/>
        <v>64486.093600000007</v>
      </c>
      <c r="N171" s="53">
        <f t="shared" si="63"/>
        <v>0.36228142471910119</v>
      </c>
      <c r="O171" s="1">
        <f t="shared" si="56"/>
        <v>723.6</v>
      </c>
      <c r="P171" s="1">
        <f t="shared" si="57"/>
        <v>434.72</v>
      </c>
      <c r="Q171" s="1">
        <f t="shared" si="58"/>
        <v>3776.1</v>
      </c>
      <c r="R171" s="1">
        <f t="shared" si="64"/>
        <v>108579.48639999998</v>
      </c>
      <c r="S171" s="111"/>
      <c r="T171" s="1">
        <f t="shared" si="65"/>
        <v>1013.04</v>
      </c>
      <c r="U171" s="1">
        <f t="shared" si="66"/>
        <v>608.96</v>
      </c>
      <c r="V171" s="1">
        <f t="shared" si="67"/>
        <v>3776.1</v>
      </c>
      <c r="W171" s="1">
        <f t="shared" si="68"/>
        <v>52.8</v>
      </c>
      <c r="X171" s="1">
        <f t="shared" si="69"/>
        <v>5450.9000000000005</v>
      </c>
    </row>
    <row r="172" spans="1:24" x14ac:dyDescent="0.25">
      <c r="A172" s="50">
        <v>179000</v>
      </c>
      <c r="B172" s="45">
        <f t="shared" si="48"/>
        <v>4806.3827000000001</v>
      </c>
      <c r="C172" s="18">
        <f t="shared" si="59"/>
        <v>9134.8896000000004</v>
      </c>
      <c r="D172" s="18">
        <f t="shared" si="49"/>
        <v>12746.592299999998</v>
      </c>
      <c r="E172" s="16">
        <f t="shared" si="60"/>
        <v>3286.654</v>
      </c>
      <c r="F172" s="19">
        <f t="shared" si="61"/>
        <v>0</v>
      </c>
      <c r="G172" s="51">
        <f t="shared" si="62"/>
        <v>29974.518599999999</v>
      </c>
      <c r="H172" s="45">
        <f t="shared" si="52"/>
        <v>4813.8</v>
      </c>
      <c r="I172" s="18">
        <f t="shared" si="53"/>
        <v>9853</v>
      </c>
      <c r="J172" s="18">
        <f t="shared" si="54"/>
        <v>5128.8</v>
      </c>
      <c r="K172" s="19">
        <f t="shared" si="55"/>
        <v>15215.675000000001</v>
      </c>
      <c r="L172" s="46">
        <f t="shared" si="50"/>
        <v>35011.275000000001</v>
      </c>
      <c r="M172" s="52">
        <f t="shared" si="51"/>
        <v>64985.793600000005</v>
      </c>
      <c r="N172" s="53">
        <f t="shared" si="63"/>
        <v>0.36304912625698327</v>
      </c>
      <c r="O172" s="1">
        <f t="shared" si="56"/>
        <v>723.6</v>
      </c>
      <c r="P172" s="1">
        <f t="shared" si="57"/>
        <v>434.72</v>
      </c>
      <c r="Q172" s="1">
        <f t="shared" si="58"/>
        <v>3776.1</v>
      </c>
      <c r="R172" s="1">
        <f t="shared" si="64"/>
        <v>109079.78639999998</v>
      </c>
      <c r="S172" s="111"/>
      <c r="T172" s="1">
        <f t="shared" si="65"/>
        <v>1013.04</v>
      </c>
      <c r="U172" s="1">
        <f t="shared" si="66"/>
        <v>608.96</v>
      </c>
      <c r="V172" s="1">
        <f t="shared" si="67"/>
        <v>3776.1</v>
      </c>
      <c r="W172" s="1">
        <f t="shared" si="68"/>
        <v>52.8</v>
      </c>
      <c r="X172" s="1">
        <f t="shared" si="69"/>
        <v>5450.9000000000005</v>
      </c>
    </row>
    <row r="173" spans="1:24" x14ac:dyDescent="0.25">
      <c r="A173" s="50">
        <v>180000</v>
      </c>
      <c r="B173" s="45">
        <f t="shared" si="48"/>
        <v>4806.3827000000001</v>
      </c>
      <c r="C173" s="18">
        <f t="shared" si="59"/>
        <v>9134.8896000000004</v>
      </c>
      <c r="D173" s="18">
        <f t="shared" si="49"/>
        <v>12746.592299999998</v>
      </c>
      <c r="E173" s="16">
        <f t="shared" si="60"/>
        <v>3528.8539999999998</v>
      </c>
      <c r="F173" s="19">
        <f t="shared" si="61"/>
        <v>0</v>
      </c>
      <c r="G173" s="51">
        <f t="shared" si="62"/>
        <v>30216.7186</v>
      </c>
      <c r="H173" s="45">
        <f t="shared" si="52"/>
        <v>4813.8</v>
      </c>
      <c r="I173" s="18">
        <f t="shared" si="53"/>
        <v>9853</v>
      </c>
      <c r="J173" s="18">
        <f t="shared" si="54"/>
        <v>5128.8</v>
      </c>
      <c r="K173" s="19">
        <f t="shared" si="55"/>
        <v>15473.175000000001</v>
      </c>
      <c r="L173" s="46">
        <f t="shared" si="50"/>
        <v>35268.775000000001</v>
      </c>
      <c r="M173" s="52">
        <f t="shared" si="51"/>
        <v>65485.493600000002</v>
      </c>
      <c r="N173" s="53">
        <f t="shared" si="63"/>
        <v>0.36380829777777779</v>
      </c>
      <c r="O173" s="1">
        <f t="shared" si="56"/>
        <v>723.6</v>
      </c>
      <c r="P173" s="1">
        <f t="shared" si="57"/>
        <v>434.72</v>
      </c>
      <c r="Q173" s="1">
        <f t="shared" si="58"/>
        <v>3776.1</v>
      </c>
      <c r="R173" s="1">
        <f t="shared" si="64"/>
        <v>109580.08639999999</v>
      </c>
      <c r="S173" s="111"/>
      <c r="T173" s="1">
        <f t="shared" si="65"/>
        <v>1013.04</v>
      </c>
      <c r="U173" s="1">
        <f t="shared" si="66"/>
        <v>608.96</v>
      </c>
      <c r="V173" s="1">
        <f t="shared" si="67"/>
        <v>3776.1</v>
      </c>
      <c r="W173" s="1">
        <f t="shared" si="68"/>
        <v>52.8</v>
      </c>
      <c r="X173" s="1">
        <f t="shared" si="69"/>
        <v>5450.9000000000005</v>
      </c>
    </row>
    <row r="174" spans="1:24" x14ac:dyDescent="0.25">
      <c r="A174" s="50">
        <v>181000</v>
      </c>
      <c r="B174" s="45">
        <f t="shared" si="48"/>
        <v>4806.3827000000001</v>
      </c>
      <c r="C174" s="18">
        <f t="shared" si="59"/>
        <v>9134.8896000000004</v>
      </c>
      <c r="D174" s="18">
        <f t="shared" si="49"/>
        <v>12746.592299999998</v>
      </c>
      <c r="E174" s="16">
        <f t="shared" si="60"/>
        <v>3771.0540000000001</v>
      </c>
      <c r="F174" s="19">
        <f t="shared" si="61"/>
        <v>0</v>
      </c>
      <c r="G174" s="51">
        <f t="shared" si="62"/>
        <v>30458.918600000001</v>
      </c>
      <c r="H174" s="45">
        <f t="shared" si="52"/>
        <v>4813.8</v>
      </c>
      <c r="I174" s="18">
        <f t="shared" si="53"/>
        <v>9853</v>
      </c>
      <c r="J174" s="18">
        <f t="shared" si="54"/>
        <v>5128.8</v>
      </c>
      <c r="K174" s="19">
        <f t="shared" si="55"/>
        <v>15730.675000000001</v>
      </c>
      <c r="L174" s="46">
        <f t="shared" si="50"/>
        <v>35526.275000000001</v>
      </c>
      <c r="M174" s="52">
        <f t="shared" si="51"/>
        <v>65985.193599999999</v>
      </c>
      <c r="N174" s="53">
        <f t="shared" si="63"/>
        <v>0.36455908066298343</v>
      </c>
      <c r="O174" s="1">
        <f t="shared" si="56"/>
        <v>723.6</v>
      </c>
      <c r="P174" s="1">
        <f t="shared" si="57"/>
        <v>434.72</v>
      </c>
      <c r="Q174" s="1">
        <f t="shared" si="58"/>
        <v>3776.1</v>
      </c>
      <c r="R174" s="1">
        <f t="shared" si="64"/>
        <v>110080.38639999999</v>
      </c>
      <c r="S174" s="111"/>
      <c r="T174" s="1">
        <f t="shared" si="65"/>
        <v>1013.04</v>
      </c>
      <c r="U174" s="1">
        <f t="shared" si="66"/>
        <v>608.96</v>
      </c>
      <c r="V174" s="1">
        <f t="shared" si="67"/>
        <v>3776.1</v>
      </c>
      <c r="W174" s="1">
        <f t="shared" si="68"/>
        <v>52.8</v>
      </c>
      <c r="X174" s="1">
        <f t="shared" si="69"/>
        <v>5450.9000000000005</v>
      </c>
    </row>
    <row r="175" spans="1:24" x14ac:dyDescent="0.25">
      <c r="A175" s="50">
        <v>182000</v>
      </c>
      <c r="B175" s="45">
        <f t="shared" si="48"/>
        <v>4806.3827000000001</v>
      </c>
      <c r="C175" s="18">
        <f t="shared" si="59"/>
        <v>9134.8896000000004</v>
      </c>
      <c r="D175" s="18">
        <f t="shared" si="49"/>
        <v>12746.592299999998</v>
      </c>
      <c r="E175" s="16">
        <f t="shared" si="60"/>
        <v>4013.2539999999999</v>
      </c>
      <c r="F175" s="19">
        <f t="shared" si="61"/>
        <v>0</v>
      </c>
      <c r="G175" s="51">
        <f t="shared" si="62"/>
        <v>30701.118600000002</v>
      </c>
      <c r="H175" s="45">
        <f t="shared" si="52"/>
        <v>4813.8</v>
      </c>
      <c r="I175" s="18">
        <f t="shared" si="53"/>
        <v>9853</v>
      </c>
      <c r="J175" s="18">
        <f t="shared" si="54"/>
        <v>5128.8</v>
      </c>
      <c r="K175" s="19">
        <f t="shared" si="55"/>
        <v>15988.175000000001</v>
      </c>
      <c r="L175" s="46">
        <f t="shared" si="50"/>
        <v>35783.775000000001</v>
      </c>
      <c r="M175" s="52">
        <f t="shared" si="51"/>
        <v>66484.89360000001</v>
      </c>
      <c r="N175" s="53">
        <f t="shared" si="63"/>
        <v>0.36530161318681326</v>
      </c>
      <c r="O175" s="1">
        <f t="shared" si="56"/>
        <v>723.6</v>
      </c>
      <c r="P175" s="1">
        <f t="shared" si="57"/>
        <v>434.72</v>
      </c>
      <c r="Q175" s="1">
        <f t="shared" si="58"/>
        <v>3776.1</v>
      </c>
      <c r="R175" s="1">
        <f t="shared" si="64"/>
        <v>110580.68639999998</v>
      </c>
      <c r="S175" s="111"/>
      <c r="T175" s="1">
        <f t="shared" si="65"/>
        <v>1013.04</v>
      </c>
      <c r="U175" s="1">
        <f t="shared" si="66"/>
        <v>608.96</v>
      </c>
      <c r="V175" s="1">
        <f t="shared" si="67"/>
        <v>3776.1</v>
      </c>
      <c r="W175" s="1">
        <f t="shared" si="68"/>
        <v>52.8</v>
      </c>
      <c r="X175" s="1">
        <f t="shared" si="69"/>
        <v>5450.9000000000005</v>
      </c>
    </row>
    <row r="176" spans="1:24" x14ac:dyDescent="0.25">
      <c r="A176" s="50">
        <v>183000</v>
      </c>
      <c r="B176" s="45">
        <f t="shared" si="48"/>
        <v>4806.3827000000001</v>
      </c>
      <c r="C176" s="18">
        <f t="shared" si="59"/>
        <v>9134.8896000000004</v>
      </c>
      <c r="D176" s="18">
        <f t="shared" si="49"/>
        <v>12746.592299999998</v>
      </c>
      <c r="E176" s="16">
        <f t="shared" si="60"/>
        <v>4255.4539999999997</v>
      </c>
      <c r="F176" s="19">
        <f t="shared" si="61"/>
        <v>0</v>
      </c>
      <c r="G176" s="51">
        <f t="shared" si="62"/>
        <v>30943.318599999999</v>
      </c>
      <c r="H176" s="45">
        <f t="shared" si="52"/>
        <v>4813.8</v>
      </c>
      <c r="I176" s="18">
        <f t="shared" si="53"/>
        <v>9853</v>
      </c>
      <c r="J176" s="18">
        <f t="shared" si="54"/>
        <v>5128.8</v>
      </c>
      <c r="K176" s="19">
        <f t="shared" si="55"/>
        <v>16245.675000000001</v>
      </c>
      <c r="L176" s="46">
        <f t="shared" si="50"/>
        <v>36041.275000000001</v>
      </c>
      <c r="M176" s="52">
        <f t="shared" si="51"/>
        <v>66984.593599999993</v>
      </c>
      <c r="N176" s="53">
        <f t="shared" si="63"/>
        <v>0.36603603060109285</v>
      </c>
      <c r="O176" s="1">
        <f t="shared" si="56"/>
        <v>723.6</v>
      </c>
      <c r="P176" s="1">
        <f t="shared" si="57"/>
        <v>434.72</v>
      </c>
      <c r="Q176" s="1">
        <f t="shared" si="58"/>
        <v>3776.1</v>
      </c>
      <c r="R176" s="1">
        <f t="shared" si="64"/>
        <v>111080.98639999999</v>
      </c>
      <c r="S176" s="111"/>
      <c r="T176" s="1">
        <f t="shared" si="65"/>
        <v>1013.04</v>
      </c>
      <c r="U176" s="1">
        <f t="shared" si="66"/>
        <v>608.96</v>
      </c>
      <c r="V176" s="1">
        <f t="shared" si="67"/>
        <v>3776.1</v>
      </c>
      <c r="W176" s="1">
        <f t="shared" si="68"/>
        <v>52.8</v>
      </c>
      <c r="X176" s="1">
        <f t="shared" si="69"/>
        <v>5450.9000000000005</v>
      </c>
    </row>
    <row r="177" spans="1:24" x14ac:dyDescent="0.25">
      <c r="A177" s="50">
        <v>184000</v>
      </c>
      <c r="B177" s="45">
        <f t="shared" si="48"/>
        <v>4806.3827000000001</v>
      </c>
      <c r="C177" s="18">
        <f t="shared" si="59"/>
        <v>9134.8896000000004</v>
      </c>
      <c r="D177" s="18">
        <f t="shared" si="49"/>
        <v>12746.592299999998</v>
      </c>
      <c r="E177" s="16">
        <f t="shared" si="60"/>
        <v>4497.6539999999995</v>
      </c>
      <c r="F177" s="19">
        <f t="shared" si="61"/>
        <v>0</v>
      </c>
      <c r="G177" s="51">
        <f t="shared" si="62"/>
        <v>31185.518599999999</v>
      </c>
      <c r="H177" s="45">
        <f t="shared" si="52"/>
        <v>4813.8</v>
      </c>
      <c r="I177" s="18">
        <f t="shared" si="53"/>
        <v>9853</v>
      </c>
      <c r="J177" s="18">
        <f t="shared" si="54"/>
        <v>5128.8</v>
      </c>
      <c r="K177" s="19">
        <f t="shared" si="55"/>
        <v>16503.174999999999</v>
      </c>
      <c r="L177" s="46">
        <f t="shared" si="50"/>
        <v>36298.774999999994</v>
      </c>
      <c r="M177" s="52">
        <f t="shared" si="51"/>
        <v>67484.29359999999</v>
      </c>
      <c r="N177" s="53">
        <f t="shared" si="63"/>
        <v>0.36676246521739125</v>
      </c>
      <c r="O177" s="1">
        <f t="shared" si="56"/>
        <v>723.6</v>
      </c>
      <c r="P177" s="1">
        <f t="shared" si="57"/>
        <v>434.72</v>
      </c>
      <c r="Q177" s="1">
        <f t="shared" si="58"/>
        <v>3776.1</v>
      </c>
      <c r="R177" s="1">
        <f t="shared" si="64"/>
        <v>111581.2864</v>
      </c>
      <c r="S177" s="111"/>
      <c r="T177" s="1">
        <f t="shared" si="65"/>
        <v>1013.04</v>
      </c>
      <c r="U177" s="1">
        <f t="shared" si="66"/>
        <v>608.96</v>
      </c>
      <c r="V177" s="1">
        <f t="shared" si="67"/>
        <v>3776.1</v>
      </c>
      <c r="W177" s="1">
        <f t="shared" si="68"/>
        <v>52.8</v>
      </c>
      <c r="X177" s="1">
        <f t="shared" si="69"/>
        <v>5450.9000000000005</v>
      </c>
    </row>
    <row r="178" spans="1:24" x14ac:dyDescent="0.25">
      <c r="A178" s="50">
        <v>185000</v>
      </c>
      <c r="B178" s="45">
        <f t="shared" si="48"/>
        <v>4806.3827000000001</v>
      </c>
      <c r="C178" s="18">
        <f t="shared" si="59"/>
        <v>9134.8896000000004</v>
      </c>
      <c r="D178" s="18">
        <f t="shared" si="49"/>
        <v>12746.592299999998</v>
      </c>
      <c r="E178" s="16">
        <f t="shared" si="60"/>
        <v>4739.8540000000003</v>
      </c>
      <c r="F178" s="19">
        <f t="shared" si="61"/>
        <v>0</v>
      </c>
      <c r="G178" s="51">
        <f t="shared" si="62"/>
        <v>31427.7186</v>
      </c>
      <c r="H178" s="45">
        <f t="shared" si="52"/>
        <v>4813.8</v>
      </c>
      <c r="I178" s="18">
        <f t="shared" si="53"/>
        <v>9853</v>
      </c>
      <c r="J178" s="18">
        <f t="shared" si="54"/>
        <v>5128.8</v>
      </c>
      <c r="K178" s="19">
        <f t="shared" si="55"/>
        <v>16760.674999999999</v>
      </c>
      <c r="L178" s="46">
        <f t="shared" si="50"/>
        <v>36556.274999999994</v>
      </c>
      <c r="M178" s="52">
        <f t="shared" si="51"/>
        <v>67983.993599999987</v>
      </c>
      <c r="N178" s="53">
        <f t="shared" si="63"/>
        <v>0.36748104648648644</v>
      </c>
      <c r="O178" s="1">
        <f t="shared" si="56"/>
        <v>723.6</v>
      </c>
      <c r="P178" s="1">
        <f t="shared" si="57"/>
        <v>434.72</v>
      </c>
      <c r="Q178" s="1">
        <f t="shared" si="58"/>
        <v>3776.1</v>
      </c>
      <c r="R178" s="1">
        <f t="shared" si="64"/>
        <v>112081.5864</v>
      </c>
      <c r="S178" s="111"/>
      <c r="T178" s="1">
        <f t="shared" si="65"/>
        <v>1013.04</v>
      </c>
      <c r="U178" s="1">
        <f t="shared" si="66"/>
        <v>608.96</v>
      </c>
      <c r="V178" s="1">
        <f t="shared" si="67"/>
        <v>3776.1</v>
      </c>
      <c r="W178" s="1">
        <f t="shared" si="68"/>
        <v>52.8</v>
      </c>
      <c r="X178" s="1">
        <f t="shared" si="69"/>
        <v>5450.9000000000005</v>
      </c>
    </row>
    <row r="179" spans="1:24" x14ac:dyDescent="0.25">
      <c r="A179" s="50">
        <v>186000</v>
      </c>
      <c r="B179" s="45">
        <f t="shared" si="48"/>
        <v>4806.3827000000001</v>
      </c>
      <c r="C179" s="18">
        <f t="shared" si="59"/>
        <v>9134.8896000000004</v>
      </c>
      <c r="D179" s="18">
        <f t="shared" si="49"/>
        <v>12746.592299999998</v>
      </c>
      <c r="E179" s="16">
        <f t="shared" si="60"/>
        <v>4982.0540000000001</v>
      </c>
      <c r="F179" s="19">
        <f t="shared" si="61"/>
        <v>0</v>
      </c>
      <c r="G179" s="51">
        <f t="shared" si="62"/>
        <v>31669.918600000001</v>
      </c>
      <c r="H179" s="45">
        <f t="shared" si="52"/>
        <v>4813.8</v>
      </c>
      <c r="I179" s="18">
        <f t="shared" si="53"/>
        <v>9853</v>
      </c>
      <c r="J179" s="18">
        <f t="shared" si="54"/>
        <v>5128.8</v>
      </c>
      <c r="K179" s="19">
        <f t="shared" si="55"/>
        <v>17018.174999999999</v>
      </c>
      <c r="L179" s="46">
        <f t="shared" si="50"/>
        <v>36813.774999999994</v>
      </c>
      <c r="M179" s="52">
        <f t="shared" si="51"/>
        <v>68483.693599999999</v>
      </c>
      <c r="N179" s="53">
        <f t="shared" si="63"/>
        <v>0.36819190107526883</v>
      </c>
      <c r="O179" s="1">
        <f t="shared" si="56"/>
        <v>723.6</v>
      </c>
      <c r="P179" s="1">
        <f t="shared" si="57"/>
        <v>434.72</v>
      </c>
      <c r="Q179" s="1">
        <f t="shared" si="58"/>
        <v>3776.1</v>
      </c>
      <c r="R179" s="1">
        <f t="shared" si="64"/>
        <v>112581.88639999999</v>
      </c>
      <c r="S179" s="111"/>
      <c r="T179" s="1">
        <f t="shared" si="65"/>
        <v>1013.04</v>
      </c>
      <c r="U179" s="1">
        <f t="shared" si="66"/>
        <v>608.96</v>
      </c>
      <c r="V179" s="1">
        <f t="shared" si="67"/>
        <v>3776.1</v>
      </c>
      <c r="W179" s="1">
        <f t="shared" si="68"/>
        <v>52.8</v>
      </c>
      <c r="X179" s="1">
        <f t="shared" si="69"/>
        <v>5450.9000000000005</v>
      </c>
    </row>
    <row r="180" spans="1:24" x14ac:dyDescent="0.25">
      <c r="A180" s="50">
        <v>187000</v>
      </c>
      <c r="B180" s="45">
        <f t="shared" si="48"/>
        <v>4806.3827000000001</v>
      </c>
      <c r="C180" s="18">
        <f t="shared" si="59"/>
        <v>9134.8896000000004</v>
      </c>
      <c r="D180" s="18">
        <f t="shared" si="49"/>
        <v>12746.592299999998</v>
      </c>
      <c r="E180" s="16">
        <f t="shared" si="60"/>
        <v>5224.2539999999999</v>
      </c>
      <c r="F180" s="19">
        <f t="shared" si="61"/>
        <v>0</v>
      </c>
      <c r="G180" s="51">
        <f t="shared" si="62"/>
        <v>31912.118600000002</v>
      </c>
      <c r="H180" s="45">
        <f t="shared" si="52"/>
        <v>4813.8</v>
      </c>
      <c r="I180" s="18">
        <f t="shared" si="53"/>
        <v>9853</v>
      </c>
      <c r="J180" s="18">
        <f t="shared" si="54"/>
        <v>5128.8</v>
      </c>
      <c r="K180" s="19">
        <f t="shared" si="55"/>
        <v>17275.674999999999</v>
      </c>
      <c r="L180" s="46">
        <f t="shared" si="50"/>
        <v>37071.274999999994</v>
      </c>
      <c r="M180" s="52">
        <f t="shared" si="51"/>
        <v>68983.393599999996</v>
      </c>
      <c r="N180" s="53">
        <f t="shared" si="63"/>
        <v>0.36889515294117647</v>
      </c>
      <c r="O180" s="1">
        <f t="shared" si="56"/>
        <v>723.6</v>
      </c>
      <c r="P180" s="1">
        <f t="shared" si="57"/>
        <v>434.72</v>
      </c>
      <c r="Q180" s="1">
        <f t="shared" si="58"/>
        <v>3776.1</v>
      </c>
      <c r="R180" s="1">
        <f t="shared" si="64"/>
        <v>113082.18639999999</v>
      </c>
      <c r="S180" s="111"/>
      <c r="T180" s="1">
        <f t="shared" si="65"/>
        <v>1013.04</v>
      </c>
      <c r="U180" s="1">
        <f t="shared" si="66"/>
        <v>608.96</v>
      </c>
      <c r="V180" s="1">
        <f t="shared" si="67"/>
        <v>3776.1</v>
      </c>
      <c r="W180" s="1">
        <f t="shared" si="68"/>
        <v>52.8</v>
      </c>
      <c r="X180" s="1">
        <f t="shared" si="69"/>
        <v>5450.9000000000005</v>
      </c>
    </row>
    <row r="181" spans="1:24" x14ac:dyDescent="0.25">
      <c r="A181" s="50">
        <v>188000</v>
      </c>
      <c r="B181" s="45">
        <f t="shared" ref="B181:B244" si="70">IF($A181&gt;$AA$4,IF($A181&lt;$AA$5,($A181-$AA$4)*$Z$4,($AA$5-$AA$4)*$Z$4),0)</f>
        <v>4806.3827000000001</v>
      </c>
      <c r="C181" s="18">
        <f t="shared" si="59"/>
        <v>9134.8896000000004</v>
      </c>
      <c r="D181" s="18">
        <f t="shared" ref="D181:D244" si="71">IF($A181&gt;$AA$6,IF($A181&lt;$AA$7,($A181-$AA$6)*$Z$6,($AA$7-$AA$6)*$Z$6),0)</f>
        <v>12746.592299999998</v>
      </c>
      <c r="E181" s="16">
        <f t="shared" si="60"/>
        <v>5466.4539999999997</v>
      </c>
      <c r="F181" s="19">
        <f t="shared" si="61"/>
        <v>0</v>
      </c>
      <c r="G181" s="51">
        <f t="shared" si="62"/>
        <v>32154.318599999999</v>
      </c>
      <c r="H181" s="45">
        <f t="shared" si="52"/>
        <v>4813.8</v>
      </c>
      <c r="I181" s="18">
        <f t="shared" si="53"/>
        <v>9853</v>
      </c>
      <c r="J181" s="18">
        <f t="shared" si="54"/>
        <v>5128.8</v>
      </c>
      <c r="K181" s="19">
        <f t="shared" si="55"/>
        <v>17533.174999999999</v>
      </c>
      <c r="L181" s="46">
        <f t="shared" ref="L181:L238" si="72">SUM(H181:K181)</f>
        <v>37328.774999999994</v>
      </c>
      <c r="M181" s="52">
        <f t="shared" ref="M181:M238" si="73">G181+L181</f>
        <v>69483.093599999993</v>
      </c>
      <c r="N181" s="53">
        <f t="shared" si="63"/>
        <v>0.36959092340425526</v>
      </c>
      <c r="O181" s="1">
        <f t="shared" si="56"/>
        <v>723.6</v>
      </c>
      <c r="P181" s="1">
        <f t="shared" si="57"/>
        <v>434.72</v>
      </c>
      <c r="Q181" s="1">
        <f t="shared" si="58"/>
        <v>3776.1</v>
      </c>
      <c r="R181" s="1">
        <f t="shared" si="64"/>
        <v>113582.48639999999</v>
      </c>
      <c r="S181" s="111"/>
      <c r="T181" s="1">
        <f t="shared" si="65"/>
        <v>1013.04</v>
      </c>
      <c r="U181" s="1">
        <f t="shared" si="66"/>
        <v>608.96</v>
      </c>
      <c r="V181" s="1">
        <f t="shared" si="67"/>
        <v>3776.1</v>
      </c>
      <c r="W181" s="1">
        <f t="shared" si="68"/>
        <v>52.8</v>
      </c>
      <c r="X181" s="1">
        <f t="shared" si="69"/>
        <v>5450.9000000000005</v>
      </c>
    </row>
    <row r="182" spans="1:24" x14ac:dyDescent="0.25">
      <c r="A182" s="50">
        <v>189000</v>
      </c>
      <c r="B182" s="45">
        <f t="shared" si="70"/>
        <v>4806.3827000000001</v>
      </c>
      <c r="C182" s="18">
        <f t="shared" si="59"/>
        <v>9134.8896000000004</v>
      </c>
      <c r="D182" s="18">
        <f t="shared" si="71"/>
        <v>12746.592299999998</v>
      </c>
      <c r="E182" s="16">
        <f t="shared" si="60"/>
        <v>5708.6539999999995</v>
      </c>
      <c r="F182" s="19">
        <f t="shared" si="61"/>
        <v>0</v>
      </c>
      <c r="G182" s="51">
        <f t="shared" si="62"/>
        <v>32396.518599999999</v>
      </c>
      <c r="H182" s="45">
        <f t="shared" si="52"/>
        <v>4813.8</v>
      </c>
      <c r="I182" s="18">
        <f t="shared" si="53"/>
        <v>9853</v>
      </c>
      <c r="J182" s="18">
        <f t="shared" si="54"/>
        <v>5128.8</v>
      </c>
      <c r="K182" s="19">
        <f t="shared" si="55"/>
        <v>17790.674999999999</v>
      </c>
      <c r="L182" s="46">
        <f t="shared" si="72"/>
        <v>37586.274999999994</v>
      </c>
      <c r="M182" s="52">
        <f t="shared" si="73"/>
        <v>69982.79359999999</v>
      </c>
      <c r="N182" s="53">
        <f t="shared" si="63"/>
        <v>0.37027933121693118</v>
      </c>
      <c r="O182" s="1">
        <f t="shared" si="56"/>
        <v>723.6</v>
      </c>
      <c r="P182" s="1">
        <f t="shared" si="57"/>
        <v>434.72</v>
      </c>
      <c r="Q182" s="1">
        <f t="shared" si="58"/>
        <v>3776.1</v>
      </c>
      <c r="R182" s="1">
        <f t="shared" si="64"/>
        <v>114082.7864</v>
      </c>
      <c r="S182" s="111"/>
      <c r="T182" s="1">
        <f t="shared" si="65"/>
        <v>1013.04</v>
      </c>
      <c r="U182" s="1">
        <f t="shared" si="66"/>
        <v>608.96</v>
      </c>
      <c r="V182" s="1">
        <f t="shared" si="67"/>
        <v>3776.1</v>
      </c>
      <c r="W182" s="1">
        <f t="shared" si="68"/>
        <v>52.8</v>
      </c>
      <c r="X182" s="1">
        <f t="shared" si="69"/>
        <v>5450.9000000000005</v>
      </c>
    </row>
    <row r="183" spans="1:24" x14ac:dyDescent="0.25">
      <c r="A183" s="50">
        <v>190000</v>
      </c>
      <c r="B183" s="45">
        <f t="shared" si="70"/>
        <v>4806.3827000000001</v>
      </c>
      <c r="C183" s="18">
        <f t="shared" si="59"/>
        <v>9134.8896000000004</v>
      </c>
      <c r="D183" s="18">
        <f t="shared" si="71"/>
        <v>12746.592299999998</v>
      </c>
      <c r="E183" s="16">
        <f t="shared" si="60"/>
        <v>5950.8540000000003</v>
      </c>
      <c r="F183" s="19">
        <f t="shared" si="61"/>
        <v>0</v>
      </c>
      <c r="G183" s="51">
        <f t="shared" si="62"/>
        <v>32638.7186</v>
      </c>
      <c r="H183" s="45">
        <f t="shared" si="52"/>
        <v>4813.8</v>
      </c>
      <c r="I183" s="18">
        <f t="shared" si="53"/>
        <v>9853</v>
      </c>
      <c r="J183" s="18">
        <f t="shared" si="54"/>
        <v>5128.8</v>
      </c>
      <c r="K183" s="19">
        <f t="shared" si="55"/>
        <v>18048.174999999999</v>
      </c>
      <c r="L183" s="46">
        <f t="shared" si="72"/>
        <v>37843.774999999994</v>
      </c>
      <c r="M183" s="52">
        <f t="shared" si="73"/>
        <v>70482.493599999987</v>
      </c>
      <c r="N183" s="53">
        <f t="shared" si="63"/>
        <v>0.37096049263157888</v>
      </c>
      <c r="O183" s="1">
        <f t="shared" si="56"/>
        <v>723.6</v>
      </c>
      <c r="P183" s="1">
        <f t="shared" si="57"/>
        <v>434.72</v>
      </c>
      <c r="Q183" s="1">
        <f t="shared" si="58"/>
        <v>3776.1</v>
      </c>
      <c r="R183" s="1">
        <f t="shared" si="64"/>
        <v>114583.0864</v>
      </c>
      <c r="S183" s="111"/>
      <c r="T183" s="1">
        <f t="shared" si="65"/>
        <v>1013.04</v>
      </c>
      <c r="U183" s="1">
        <f t="shared" si="66"/>
        <v>608.96</v>
      </c>
      <c r="V183" s="1">
        <f t="shared" si="67"/>
        <v>3776.1</v>
      </c>
      <c r="W183" s="1">
        <f t="shared" si="68"/>
        <v>52.8</v>
      </c>
      <c r="X183" s="1">
        <f t="shared" si="69"/>
        <v>5450.9000000000005</v>
      </c>
    </row>
    <row r="184" spans="1:24" x14ac:dyDescent="0.25">
      <c r="A184" s="50">
        <v>191000</v>
      </c>
      <c r="B184" s="45">
        <f t="shared" si="70"/>
        <v>4806.3827000000001</v>
      </c>
      <c r="C184" s="18">
        <f t="shared" si="59"/>
        <v>9134.8896000000004</v>
      </c>
      <c r="D184" s="18">
        <f t="shared" si="71"/>
        <v>12746.592299999998</v>
      </c>
      <c r="E184" s="16">
        <f t="shared" si="60"/>
        <v>6193.0540000000001</v>
      </c>
      <c r="F184" s="19">
        <f t="shared" si="61"/>
        <v>0</v>
      </c>
      <c r="G184" s="51">
        <f t="shared" si="62"/>
        <v>32880.918600000005</v>
      </c>
      <c r="H184" s="45">
        <f t="shared" si="52"/>
        <v>4813.8</v>
      </c>
      <c r="I184" s="18">
        <f t="shared" si="53"/>
        <v>9853</v>
      </c>
      <c r="J184" s="18">
        <f t="shared" si="54"/>
        <v>5128.8</v>
      </c>
      <c r="K184" s="19">
        <f t="shared" si="55"/>
        <v>18305.674999999999</v>
      </c>
      <c r="L184" s="46">
        <f t="shared" si="72"/>
        <v>38101.274999999994</v>
      </c>
      <c r="M184" s="52">
        <f t="shared" si="73"/>
        <v>70982.193599999999</v>
      </c>
      <c r="N184" s="53">
        <f t="shared" si="63"/>
        <v>0.37163452146596859</v>
      </c>
      <c r="O184" s="1">
        <f t="shared" si="56"/>
        <v>723.6</v>
      </c>
      <c r="P184" s="1">
        <f t="shared" si="57"/>
        <v>434.72</v>
      </c>
      <c r="Q184" s="1">
        <f t="shared" si="58"/>
        <v>3776.1</v>
      </c>
      <c r="R184" s="1">
        <f t="shared" si="64"/>
        <v>115083.38639999999</v>
      </c>
      <c r="S184" s="111"/>
      <c r="T184" s="1">
        <f t="shared" si="65"/>
        <v>1013.04</v>
      </c>
      <c r="U184" s="1">
        <f t="shared" si="66"/>
        <v>608.96</v>
      </c>
      <c r="V184" s="1">
        <f t="shared" si="67"/>
        <v>3776.1</v>
      </c>
      <c r="W184" s="1">
        <f t="shared" si="68"/>
        <v>52.8</v>
      </c>
      <c r="X184" s="1">
        <f t="shared" si="69"/>
        <v>5450.9000000000005</v>
      </c>
    </row>
    <row r="185" spans="1:24" x14ac:dyDescent="0.25">
      <c r="A185" s="50">
        <v>192000</v>
      </c>
      <c r="B185" s="45">
        <f t="shared" si="70"/>
        <v>4806.3827000000001</v>
      </c>
      <c r="C185" s="18">
        <f t="shared" si="59"/>
        <v>9134.8896000000004</v>
      </c>
      <c r="D185" s="18">
        <f t="shared" si="71"/>
        <v>12746.592299999998</v>
      </c>
      <c r="E185" s="16">
        <f t="shared" si="60"/>
        <v>6435.2539999999999</v>
      </c>
      <c r="F185" s="19">
        <f t="shared" si="61"/>
        <v>0</v>
      </c>
      <c r="G185" s="51">
        <f t="shared" si="62"/>
        <v>33123.118600000002</v>
      </c>
      <c r="H185" s="45">
        <f t="shared" si="52"/>
        <v>4813.8</v>
      </c>
      <c r="I185" s="18">
        <f t="shared" si="53"/>
        <v>9853</v>
      </c>
      <c r="J185" s="18">
        <f t="shared" si="54"/>
        <v>5128.8</v>
      </c>
      <c r="K185" s="19">
        <f t="shared" si="55"/>
        <v>18563.174999999999</v>
      </c>
      <c r="L185" s="46">
        <f t="shared" si="72"/>
        <v>38358.774999999994</v>
      </c>
      <c r="M185" s="52">
        <f t="shared" si="73"/>
        <v>71481.893599999996</v>
      </c>
      <c r="N185" s="53">
        <f t="shared" si="63"/>
        <v>0.37230152916666664</v>
      </c>
      <c r="O185" s="1">
        <f t="shared" si="56"/>
        <v>723.6</v>
      </c>
      <c r="P185" s="1">
        <f t="shared" si="57"/>
        <v>434.72</v>
      </c>
      <c r="Q185" s="1">
        <f t="shared" si="58"/>
        <v>3776.1</v>
      </c>
      <c r="R185" s="1">
        <f t="shared" si="64"/>
        <v>115583.68639999999</v>
      </c>
      <c r="S185" s="111"/>
      <c r="T185" s="1">
        <f t="shared" si="65"/>
        <v>1013.04</v>
      </c>
      <c r="U185" s="1">
        <f t="shared" si="66"/>
        <v>608.96</v>
      </c>
      <c r="V185" s="1">
        <f t="shared" si="67"/>
        <v>3776.1</v>
      </c>
      <c r="W185" s="1">
        <f t="shared" si="68"/>
        <v>52.8</v>
      </c>
      <c r="X185" s="1">
        <f t="shared" si="69"/>
        <v>5450.9000000000005</v>
      </c>
    </row>
    <row r="186" spans="1:24" x14ac:dyDescent="0.25">
      <c r="A186" s="50">
        <v>193000</v>
      </c>
      <c r="B186" s="45">
        <f t="shared" si="70"/>
        <v>4806.3827000000001</v>
      </c>
      <c r="C186" s="18">
        <f t="shared" si="59"/>
        <v>9134.8896000000004</v>
      </c>
      <c r="D186" s="18">
        <f t="shared" si="71"/>
        <v>12746.592299999998</v>
      </c>
      <c r="E186" s="16">
        <f t="shared" si="60"/>
        <v>6677.4539999999997</v>
      </c>
      <c r="F186" s="19">
        <f t="shared" si="61"/>
        <v>0</v>
      </c>
      <c r="G186" s="51">
        <f t="shared" si="62"/>
        <v>33365.318599999999</v>
      </c>
      <c r="H186" s="45">
        <f t="shared" si="52"/>
        <v>4813.8</v>
      </c>
      <c r="I186" s="18">
        <f t="shared" si="53"/>
        <v>9853</v>
      </c>
      <c r="J186" s="18">
        <f t="shared" si="54"/>
        <v>5128.8</v>
      </c>
      <c r="K186" s="19">
        <f t="shared" si="55"/>
        <v>18820.674999999999</v>
      </c>
      <c r="L186" s="46">
        <f t="shared" si="72"/>
        <v>38616.274999999994</v>
      </c>
      <c r="M186" s="52">
        <f t="shared" si="73"/>
        <v>71981.593599999993</v>
      </c>
      <c r="N186" s="53">
        <f t="shared" si="63"/>
        <v>0.3729616248704663</v>
      </c>
      <c r="O186" s="1">
        <f t="shared" si="56"/>
        <v>723.6</v>
      </c>
      <c r="P186" s="1">
        <f t="shared" si="57"/>
        <v>434.72</v>
      </c>
      <c r="Q186" s="1">
        <f t="shared" si="58"/>
        <v>3776.1</v>
      </c>
      <c r="R186" s="1">
        <f t="shared" si="64"/>
        <v>116083.98639999999</v>
      </c>
      <c r="S186" s="111"/>
      <c r="T186" s="1">
        <f t="shared" si="65"/>
        <v>1013.04</v>
      </c>
      <c r="U186" s="1">
        <f t="shared" si="66"/>
        <v>608.96</v>
      </c>
      <c r="V186" s="1">
        <f t="shared" si="67"/>
        <v>3776.1</v>
      </c>
      <c r="W186" s="1">
        <f t="shared" si="68"/>
        <v>52.8</v>
      </c>
      <c r="X186" s="1">
        <f t="shared" si="69"/>
        <v>5450.9000000000005</v>
      </c>
    </row>
    <row r="187" spans="1:24" x14ac:dyDescent="0.25">
      <c r="A187" s="50">
        <v>194000</v>
      </c>
      <c r="B187" s="45">
        <f t="shared" si="70"/>
        <v>4806.3827000000001</v>
      </c>
      <c r="C187" s="18">
        <f t="shared" si="59"/>
        <v>9134.8896000000004</v>
      </c>
      <c r="D187" s="18">
        <f t="shared" si="71"/>
        <v>12746.592299999998</v>
      </c>
      <c r="E187" s="16">
        <f t="shared" si="60"/>
        <v>6919.6539999999995</v>
      </c>
      <c r="F187" s="19">
        <f t="shared" si="61"/>
        <v>0</v>
      </c>
      <c r="G187" s="51">
        <f t="shared" si="62"/>
        <v>33607.518600000003</v>
      </c>
      <c r="H187" s="45">
        <f t="shared" si="52"/>
        <v>4813.8</v>
      </c>
      <c r="I187" s="18">
        <f t="shared" si="53"/>
        <v>9853</v>
      </c>
      <c r="J187" s="18">
        <f t="shared" si="54"/>
        <v>5128.8</v>
      </c>
      <c r="K187" s="19">
        <f t="shared" si="55"/>
        <v>19078.174999999999</v>
      </c>
      <c r="L187" s="46">
        <f t="shared" si="72"/>
        <v>38873.774999999994</v>
      </c>
      <c r="M187" s="52">
        <f t="shared" si="73"/>
        <v>72481.293600000005</v>
      </c>
      <c r="N187" s="53">
        <f t="shared" si="63"/>
        <v>0.37361491546391756</v>
      </c>
      <c r="O187" s="1">
        <f t="shared" si="56"/>
        <v>723.6</v>
      </c>
      <c r="P187" s="1">
        <f t="shared" si="57"/>
        <v>434.72</v>
      </c>
      <c r="Q187" s="1">
        <f t="shared" si="58"/>
        <v>3776.1</v>
      </c>
      <c r="R187" s="1">
        <f t="shared" si="64"/>
        <v>116584.28639999998</v>
      </c>
      <c r="S187" s="111"/>
      <c r="T187" s="1">
        <f t="shared" si="65"/>
        <v>1013.04</v>
      </c>
      <c r="U187" s="1">
        <f t="shared" si="66"/>
        <v>608.96</v>
      </c>
      <c r="V187" s="1">
        <f t="shared" si="67"/>
        <v>3776.1</v>
      </c>
      <c r="W187" s="1">
        <f t="shared" si="68"/>
        <v>52.8</v>
      </c>
      <c r="X187" s="1">
        <f t="shared" si="69"/>
        <v>5450.9000000000005</v>
      </c>
    </row>
    <row r="188" spans="1:24" x14ac:dyDescent="0.25">
      <c r="A188" s="50">
        <v>195000</v>
      </c>
      <c r="B188" s="45">
        <f t="shared" si="70"/>
        <v>4806.3827000000001</v>
      </c>
      <c r="C188" s="18">
        <f t="shared" si="59"/>
        <v>9134.8896000000004</v>
      </c>
      <c r="D188" s="18">
        <f t="shared" si="71"/>
        <v>12746.592299999998</v>
      </c>
      <c r="E188" s="16">
        <f t="shared" si="60"/>
        <v>7161.8540000000003</v>
      </c>
      <c r="F188" s="19">
        <f t="shared" si="61"/>
        <v>0</v>
      </c>
      <c r="G188" s="51">
        <f t="shared" si="62"/>
        <v>33849.7186</v>
      </c>
      <c r="H188" s="45">
        <f t="shared" si="52"/>
        <v>4813.8</v>
      </c>
      <c r="I188" s="18">
        <f t="shared" si="53"/>
        <v>9853</v>
      </c>
      <c r="J188" s="18">
        <f t="shared" si="54"/>
        <v>5128.8</v>
      </c>
      <c r="K188" s="19">
        <f t="shared" si="55"/>
        <v>19335.674999999999</v>
      </c>
      <c r="L188" s="46">
        <f t="shared" si="72"/>
        <v>39131.274999999994</v>
      </c>
      <c r="M188" s="52">
        <f t="shared" si="73"/>
        <v>72980.993599999987</v>
      </c>
      <c r="N188" s="53">
        <f t="shared" si="63"/>
        <v>0.37426150564102556</v>
      </c>
      <c r="O188" s="1">
        <f t="shared" si="56"/>
        <v>723.6</v>
      </c>
      <c r="P188" s="1">
        <f t="shared" si="57"/>
        <v>434.72</v>
      </c>
      <c r="Q188" s="1">
        <f t="shared" si="58"/>
        <v>3776.1</v>
      </c>
      <c r="R188" s="1">
        <f t="shared" si="64"/>
        <v>117084.5864</v>
      </c>
      <c r="S188" s="111"/>
      <c r="T188" s="1">
        <f t="shared" si="65"/>
        <v>1013.04</v>
      </c>
      <c r="U188" s="1">
        <f t="shared" si="66"/>
        <v>608.96</v>
      </c>
      <c r="V188" s="1">
        <f t="shared" si="67"/>
        <v>3776.1</v>
      </c>
      <c r="W188" s="1">
        <f t="shared" si="68"/>
        <v>52.8</v>
      </c>
      <c r="X188" s="1">
        <f t="shared" si="69"/>
        <v>5450.9000000000005</v>
      </c>
    </row>
    <row r="189" spans="1:24" x14ac:dyDescent="0.25">
      <c r="A189" s="50">
        <v>196000</v>
      </c>
      <c r="B189" s="45">
        <f t="shared" si="70"/>
        <v>4806.3827000000001</v>
      </c>
      <c r="C189" s="18">
        <f t="shared" si="59"/>
        <v>9134.8896000000004</v>
      </c>
      <c r="D189" s="18">
        <f t="shared" si="71"/>
        <v>12746.592299999998</v>
      </c>
      <c r="E189" s="16">
        <f t="shared" si="60"/>
        <v>7404.0540000000001</v>
      </c>
      <c r="F189" s="19">
        <f t="shared" si="61"/>
        <v>0</v>
      </c>
      <c r="G189" s="51">
        <f t="shared" si="62"/>
        <v>34091.918600000005</v>
      </c>
      <c r="H189" s="45">
        <f t="shared" si="52"/>
        <v>4813.8</v>
      </c>
      <c r="I189" s="18">
        <f t="shared" si="53"/>
        <v>9853</v>
      </c>
      <c r="J189" s="18">
        <f t="shared" si="54"/>
        <v>5128.8</v>
      </c>
      <c r="K189" s="19">
        <f t="shared" si="55"/>
        <v>19593.174999999999</v>
      </c>
      <c r="L189" s="46">
        <f t="shared" si="72"/>
        <v>39388.774999999994</v>
      </c>
      <c r="M189" s="52">
        <f t="shared" si="73"/>
        <v>73480.693599999999</v>
      </c>
      <c r="N189" s="53">
        <f t="shared" si="63"/>
        <v>0.37490149795918365</v>
      </c>
      <c r="O189" s="1">
        <f t="shared" si="56"/>
        <v>723.6</v>
      </c>
      <c r="P189" s="1">
        <f t="shared" si="57"/>
        <v>434.72</v>
      </c>
      <c r="Q189" s="1">
        <f t="shared" si="58"/>
        <v>3776.1</v>
      </c>
      <c r="R189" s="1">
        <f t="shared" si="64"/>
        <v>117584.88639999999</v>
      </c>
      <c r="S189" s="111"/>
      <c r="T189" s="1">
        <f t="shared" si="65"/>
        <v>1013.04</v>
      </c>
      <c r="U189" s="1">
        <f t="shared" si="66"/>
        <v>608.96</v>
      </c>
      <c r="V189" s="1">
        <f t="shared" si="67"/>
        <v>3776.1</v>
      </c>
      <c r="W189" s="1">
        <f t="shared" si="68"/>
        <v>52.8</v>
      </c>
      <c r="X189" s="1">
        <f t="shared" si="69"/>
        <v>5450.9000000000005</v>
      </c>
    </row>
    <row r="190" spans="1:24" x14ac:dyDescent="0.25">
      <c r="A190" s="50">
        <v>197000</v>
      </c>
      <c r="B190" s="45">
        <f t="shared" si="70"/>
        <v>4806.3827000000001</v>
      </c>
      <c r="C190" s="18">
        <f t="shared" si="59"/>
        <v>9134.8896000000004</v>
      </c>
      <c r="D190" s="18">
        <f t="shared" si="71"/>
        <v>12746.592299999998</v>
      </c>
      <c r="E190" s="16">
        <f t="shared" si="60"/>
        <v>7646.2539999999999</v>
      </c>
      <c r="F190" s="19">
        <f t="shared" si="61"/>
        <v>0</v>
      </c>
      <c r="G190" s="51">
        <f t="shared" si="62"/>
        <v>34334.118600000002</v>
      </c>
      <c r="H190" s="45">
        <f t="shared" si="52"/>
        <v>4813.8</v>
      </c>
      <c r="I190" s="18">
        <f t="shared" si="53"/>
        <v>9853</v>
      </c>
      <c r="J190" s="18">
        <f t="shared" si="54"/>
        <v>5128.8</v>
      </c>
      <c r="K190" s="19">
        <f t="shared" si="55"/>
        <v>19850.674999999999</v>
      </c>
      <c r="L190" s="46">
        <f t="shared" si="72"/>
        <v>39646.274999999994</v>
      </c>
      <c r="M190" s="52">
        <f t="shared" si="73"/>
        <v>73980.393599999996</v>
      </c>
      <c r="N190" s="53">
        <f t="shared" si="63"/>
        <v>0.37553499289340098</v>
      </c>
      <c r="O190" s="1">
        <f t="shared" si="56"/>
        <v>723.6</v>
      </c>
      <c r="P190" s="1">
        <f t="shared" si="57"/>
        <v>434.72</v>
      </c>
      <c r="Q190" s="1">
        <f t="shared" si="58"/>
        <v>3776.1</v>
      </c>
      <c r="R190" s="1">
        <f t="shared" si="64"/>
        <v>118085.18639999999</v>
      </c>
      <c r="S190" s="111"/>
      <c r="T190" s="1">
        <f t="shared" si="65"/>
        <v>1013.04</v>
      </c>
      <c r="U190" s="1">
        <f t="shared" si="66"/>
        <v>608.96</v>
      </c>
      <c r="V190" s="1">
        <f t="shared" si="67"/>
        <v>3776.1</v>
      </c>
      <c r="W190" s="1">
        <f t="shared" si="68"/>
        <v>52.8</v>
      </c>
      <c r="X190" s="1">
        <f t="shared" si="69"/>
        <v>5450.9000000000005</v>
      </c>
    </row>
    <row r="191" spans="1:24" x14ac:dyDescent="0.25">
      <c r="A191" s="50">
        <v>198000</v>
      </c>
      <c r="B191" s="45">
        <f t="shared" si="70"/>
        <v>4806.3827000000001</v>
      </c>
      <c r="C191" s="18">
        <f t="shared" si="59"/>
        <v>9134.8896000000004</v>
      </c>
      <c r="D191" s="18">
        <f t="shared" si="71"/>
        <v>12746.592299999998</v>
      </c>
      <c r="E191" s="16">
        <f t="shared" si="60"/>
        <v>7888.4539999999997</v>
      </c>
      <c r="F191" s="19">
        <f t="shared" si="61"/>
        <v>0</v>
      </c>
      <c r="G191" s="51">
        <f t="shared" si="62"/>
        <v>34576.318599999999</v>
      </c>
      <c r="H191" s="45">
        <f t="shared" si="52"/>
        <v>4813.8</v>
      </c>
      <c r="I191" s="18">
        <f t="shared" si="53"/>
        <v>9853</v>
      </c>
      <c r="J191" s="18">
        <f t="shared" si="54"/>
        <v>5128.8</v>
      </c>
      <c r="K191" s="19">
        <f t="shared" si="55"/>
        <v>20108.174999999999</v>
      </c>
      <c r="L191" s="46">
        <f t="shared" si="72"/>
        <v>39903.774999999994</v>
      </c>
      <c r="M191" s="52">
        <f t="shared" si="73"/>
        <v>74480.093599999993</v>
      </c>
      <c r="N191" s="53">
        <f t="shared" si="63"/>
        <v>0.37616208888888886</v>
      </c>
      <c r="O191" s="1">
        <f t="shared" si="56"/>
        <v>723.6</v>
      </c>
      <c r="P191" s="1">
        <f t="shared" si="57"/>
        <v>434.72</v>
      </c>
      <c r="Q191" s="1">
        <f t="shared" si="58"/>
        <v>3776.1</v>
      </c>
      <c r="R191" s="1">
        <f t="shared" si="64"/>
        <v>118585.48639999999</v>
      </c>
      <c r="S191" s="111"/>
      <c r="T191" s="1">
        <f t="shared" si="65"/>
        <v>1013.04</v>
      </c>
      <c r="U191" s="1">
        <f t="shared" si="66"/>
        <v>608.96</v>
      </c>
      <c r="V191" s="1">
        <f t="shared" si="67"/>
        <v>3776.1</v>
      </c>
      <c r="W191" s="1">
        <f t="shared" si="68"/>
        <v>52.8</v>
      </c>
      <c r="X191" s="1">
        <f t="shared" si="69"/>
        <v>5450.9000000000005</v>
      </c>
    </row>
    <row r="192" spans="1:24" x14ac:dyDescent="0.25">
      <c r="A192" s="50">
        <v>199000</v>
      </c>
      <c r="B192" s="45">
        <f t="shared" si="70"/>
        <v>4806.3827000000001</v>
      </c>
      <c r="C192" s="18">
        <f t="shared" si="59"/>
        <v>9134.8896000000004</v>
      </c>
      <c r="D192" s="18">
        <f t="shared" si="71"/>
        <v>12746.592299999998</v>
      </c>
      <c r="E192" s="16">
        <f t="shared" si="60"/>
        <v>8130.6539999999995</v>
      </c>
      <c r="F192" s="19">
        <f t="shared" si="61"/>
        <v>0</v>
      </c>
      <c r="G192" s="51">
        <f t="shared" si="62"/>
        <v>34818.518600000003</v>
      </c>
      <c r="H192" s="45">
        <f t="shared" si="52"/>
        <v>4813.8</v>
      </c>
      <c r="I192" s="18">
        <f t="shared" si="53"/>
        <v>9853</v>
      </c>
      <c r="J192" s="18">
        <f t="shared" si="54"/>
        <v>5128.8</v>
      </c>
      <c r="K192" s="19">
        <f t="shared" si="55"/>
        <v>20365.674999999999</v>
      </c>
      <c r="L192" s="46">
        <f t="shared" si="72"/>
        <v>40161.274999999994</v>
      </c>
      <c r="M192" s="52">
        <f t="shared" si="73"/>
        <v>74979.793600000005</v>
      </c>
      <c r="N192" s="53">
        <f t="shared" si="63"/>
        <v>0.37678288241206032</v>
      </c>
      <c r="O192" s="1">
        <f t="shared" si="56"/>
        <v>723.6</v>
      </c>
      <c r="P192" s="1">
        <f t="shared" si="57"/>
        <v>434.72</v>
      </c>
      <c r="Q192" s="1">
        <f t="shared" si="58"/>
        <v>3776.1</v>
      </c>
      <c r="R192" s="1">
        <f t="shared" si="64"/>
        <v>119085.78639999998</v>
      </c>
      <c r="S192" s="111"/>
      <c r="T192" s="1">
        <f t="shared" si="65"/>
        <v>1013.04</v>
      </c>
      <c r="U192" s="1">
        <f t="shared" si="66"/>
        <v>608.96</v>
      </c>
      <c r="V192" s="1">
        <f t="shared" si="67"/>
        <v>3776.1</v>
      </c>
      <c r="W192" s="1">
        <f t="shared" si="68"/>
        <v>52.8</v>
      </c>
      <c r="X192" s="1">
        <f t="shared" si="69"/>
        <v>5450.9000000000005</v>
      </c>
    </row>
    <row r="193" spans="1:24" x14ac:dyDescent="0.25">
      <c r="A193" s="50">
        <v>200000</v>
      </c>
      <c r="B193" s="45">
        <f t="shared" si="70"/>
        <v>4806.3827000000001</v>
      </c>
      <c r="C193" s="18">
        <f t="shared" si="59"/>
        <v>9134.8896000000004</v>
      </c>
      <c r="D193" s="18">
        <f t="shared" si="71"/>
        <v>12746.592299999998</v>
      </c>
      <c r="E193" s="16">
        <f t="shared" si="60"/>
        <v>8372.8539999999994</v>
      </c>
      <c r="F193" s="19">
        <f t="shared" si="61"/>
        <v>0</v>
      </c>
      <c r="G193" s="51">
        <f t="shared" si="62"/>
        <v>35060.7186</v>
      </c>
      <c r="H193" s="45">
        <f t="shared" si="52"/>
        <v>4813.8</v>
      </c>
      <c r="I193" s="18">
        <f t="shared" si="53"/>
        <v>9853</v>
      </c>
      <c r="J193" s="18">
        <f t="shared" si="54"/>
        <v>5128.8</v>
      </c>
      <c r="K193" s="19">
        <f t="shared" si="55"/>
        <v>20623.174999999999</v>
      </c>
      <c r="L193" s="46">
        <f t="shared" si="72"/>
        <v>40418.774999999994</v>
      </c>
      <c r="M193" s="52">
        <f t="shared" si="73"/>
        <v>75479.493599999987</v>
      </c>
      <c r="N193" s="53">
        <f t="shared" si="63"/>
        <v>0.37739746799999996</v>
      </c>
      <c r="O193" s="1">
        <f t="shared" si="56"/>
        <v>723.6</v>
      </c>
      <c r="P193" s="1">
        <f t="shared" si="57"/>
        <v>434.72</v>
      </c>
      <c r="Q193" s="1">
        <f t="shared" si="58"/>
        <v>3776.1</v>
      </c>
      <c r="R193" s="1">
        <f t="shared" si="64"/>
        <v>119586.0864</v>
      </c>
      <c r="S193" s="111"/>
      <c r="T193" s="1">
        <f t="shared" si="65"/>
        <v>1013.04</v>
      </c>
      <c r="U193" s="1">
        <f t="shared" si="66"/>
        <v>608.96</v>
      </c>
      <c r="V193" s="1">
        <f t="shared" si="67"/>
        <v>3776.1</v>
      </c>
      <c r="W193" s="1">
        <f t="shared" si="68"/>
        <v>52.8</v>
      </c>
      <c r="X193" s="1">
        <f t="shared" si="69"/>
        <v>5450.9000000000005</v>
      </c>
    </row>
    <row r="194" spans="1:24" x14ac:dyDescent="0.25">
      <c r="A194" s="50">
        <v>201000</v>
      </c>
      <c r="B194" s="45">
        <f t="shared" si="70"/>
        <v>4806.3827000000001</v>
      </c>
      <c r="C194" s="18">
        <f t="shared" si="59"/>
        <v>9134.8896000000004</v>
      </c>
      <c r="D194" s="18">
        <f t="shared" si="71"/>
        <v>12746.592299999998</v>
      </c>
      <c r="E194" s="16">
        <f t="shared" si="60"/>
        <v>8615.0540000000001</v>
      </c>
      <c r="F194" s="19">
        <f t="shared" si="61"/>
        <v>0</v>
      </c>
      <c r="G194" s="51">
        <f t="shared" si="62"/>
        <v>35302.918600000005</v>
      </c>
      <c r="H194" s="45">
        <f t="shared" si="52"/>
        <v>4813.8</v>
      </c>
      <c r="I194" s="18">
        <f t="shared" si="53"/>
        <v>9853</v>
      </c>
      <c r="J194" s="18">
        <f t="shared" si="54"/>
        <v>5128.8</v>
      </c>
      <c r="K194" s="19">
        <f t="shared" si="55"/>
        <v>20880.674999999999</v>
      </c>
      <c r="L194" s="46">
        <f t="shared" si="72"/>
        <v>40676.274999999994</v>
      </c>
      <c r="M194" s="52">
        <f t="shared" si="73"/>
        <v>75979.193599999999</v>
      </c>
      <c r="N194" s="53">
        <f t="shared" si="63"/>
        <v>0.37800593830845769</v>
      </c>
      <c r="O194" s="1">
        <f t="shared" si="56"/>
        <v>723.6</v>
      </c>
      <c r="P194" s="1">
        <f t="shared" si="57"/>
        <v>434.72</v>
      </c>
      <c r="Q194" s="1">
        <f t="shared" si="58"/>
        <v>3776.1</v>
      </c>
      <c r="R194" s="1">
        <f t="shared" si="64"/>
        <v>120086.38639999999</v>
      </c>
      <c r="S194" s="111"/>
      <c r="T194" s="1">
        <f t="shared" si="65"/>
        <v>1013.04</v>
      </c>
      <c r="U194" s="1">
        <f t="shared" si="66"/>
        <v>608.96</v>
      </c>
      <c r="V194" s="1">
        <f t="shared" si="67"/>
        <v>3776.1</v>
      </c>
      <c r="W194" s="1">
        <f t="shared" si="68"/>
        <v>52.8</v>
      </c>
      <c r="X194" s="1">
        <f t="shared" si="69"/>
        <v>5450.9000000000005</v>
      </c>
    </row>
    <row r="195" spans="1:24" x14ac:dyDescent="0.25">
      <c r="A195" s="50">
        <v>202000</v>
      </c>
      <c r="B195" s="45">
        <f t="shared" si="70"/>
        <v>4806.3827000000001</v>
      </c>
      <c r="C195" s="18">
        <f t="shared" si="59"/>
        <v>9134.8896000000004</v>
      </c>
      <c r="D195" s="18">
        <f t="shared" si="71"/>
        <v>12746.592299999998</v>
      </c>
      <c r="E195" s="16">
        <f t="shared" si="60"/>
        <v>8857.2540000000008</v>
      </c>
      <c r="F195" s="19">
        <f t="shared" si="61"/>
        <v>0</v>
      </c>
      <c r="G195" s="51">
        <f t="shared" si="62"/>
        <v>35545.118600000002</v>
      </c>
      <c r="H195" s="45">
        <f t="shared" ref="H195:H258" si="74">IF($A195&gt;$AA$11,IF($A195&lt;$AA$12,($A195-$AA$11)*$Z$11,($AA$12-$AA$11)*$Z$11),0)</f>
        <v>4813.8</v>
      </c>
      <c r="I195" s="18">
        <f t="shared" ref="I195:I258" si="75">IF($A195&gt;$AA$12,IF($A195&lt;$AA$13,($A195-$AA$12)*$Z$12,($AA$13-$AA$12)*$Z$12),0)</f>
        <v>9853</v>
      </c>
      <c r="J195" s="18">
        <f t="shared" ref="J195:J258" si="76">IF($A195&gt;$AA$13,IF($A195&lt;$AA$14,($A195-$AA$13)*$Z$13,($AA$14-$AA$13)*$Z$13),0)</f>
        <v>5128.8</v>
      </c>
      <c r="K195" s="19">
        <f t="shared" ref="K195:K258" si="77">IF($A195&gt;$AA$14,IF($A195&gt;$AA$14,($A195-$AA$14)*$Z$14,0),0)</f>
        <v>21138.174999999999</v>
      </c>
      <c r="L195" s="46">
        <f t="shared" si="72"/>
        <v>40933.774999999994</v>
      </c>
      <c r="M195" s="52">
        <f t="shared" si="73"/>
        <v>76478.893599999996</v>
      </c>
      <c r="N195" s="53">
        <f t="shared" si="63"/>
        <v>0.3786083841584158</v>
      </c>
      <c r="O195" s="1">
        <f t="shared" ref="O195:O258" si="78">IF(A195/100*$AA$20&gt;$AA$18,$AA$18,A195/100*$AA$20)</f>
        <v>723.6</v>
      </c>
      <c r="P195" s="1">
        <f t="shared" ref="P195:P258" si="79">IF(A195*$AA$25&gt;$AA$24,$AA$24,A195*$AA$25)</f>
        <v>434.72</v>
      </c>
      <c r="Q195" s="1">
        <f t="shared" ref="Q195:Q258" si="80">IF((A195-$AA$33)*$AA$32&gt;$AA$31,$AA$31,(A195-$AA$33)*$AA$32)</f>
        <v>3776.1</v>
      </c>
      <c r="R195" s="1">
        <f t="shared" si="64"/>
        <v>120586.68639999999</v>
      </c>
      <c r="S195" s="111"/>
      <c r="T195" s="1">
        <f t="shared" si="65"/>
        <v>1013.04</v>
      </c>
      <c r="U195" s="1">
        <f t="shared" si="66"/>
        <v>608.96</v>
      </c>
      <c r="V195" s="1">
        <f t="shared" si="67"/>
        <v>3776.1</v>
      </c>
      <c r="W195" s="1">
        <f t="shared" si="68"/>
        <v>52.8</v>
      </c>
      <c r="X195" s="1">
        <f t="shared" si="69"/>
        <v>5450.9000000000005</v>
      </c>
    </row>
    <row r="196" spans="1:24" x14ac:dyDescent="0.25">
      <c r="A196" s="50">
        <v>203000</v>
      </c>
      <c r="B196" s="45">
        <f t="shared" si="70"/>
        <v>4806.3827000000001</v>
      </c>
      <c r="C196" s="18">
        <f t="shared" ref="C196:C259" si="81">IF($A196&gt;$AA$5,IF($A196&lt;$AA$6,($A196-$AA$5)*$Z$5,($AA$6-$AA$5)*$Z$5),0)</f>
        <v>9134.8896000000004</v>
      </c>
      <c r="D196" s="18">
        <f t="shared" si="71"/>
        <v>12746.592299999998</v>
      </c>
      <c r="E196" s="16">
        <f t="shared" ref="E196:E259" si="82">IF($A196&gt;$AA$7,IF($A196&lt;$AA$8,($A196-$AA$7)*$Z$7,($AA$8-$AA$7)*$Z$7),0)</f>
        <v>9099.4539999999997</v>
      </c>
      <c r="F196" s="19">
        <f t="shared" ref="F196:F259" si="83">IF($A196&gt;$AA$8,IF($A196&gt;$AA$8,($A196-$AA$8)*$Z$8,0),0)</f>
        <v>0</v>
      </c>
      <c r="G196" s="51">
        <f t="shared" ref="G196:G259" si="84">SUM(B196:F196)</f>
        <v>35787.318599999999</v>
      </c>
      <c r="H196" s="45">
        <f t="shared" si="74"/>
        <v>4813.8</v>
      </c>
      <c r="I196" s="18">
        <f t="shared" si="75"/>
        <v>9853</v>
      </c>
      <c r="J196" s="18">
        <f t="shared" si="76"/>
        <v>5128.8</v>
      </c>
      <c r="K196" s="19">
        <f t="shared" si="77"/>
        <v>21395.674999999999</v>
      </c>
      <c r="L196" s="46">
        <f t="shared" si="72"/>
        <v>41191.274999999994</v>
      </c>
      <c r="M196" s="52">
        <f t="shared" si="73"/>
        <v>76978.593599999993</v>
      </c>
      <c r="N196" s="53">
        <f t="shared" ref="N196:N238" si="85">M196/A196</f>
        <v>0.37920489458128076</v>
      </c>
      <c r="O196" s="1">
        <f t="shared" si="78"/>
        <v>723.6</v>
      </c>
      <c r="P196" s="1">
        <f t="shared" si="79"/>
        <v>434.72</v>
      </c>
      <c r="Q196" s="1">
        <f t="shared" si="80"/>
        <v>3776.1</v>
      </c>
      <c r="R196" s="1">
        <f t="shared" ref="R196:R259" si="86">A196-M196-O196-P196-Q196</f>
        <v>121086.98639999999</v>
      </c>
      <c r="S196" s="111"/>
      <c r="T196" s="1">
        <f t="shared" ref="T196:T259" si="87">O196*1.4</f>
        <v>1013.04</v>
      </c>
      <c r="U196" s="1">
        <f t="shared" ref="U196:U259" si="88">IF(A196*$AA$27&gt;$AA$26,$AA$26,A196*$AA$27)</f>
        <v>608.96</v>
      </c>
      <c r="V196" s="1">
        <f t="shared" ref="V196:V259" si="89">Q196</f>
        <v>3776.1</v>
      </c>
      <c r="W196" s="1">
        <f t="shared" ref="W196:W259" si="90">IF(A196*$AA$38&gt;$AA$37,$AA$37,A196*$AA$38)</f>
        <v>52.8</v>
      </c>
      <c r="X196" s="1">
        <f t="shared" ref="X196:X259" si="91">T196+U196+V196+W196</f>
        <v>5450.9000000000005</v>
      </c>
    </row>
    <row r="197" spans="1:24" x14ac:dyDescent="0.25">
      <c r="A197" s="50">
        <v>204000</v>
      </c>
      <c r="B197" s="45">
        <f t="shared" si="70"/>
        <v>4806.3827000000001</v>
      </c>
      <c r="C197" s="18">
        <f t="shared" si="81"/>
        <v>9134.8896000000004</v>
      </c>
      <c r="D197" s="18">
        <f t="shared" si="71"/>
        <v>12746.592299999998</v>
      </c>
      <c r="E197" s="16">
        <f t="shared" si="82"/>
        <v>9341.6540000000005</v>
      </c>
      <c r="F197" s="19">
        <f t="shared" si="83"/>
        <v>0</v>
      </c>
      <c r="G197" s="51">
        <f t="shared" si="84"/>
        <v>36029.518600000003</v>
      </c>
      <c r="H197" s="45">
        <f t="shared" si="74"/>
        <v>4813.8</v>
      </c>
      <c r="I197" s="18">
        <f t="shared" si="75"/>
        <v>9853</v>
      </c>
      <c r="J197" s="18">
        <f t="shared" si="76"/>
        <v>5128.8</v>
      </c>
      <c r="K197" s="19">
        <f t="shared" si="77"/>
        <v>21653.174999999999</v>
      </c>
      <c r="L197" s="46">
        <f t="shared" si="72"/>
        <v>41448.774999999994</v>
      </c>
      <c r="M197" s="52">
        <f t="shared" si="73"/>
        <v>77478.293600000005</v>
      </c>
      <c r="N197" s="53">
        <f t="shared" si="85"/>
        <v>0.37979555686274513</v>
      </c>
      <c r="O197" s="1">
        <f t="shared" si="78"/>
        <v>723.6</v>
      </c>
      <c r="P197" s="1">
        <f t="shared" si="79"/>
        <v>434.72</v>
      </c>
      <c r="Q197" s="1">
        <f t="shared" si="80"/>
        <v>3776.1</v>
      </c>
      <c r="R197" s="1">
        <f t="shared" si="86"/>
        <v>121587.28639999998</v>
      </c>
      <c r="S197" s="111"/>
      <c r="T197" s="1">
        <f t="shared" si="87"/>
        <v>1013.04</v>
      </c>
      <c r="U197" s="1">
        <f t="shared" si="88"/>
        <v>608.96</v>
      </c>
      <c r="V197" s="1">
        <f t="shared" si="89"/>
        <v>3776.1</v>
      </c>
      <c r="W197" s="1">
        <f t="shared" si="90"/>
        <v>52.8</v>
      </c>
      <c r="X197" s="1">
        <f t="shared" si="91"/>
        <v>5450.9000000000005</v>
      </c>
    </row>
    <row r="198" spans="1:24" x14ac:dyDescent="0.25">
      <c r="A198" s="50">
        <v>205000</v>
      </c>
      <c r="B198" s="45">
        <f t="shared" si="70"/>
        <v>4806.3827000000001</v>
      </c>
      <c r="C198" s="18">
        <f t="shared" si="81"/>
        <v>9134.8896000000004</v>
      </c>
      <c r="D198" s="18">
        <f t="shared" si="71"/>
        <v>12746.592299999998</v>
      </c>
      <c r="E198" s="16">
        <f t="shared" si="82"/>
        <v>9583.8539999999994</v>
      </c>
      <c r="F198" s="19">
        <f t="shared" si="83"/>
        <v>0</v>
      </c>
      <c r="G198" s="51">
        <f t="shared" si="84"/>
        <v>36271.7186</v>
      </c>
      <c r="H198" s="45">
        <f t="shared" si="74"/>
        <v>4813.8</v>
      </c>
      <c r="I198" s="18">
        <f t="shared" si="75"/>
        <v>9853</v>
      </c>
      <c r="J198" s="18">
        <f t="shared" si="76"/>
        <v>5128.8</v>
      </c>
      <c r="K198" s="19">
        <f t="shared" si="77"/>
        <v>21910.674999999999</v>
      </c>
      <c r="L198" s="46">
        <f t="shared" si="72"/>
        <v>41706.274999999994</v>
      </c>
      <c r="M198" s="52">
        <f t="shared" si="73"/>
        <v>77977.993599999987</v>
      </c>
      <c r="N198" s="53">
        <f t="shared" si="85"/>
        <v>0.38038045658536579</v>
      </c>
      <c r="O198" s="1">
        <f t="shared" si="78"/>
        <v>723.6</v>
      </c>
      <c r="P198" s="1">
        <f t="shared" si="79"/>
        <v>434.72</v>
      </c>
      <c r="Q198" s="1">
        <f t="shared" si="80"/>
        <v>3776.1</v>
      </c>
      <c r="R198" s="1">
        <f t="shared" si="86"/>
        <v>122087.5864</v>
      </c>
      <c r="S198" s="111"/>
      <c r="T198" s="1">
        <f t="shared" si="87"/>
        <v>1013.04</v>
      </c>
      <c r="U198" s="1">
        <f t="shared" si="88"/>
        <v>608.96</v>
      </c>
      <c r="V198" s="1">
        <f t="shared" si="89"/>
        <v>3776.1</v>
      </c>
      <c r="W198" s="1">
        <f t="shared" si="90"/>
        <v>52.8</v>
      </c>
      <c r="X198" s="1">
        <f t="shared" si="91"/>
        <v>5450.9000000000005</v>
      </c>
    </row>
    <row r="199" spans="1:24" x14ac:dyDescent="0.25">
      <c r="A199" s="50">
        <v>206000</v>
      </c>
      <c r="B199" s="45">
        <f t="shared" si="70"/>
        <v>4806.3827000000001</v>
      </c>
      <c r="C199" s="18">
        <f t="shared" si="81"/>
        <v>9134.8896000000004</v>
      </c>
      <c r="D199" s="18">
        <f t="shared" si="71"/>
        <v>12746.592299999998</v>
      </c>
      <c r="E199" s="16">
        <f t="shared" si="82"/>
        <v>9826.0540000000001</v>
      </c>
      <c r="F199" s="19">
        <f t="shared" si="83"/>
        <v>0</v>
      </c>
      <c r="G199" s="51">
        <f t="shared" si="84"/>
        <v>36513.918600000005</v>
      </c>
      <c r="H199" s="45">
        <f t="shared" si="74"/>
        <v>4813.8</v>
      </c>
      <c r="I199" s="18">
        <f t="shared" si="75"/>
        <v>9853</v>
      </c>
      <c r="J199" s="18">
        <f t="shared" si="76"/>
        <v>5128.8</v>
      </c>
      <c r="K199" s="19">
        <f t="shared" si="77"/>
        <v>22168.174999999999</v>
      </c>
      <c r="L199" s="46">
        <f t="shared" si="72"/>
        <v>41963.774999999994</v>
      </c>
      <c r="M199" s="52">
        <f t="shared" si="73"/>
        <v>78477.693599999999</v>
      </c>
      <c r="N199" s="53">
        <f t="shared" si="85"/>
        <v>0.38095967766990291</v>
      </c>
      <c r="O199" s="1">
        <f t="shared" si="78"/>
        <v>723.6</v>
      </c>
      <c r="P199" s="1">
        <f t="shared" si="79"/>
        <v>434.72</v>
      </c>
      <c r="Q199" s="1">
        <f t="shared" si="80"/>
        <v>3776.1</v>
      </c>
      <c r="R199" s="1">
        <f t="shared" si="86"/>
        <v>122587.88639999999</v>
      </c>
      <c r="S199" s="111"/>
      <c r="T199" s="1">
        <f t="shared" si="87"/>
        <v>1013.04</v>
      </c>
      <c r="U199" s="1">
        <f t="shared" si="88"/>
        <v>608.96</v>
      </c>
      <c r="V199" s="1">
        <f t="shared" si="89"/>
        <v>3776.1</v>
      </c>
      <c r="W199" s="1">
        <f t="shared" si="90"/>
        <v>52.8</v>
      </c>
      <c r="X199" s="1">
        <f t="shared" si="91"/>
        <v>5450.9000000000005</v>
      </c>
    </row>
    <row r="200" spans="1:24" x14ac:dyDescent="0.25">
      <c r="A200" s="50">
        <v>207000</v>
      </c>
      <c r="B200" s="45">
        <f t="shared" si="70"/>
        <v>4806.3827000000001</v>
      </c>
      <c r="C200" s="18">
        <f t="shared" si="81"/>
        <v>9134.8896000000004</v>
      </c>
      <c r="D200" s="18">
        <f t="shared" si="71"/>
        <v>12746.592299999998</v>
      </c>
      <c r="E200" s="16">
        <f t="shared" si="82"/>
        <v>10068.254000000001</v>
      </c>
      <c r="F200" s="19">
        <f t="shared" si="83"/>
        <v>0</v>
      </c>
      <c r="G200" s="51">
        <f t="shared" si="84"/>
        <v>36756.118600000002</v>
      </c>
      <c r="H200" s="45">
        <f t="shared" si="74"/>
        <v>4813.8</v>
      </c>
      <c r="I200" s="18">
        <f t="shared" si="75"/>
        <v>9853</v>
      </c>
      <c r="J200" s="18">
        <f t="shared" si="76"/>
        <v>5128.8</v>
      </c>
      <c r="K200" s="19">
        <f t="shared" si="77"/>
        <v>22425.674999999999</v>
      </c>
      <c r="L200" s="46">
        <f t="shared" si="72"/>
        <v>42221.274999999994</v>
      </c>
      <c r="M200" s="52">
        <f t="shared" si="73"/>
        <v>78977.393599999996</v>
      </c>
      <c r="N200" s="53">
        <f t="shared" si="85"/>
        <v>0.38153330241545891</v>
      </c>
      <c r="O200" s="1">
        <f t="shared" si="78"/>
        <v>723.6</v>
      </c>
      <c r="P200" s="1">
        <f t="shared" si="79"/>
        <v>434.72</v>
      </c>
      <c r="Q200" s="1">
        <f t="shared" si="80"/>
        <v>3776.1</v>
      </c>
      <c r="R200" s="1">
        <f t="shared" si="86"/>
        <v>123088.18639999999</v>
      </c>
      <c r="S200" s="111"/>
      <c r="T200" s="1">
        <f t="shared" si="87"/>
        <v>1013.04</v>
      </c>
      <c r="U200" s="1">
        <f t="shared" si="88"/>
        <v>608.96</v>
      </c>
      <c r="V200" s="1">
        <f t="shared" si="89"/>
        <v>3776.1</v>
      </c>
      <c r="W200" s="1">
        <f t="shared" si="90"/>
        <v>52.8</v>
      </c>
      <c r="X200" s="1">
        <f t="shared" si="91"/>
        <v>5450.9000000000005</v>
      </c>
    </row>
    <row r="201" spans="1:24" x14ac:dyDescent="0.25">
      <c r="A201" s="50">
        <v>208000</v>
      </c>
      <c r="B201" s="45">
        <f t="shared" si="70"/>
        <v>4806.3827000000001</v>
      </c>
      <c r="C201" s="18">
        <f t="shared" si="81"/>
        <v>9134.8896000000004</v>
      </c>
      <c r="D201" s="18">
        <f t="shared" si="71"/>
        <v>12746.592299999998</v>
      </c>
      <c r="E201" s="16">
        <f t="shared" si="82"/>
        <v>10310.454</v>
      </c>
      <c r="F201" s="19">
        <f t="shared" si="83"/>
        <v>0</v>
      </c>
      <c r="G201" s="51">
        <f t="shared" si="84"/>
        <v>36998.318599999999</v>
      </c>
      <c r="H201" s="45">
        <f t="shared" si="74"/>
        <v>4813.8</v>
      </c>
      <c r="I201" s="18">
        <f t="shared" si="75"/>
        <v>9853</v>
      </c>
      <c r="J201" s="18">
        <f t="shared" si="76"/>
        <v>5128.8</v>
      </c>
      <c r="K201" s="19">
        <f t="shared" si="77"/>
        <v>22683.174999999999</v>
      </c>
      <c r="L201" s="46">
        <f t="shared" si="72"/>
        <v>42478.774999999994</v>
      </c>
      <c r="M201" s="52">
        <f t="shared" si="73"/>
        <v>79477.093599999993</v>
      </c>
      <c r="N201" s="53">
        <f t="shared" si="85"/>
        <v>0.3821014115384615</v>
      </c>
      <c r="O201" s="1">
        <f t="shared" si="78"/>
        <v>723.6</v>
      </c>
      <c r="P201" s="1">
        <f t="shared" si="79"/>
        <v>434.72</v>
      </c>
      <c r="Q201" s="1">
        <f t="shared" si="80"/>
        <v>3776.1</v>
      </c>
      <c r="R201" s="1">
        <f t="shared" si="86"/>
        <v>123588.48639999999</v>
      </c>
      <c r="S201" s="111"/>
      <c r="T201" s="1">
        <f t="shared" si="87"/>
        <v>1013.04</v>
      </c>
      <c r="U201" s="1">
        <f t="shared" si="88"/>
        <v>608.96</v>
      </c>
      <c r="V201" s="1">
        <f t="shared" si="89"/>
        <v>3776.1</v>
      </c>
      <c r="W201" s="1">
        <f t="shared" si="90"/>
        <v>52.8</v>
      </c>
      <c r="X201" s="1">
        <f t="shared" si="91"/>
        <v>5450.9000000000005</v>
      </c>
    </row>
    <row r="202" spans="1:24" x14ac:dyDescent="0.25">
      <c r="A202" s="50">
        <v>209000</v>
      </c>
      <c r="B202" s="45">
        <f t="shared" si="70"/>
        <v>4806.3827000000001</v>
      </c>
      <c r="C202" s="18">
        <f t="shared" si="81"/>
        <v>9134.8896000000004</v>
      </c>
      <c r="D202" s="18">
        <f t="shared" si="71"/>
        <v>12746.592299999998</v>
      </c>
      <c r="E202" s="16">
        <f t="shared" si="82"/>
        <v>10552.654</v>
      </c>
      <c r="F202" s="19">
        <f t="shared" si="83"/>
        <v>0</v>
      </c>
      <c r="G202" s="51">
        <f t="shared" si="84"/>
        <v>37240.518600000003</v>
      </c>
      <c r="H202" s="45">
        <f t="shared" si="74"/>
        <v>4813.8</v>
      </c>
      <c r="I202" s="18">
        <f t="shared" si="75"/>
        <v>9853</v>
      </c>
      <c r="J202" s="18">
        <f t="shared" si="76"/>
        <v>5128.8</v>
      </c>
      <c r="K202" s="19">
        <f t="shared" si="77"/>
        <v>22940.674999999999</v>
      </c>
      <c r="L202" s="46">
        <f t="shared" si="72"/>
        <v>42736.274999999994</v>
      </c>
      <c r="M202" s="52">
        <f t="shared" si="73"/>
        <v>79976.793600000005</v>
      </c>
      <c r="N202" s="53">
        <f t="shared" si="85"/>
        <v>0.38266408421052633</v>
      </c>
      <c r="O202" s="1">
        <f t="shared" si="78"/>
        <v>723.6</v>
      </c>
      <c r="P202" s="1">
        <f t="shared" si="79"/>
        <v>434.72</v>
      </c>
      <c r="Q202" s="1">
        <f t="shared" si="80"/>
        <v>3776.1</v>
      </c>
      <c r="R202" s="1">
        <f t="shared" si="86"/>
        <v>124088.78639999998</v>
      </c>
      <c r="S202" s="111"/>
      <c r="T202" s="1">
        <f t="shared" si="87"/>
        <v>1013.04</v>
      </c>
      <c r="U202" s="1">
        <f t="shared" si="88"/>
        <v>608.96</v>
      </c>
      <c r="V202" s="1">
        <f t="shared" si="89"/>
        <v>3776.1</v>
      </c>
      <c r="W202" s="1">
        <f t="shared" si="90"/>
        <v>52.8</v>
      </c>
      <c r="X202" s="1">
        <f t="shared" si="91"/>
        <v>5450.9000000000005</v>
      </c>
    </row>
    <row r="203" spans="1:24" x14ac:dyDescent="0.25">
      <c r="A203" s="50">
        <v>210000</v>
      </c>
      <c r="B203" s="45">
        <f t="shared" si="70"/>
        <v>4806.3827000000001</v>
      </c>
      <c r="C203" s="18">
        <f t="shared" si="81"/>
        <v>9134.8896000000004</v>
      </c>
      <c r="D203" s="18">
        <f t="shared" si="71"/>
        <v>12746.592299999998</v>
      </c>
      <c r="E203" s="16">
        <f t="shared" si="82"/>
        <v>10794.853999999999</v>
      </c>
      <c r="F203" s="19">
        <f t="shared" si="83"/>
        <v>0</v>
      </c>
      <c r="G203" s="51">
        <f t="shared" si="84"/>
        <v>37482.7186</v>
      </c>
      <c r="H203" s="45">
        <f t="shared" si="74"/>
        <v>4813.8</v>
      </c>
      <c r="I203" s="18">
        <f t="shared" si="75"/>
        <v>9853</v>
      </c>
      <c r="J203" s="18">
        <f t="shared" si="76"/>
        <v>5128.8</v>
      </c>
      <c r="K203" s="19">
        <f t="shared" si="77"/>
        <v>23198.174999999999</v>
      </c>
      <c r="L203" s="46">
        <f t="shared" si="72"/>
        <v>42993.774999999994</v>
      </c>
      <c r="M203" s="52">
        <f t="shared" si="73"/>
        <v>80476.493599999987</v>
      </c>
      <c r="N203" s="53">
        <f t="shared" si="85"/>
        <v>0.38322139809523803</v>
      </c>
      <c r="O203" s="1">
        <f t="shared" si="78"/>
        <v>723.6</v>
      </c>
      <c r="P203" s="1">
        <f t="shared" si="79"/>
        <v>434.72</v>
      </c>
      <c r="Q203" s="1">
        <f t="shared" si="80"/>
        <v>3776.1</v>
      </c>
      <c r="R203" s="1">
        <f t="shared" si="86"/>
        <v>124589.0864</v>
      </c>
      <c r="S203" s="111"/>
      <c r="T203" s="1">
        <f t="shared" si="87"/>
        <v>1013.04</v>
      </c>
      <c r="U203" s="1">
        <f t="shared" si="88"/>
        <v>608.96</v>
      </c>
      <c r="V203" s="1">
        <f t="shared" si="89"/>
        <v>3776.1</v>
      </c>
      <c r="W203" s="1">
        <f t="shared" si="90"/>
        <v>52.8</v>
      </c>
      <c r="X203" s="1">
        <f t="shared" si="91"/>
        <v>5450.9000000000005</v>
      </c>
    </row>
    <row r="204" spans="1:24" x14ac:dyDescent="0.25">
      <c r="A204" s="50">
        <v>211000</v>
      </c>
      <c r="B204" s="45">
        <f t="shared" si="70"/>
        <v>4806.3827000000001</v>
      </c>
      <c r="C204" s="18">
        <f t="shared" si="81"/>
        <v>9134.8896000000004</v>
      </c>
      <c r="D204" s="18">
        <f t="shared" si="71"/>
        <v>12746.592299999998</v>
      </c>
      <c r="E204" s="16">
        <f t="shared" si="82"/>
        <v>11037.054</v>
      </c>
      <c r="F204" s="19">
        <f t="shared" si="83"/>
        <v>0</v>
      </c>
      <c r="G204" s="51">
        <f t="shared" si="84"/>
        <v>37724.918600000005</v>
      </c>
      <c r="H204" s="45">
        <f t="shared" si="74"/>
        <v>4813.8</v>
      </c>
      <c r="I204" s="18">
        <f t="shared" si="75"/>
        <v>9853</v>
      </c>
      <c r="J204" s="18">
        <f t="shared" si="76"/>
        <v>5128.8</v>
      </c>
      <c r="K204" s="19">
        <f t="shared" si="77"/>
        <v>23455.674999999999</v>
      </c>
      <c r="L204" s="46">
        <f t="shared" si="72"/>
        <v>43251.274999999994</v>
      </c>
      <c r="M204" s="52">
        <f t="shared" si="73"/>
        <v>80976.193599999999</v>
      </c>
      <c r="N204" s="53">
        <f t="shared" si="85"/>
        <v>0.38377342938388626</v>
      </c>
      <c r="O204" s="1">
        <f t="shared" si="78"/>
        <v>723.6</v>
      </c>
      <c r="P204" s="1">
        <f t="shared" si="79"/>
        <v>434.72</v>
      </c>
      <c r="Q204" s="1">
        <f t="shared" si="80"/>
        <v>3776.1</v>
      </c>
      <c r="R204" s="1">
        <f t="shared" si="86"/>
        <v>125089.38639999999</v>
      </c>
      <c r="S204" s="111"/>
      <c r="T204" s="1">
        <f t="shared" si="87"/>
        <v>1013.04</v>
      </c>
      <c r="U204" s="1">
        <f t="shared" si="88"/>
        <v>608.96</v>
      </c>
      <c r="V204" s="1">
        <f t="shared" si="89"/>
        <v>3776.1</v>
      </c>
      <c r="W204" s="1">
        <f t="shared" si="90"/>
        <v>52.8</v>
      </c>
      <c r="X204" s="1">
        <f t="shared" si="91"/>
        <v>5450.9000000000005</v>
      </c>
    </row>
    <row r="205" spans="1:24" x14ac:dyDescent="0.25">
      <c r="A205" s="50">
        <v>212000</v>
      </c>
      <c r="B205" s="45">
        <f t="shared" si="70"/>
        <v>4806.3827000000001</v>
      </c>
      <c r="C205" s="18">
        <f t="shared" si="81"/>
        <v>9134.8896000000004</v>
      </c>
      <c r="D205" s="18">
        <f t="shared" si="71"/>
        <v>12746.592299999998</v>
      </c>
      <c r="E205" s="16">
        <f t="shared" si="82"/>
        <v>11279.254000000001</v>
      </c>
      <c r="F205" s="19">
        <f t="shared" si="83"/>
        <v>0</v>
      </c>
      <c r="G205" s="51">
        <f t="shared" si="84"/>
        <v>37967.118600000002</v>
      </c>
      <c r="H205" s="45">
        <f t="shared" si="74"/>
        <v>4813.8</v>
      </c>
      <c r="I205" s="18">
        <f t="shared" si="75"/>
        <v>9853</v>
      </c>
      <c r="J205" s="18">
        <f t="shared" si="76"/>
        <v>5128.8</v>
      </c>
      <c r="K205" s="19">
        <f t="shared" si="77"/>
        <v>23713.174999999999</v>
      </c>
      <c r="L205" s="46">
        <f t="shared" si="72"/>
        <v>43508.774999999994</v>
      </c>
      <c r="M205" s="52">
        <f t="shared" si="73"/>
        <v>81475.893599999996</v>
      </c>
      <c r="N205" s="53">
        <f t="shared" si="85"/>
        <v>0.38432025283018867</v>
      </c>
      <c r="O205" s="1">
        <f t="shared" si="78"/>
        <v>723.6</v>
      </c>
      <c r="P205" s="1">
        <f t="shared" si="79"/>
        <v>434.72</v>
      </c>
      <c r="Q205" s="1">
        <f t="shared" si="80"/>
        <v>3776.1</v>
      </c>
      <c r="R205" s="1">
        <f t="shared" si="86"/>
        <v>125589.68639999999</v>
      </c>
      <c r="S205" s="111"/>
      <c r="T205" s="1">
        <f t="shared" si="87"/>
        <v>1013.04</v>
      </c>
      <c r="U205" s="1">
        <f t="shared" si="88"/>
        <v>608.96</v>
      </c>
      <c r="V205" s="1">
        <f t="shared" si="89"/>
        <v>3776.1</v>
      </c>
      <c r="W205" s="1">
        <f t="shared" si="90"/>
        <v>52.8</v>
      </c>
      <c r="X205" s="1">
        <f t="shared" si="91"/>
        <v>5450.9000000000005</v>
      </c>
    </row>
    <row r="206" spans="1:24" x14ac:dyDescent="0.25">
      <c r="A206" s="50">
        <v>213000</v>
      </c>
      <c r="B206" s="45">
        <f t="shared" si="70"/>
        <v>4806.3827000000001</v>
      </c>
      <c r="C206" s="18">
        <f t="shared" si="81"/>
        <v>9134.8896000000004</v>
      </c>
      <c r="D206" s="18">
        <f t="shared" si="71"/>
        <v>12746.592299999998</v>
      </c>
      <c r="E206" s="16">
        <f t="shared" si="82"/>
        <v>11521.454</v>
      </c>
      <c r="F206" s="19">
        <f t="shared" si="83"/>
        <v>0</v>
      </c>
      <c r="G206" s="51">
        <f t="shared" si="84"/>
        <v>38209.318599999999</v>
      </c>
      <c r="H206" s="45">
        <f t="shared" si="74"/>
        <v>4813.8</v>
      </c>
      <c r="I206" s="18">
        <f t="shared" si="75"/>
        <v>9853</v>
      </c>
      <c r="J206" s="18">
        <f t="shared" si="76"/>
        <v>5128.8</v>
      </c>
      <c r="K206" s="19">
        <f t="shared" si="77"/>
        <v>23970.674999999999</v>
      </c>
      <c r="L206" s="46">
        <f t="shared" si="72"/>
        <v>43766.274999999994</v>
      </c>
      <c r="M206" s="52">
        <f t="shared" si="73"/>
        <v>81975.593599999993</v>
      </c>
      <c r="N206" s="53">
        <f t="shared" si="85"/>
        <v>0.38486194178403754</v>
      </c>
      <c r="O206" s="1">
        <f t="shared" si="78"/>
        <v>723.6</v>
      </c>
      <c r="P206" s="1">
        <f t="shared" si="79"/>
        <v>434.72</v>
      </c>
      <c r="Q206" s="1">
        <f t="shared" si="80"/>
        <v>3776.1</v>
      </c>
      <c r="R206" s="1">
        <f t="shared" si="86"/>
        <v>126089.98639999999</v>
      </c>
      <c r="S206" s="111"/>
      <c r="T206" s="1">
        <f t="shared" si="87"/>
        <v>1013.04</v>
      </c>
      <c r="U206" s="1">
        <f t="shared" si="88"/>
        <v>608.96</v>
      </c>
      <c r="V206" s="1">
        <f t="shared" si="89"/>
        <v>3776.1</v>
      </c>
      <c r="W206" s="1">
        <f t="shared" si="90"/>
        <v>52.8</v>
      </c>
      <c r="X206" s="1">
        <f t="shared" si="91"/>
        <v>5450.9000000000005</v>
      </c>
    </row>
    <row r="207" spans="1:24" x14ac:dyDescent="0.25">
      <c r="A207" s="50">
        <v>214000</v>
      </c>
      <c r="B207" s="45">
        <f t="shared" si="70"/>
        <v>4806.3827000000001</v>
      </c>
      <c r="C207" s="18">
        <f t="shared" si="81"/>
        <v>9134.8896000000004</v>
      </c>
      <c r="D207" s="18">
        <f t="shared" si="71"/>
        <v>12746.592299999998</v>
      </c>
      <c r="E207" s="16">
        <f t="shared" si="82"/>
        <v>11763.654</v>
      </c>
      <c r="F207" s="19">
        <f t="shared" si="83"/>
        <v>0</v>
      </c>
      <c r="G207" s="51">
        <f t="shared" si="84"/>
        <v>38451.518600000003</v>
      </c>
      <c r="H207" s="45">
        <f t="shared" si="74"/>
        <v>4813.8</v>
      </c>
      <c r="I207" s="18">
        <f t="shared" si="75"/>
        <v>9853</v>
      </c>
      <c r="J207" s="18">
        <f t="shared" si="76"/>
        <v>5128.8</v>
      </c>
      <c r="K207" s="19">
        <f t="shared" si="77"/>
        <v>24228.174999999999</v>
      </c>
      <c r="L207" s="46">
        <f t="shared" si="72"/>
        <v>44023.774999999994</v>
      </c>
      <c r="M207" s="52">
        <f t="shared" si="73"/>
        <v>82475.293600000005</v>
      </c>
      <c r="N207" s="53">
        <f t="shared" si="85"/>
        <v>0.38539856822429908</v>
      </c>
      <c r="O207" s="1">
        <f t="shared" si="78"/>
        <v>723.6</v>
      </c>
      <c r="P207" s="1">
        <f t="shared" si="79"/>
        <v>434.72</v>
      </c>
      <c r="Q207" s="1">
        <f t="shared" si="80"/>
        <v>3776.1</v>
      </c>
      <c r="R207" s="1">
        <f t="shared" si="86"/>
        <v>126590.28639999998</v>
      </c>
      <c r="S207" s="111"/>
      <c r="T207" s="1">
        <f t="shared" si="87"/>
        <v>1013.04</v>
      </c>
      <c r="U207" s="1">
        <f t="shared" si="88"/>
        <v>608.96</v>
      </c>
      <c r="V207" s="1">
        <f t="shared" si="89"/>
        <v>3776.1</v>
      </c>
      <c r="W207" s="1">
        <f t="shared" si="90"/>
        <v>52.8</v>
      </c>
      <c r="X207" s="1">
        <f t="shared" si="91"/>
        <v>5450.9000000000005</v>
      </c>
    </row>
    <row r="208" spans="1:24" x14ac:dyDescent="0.25">
      <c r="A208" s="50">
        <v>215000</v>
      </c>
      <c r="B208" s="45">
        <f t="shared" si="70"/>
        <v>4806.3827000000001</v>
      </c>
      <c r="C208" s="18">
        <f t="shared" si="81"/>
        <v>9134.8896000000004</v>
      </c>
      <c r="D208" s="18">
        <f t="shared" si="71"/>
        <v>12746.592299999998</v>
      </c>
      <c r="E208" s="16">
        <f t="shared" si="82"/>
        <v>12005.853999999999</v>
      </c>
      <c r="F208" s="19">
        <f t="shared" si="83"/>
        <v>0</v>
      </c>
      <c r="G208" s="51">
        <f t="shared" si="84"/>
        <v>38693.7186</v>
      </c>
      <c r="H208" s="45">
        <f t="shared" si="74"/>
        <v>4813.8</v>
      </c>
      <c r="I208" s="18">
        <f t="shared" si="75"/>
        <v>9853</v>
      </c>
      <c r="J208" s="18">
        <f t="shared" si="76"/>
        <v>5128.8</v>
      </c>
      <c r="K208" s="19">
        <f t="shared" si="77"/>
        <v>24485.674999999999</v>
      </c>
      <c r="L208" s="46">
        <f t="shared" si="72"/>
        <v>44281.274999999994</v>
      </c>
      <c r="M208" s="52">
        <f t="shared" si="73"/>
        <v>82974.993599999987</v>
      </c>
      <c r="N208" s="53">
        <f t="shared" si="85"/>
        <v>0.38593020279069762</v>
      </c>
      <c r="O208" s="1">
        <f t="shared" si="78"/>
        <v>723.6</v>
      </c>
      <c r="P208" s="1">
        <f t="shared" si="79"/>
        <v>434.72</v>
      </c>
      <c r="Q208" s="1">
        <f t="shared" si="80"/>
        <v>3776.1</v>
      </c>
      <c r="R208" s="1">
        <f t="shared" si="86"/>
        <v>127090.5864</v>
      </c>
      <c r="S208" s="111"/>
      <c r="T208" s="1">
        <f t="shared" si="87"/>
        <v>1013.04</v>
      </c>
      <c r="U208" s="1">
        <f t="shared" si="88"/>
        <v>608.96</v>
      </c>
      <c r="V208" s="1">
        <f t="shared" si="89"/>
        <v>3776.1</v>
      </c>
      <c r="W208" s="1">
        <f t="shared" si="90"/>
        <v>52.8</v>
      </c>
      <c r="X208" s="1">
        <f t="shared" si="91"/>
        <v>5450.9000000000005</v>
      </c>
    </row>
    <row r="209" spans="1:24" x14ac:dyDescent="0.25">
      <c r="A209" s="50">
        <v>216000</v>
      </c>
      <c r="B209" s="45">
        <f t="shared" si="70"/>
        <v>4806.3827000000001</v>
      </c>
      <c r="C209" s="18">
        <f t="shared" si="81"/>
        <v>9134.8896000000004</v>
      </c>
      <c r="D209" s="18">
        <f t="shared" si="71"/>
        <v>12746.592299999998</v>
      </c>
      <c r="E209" s="16">
        <f t="shared" si="82"/>
        <v>12248.054</v>
      </c>
      <c r="F209" s="19">
        <f t="shared" si="83"/>
        <v>0</v>
      </c>
      <c r="G209" s="51">
        <f t="shared" si="84"/>
        <v>38935.918600000005</v>
      </c>
      <c r="H209" s="45">
        <f t="shared" si="74"/>
        <v>4813.8</v>
      </c>
      <c r="I209" s="18">
        <f t="shared" si="75"/>
        <v>9853</v>
      </c>
      <c r="J209" s="18">
        <f t="shared" si="76"/>
        <v>5128.8</v>
      </c>
      <c r="K209" s="19">
        <f t="shared" si="77"/>
        <v>24743.174999999999</v>
      </c>
      <c r="L209" s="46">
        <f t="shared" si="72"/>
        <v>44538.774999999994</v>
      </c>
      <c r="M209" s="52">
        <f t="shared" si="73"/>
        <v>83474.693599999999</v>
      </c>
      <c r="N209" s="53">
        <f t="shared" si="85"/>
        <v>0.38645691481481481</v>
      </c>
      <c r="O209" s="1">
        <f t="shared" si="78"/>
        <v>723.6</v>
      </c>
      <c r="P209" s="1">
        <f t="shared" si="79"/>
        <v>434.72</v>
      </c>
      <c r="Q209" s="1">
        <f t="shared" si="80"/>
        <v>3776.1</v>
      </c>
      <c r="R209" s="1">
        <f t="shared" si="86"/>
        <v>127590.88639999999</v>
      </c>
      <c r="S209" s="111"/>
      <c r="T209" s="1">
        <f t="shared" si="87"/>
        <v>1013.04</v>
      </c>
      <c r="U209" s="1">
        <f t="shared" si="88"/>
        <v>608.96</v>
      </c>
      <c r="V209" s="1">
        <f t="shared" si="89"/>
        <v>3776.1</v>
      </c>
      <c r="W209" s="1">
        <f t="shared" si="90"/>
        <v>52.8</v>
      </c>
      <c r="X209" s="1">
        <f t="shared" si="91"/>
        <v>5450.9000000000005</v>
      </c>
    </row>
    <row r="210" spans="1:24" x14ac:dyDescent="0.25">
      <c r="A210" s="50">
        <v>217000</v>
      </c>
      <c r="B210" s="45">
        <f t="shared" si="70"/>
        <v>4806.3827000000001</v>
      </c>
      <c r="C210" s="18">
        <f t="shared" si="81"/>
        <v>9134.8896000000004</v>
      </c>
      <c r="D210" s="18">
        <f t="shared" si="71"/>
        <v>12746.592299999998</v>
      </c>
      <c r="E210" s="16">
        <f t="shared" si="82"/>
        <v>12490.254000000001</v>
      </c>
      <c r="F210" s="19">
        <f t="shared" si="83"/>
        <v>0</v>
      </c>
      <c r="G210" s="51">
        <f t="shared" si="84"/>
        <v>39178.118600000002</v>
      </c>
      <c r="H210" s="45">
        <f t="shared" si="74"/>
        <v>4813.8</v>
      </c>
      <c r="I210" s="18">
        <f t="shared" si="75"/>
        <v>9853</v>
      </c>
      <c r="J210" s="18">
        <f t="shared" si="76"/>
        <v>5128.8</v>
      </c>
      <c r="K210" s="19">
        <f t="shared" si="77"/>
        <v>25000.674999999999</v>
      </c>
      <c r="L210" s="46">
        <f t="shared" si="72"/>
        <v>44796.274999999994</v>
      </c>
      <c r="M210" s="52">
        <f t="shared" si="73"/>
        <v>83974.393599999996</v>
      </c>
      <c r="N210" s="53">
        <f t="shared" si="85"/>
        <v>0.38697877235023037</v>
      </c>
      <c r="O210" s="1">
        <f t="shared" si="78"/>
        <v>723.6</v>
      </c>
      <c r="P210" s="1">
        <f t="shared" si="79"/>
        <v>434.72</v>
      </c>
      <c r="Q210" s="1">
        <f t="shared" si="80"/>
        <v>3776.1</v>
      </c>
      <c r="R210" s="1">
        <f t="shared" si="86"/>
        <v>128091.18639999998</v>
      </c>
      <c r="S210" s="111"/>
      <c r="T210" s="1">
        <f t="shared" si="87"/>
        <v>1013.04</v>
      </c>
      <c r="U210" s="1">
        <f t="shared" si="88"/>
        <v>608.96</v>
      </c>
      <c r="V210" s="1">
        <f t="shared" si="89"/>
        <v>3776.1</v>
      </c>
      <c r="W210" s="1">
        <f t="shared" si="90"/>
        <v>52.8</v>
      </c>
      <c r="X210" s="1">
        <f t="shared" si="91"/>
        <v>5450.9000000000005</v>
      </c>
    </row>
    <row r="211" spans="1:24" x14ac:dyDescent="0.25">
      <c r="A211" s="50">
        <v>218000</v>
      </c>
      <c r="B211" s="45">
        <f t="shared" si="70"/>
        <v>4806.3827000000001</v>
      </c>
      <c r="C211" s="18">
        <f t="shared" si="81"/>
        <v>9134.8896000000004</v>
      </c>
      <c r="D211" s="18">
        <f t="shared" si="71"/>
        <v>12746.592299999998</v>
      </c>
      <c r="E211" s="16">
        <f t="shared" si="82"/>
        <v>12732.454</v>
      </c>
      <c r="F211" s="19">
        <f t="shared" si="83"/>
        <v>0</v>
      </c>
      <c r="G211" s="51">
        <f t="shared" si="84"/>
        <v>39420.318599999999</v>
      </c>
      <c r="H211" s="45">
        <f t="shared" si="74"/>
        <v>4813.8</v>
      </c>
      <c r="I211" s="18">
        <f t="shared" si="75"/>
        <v>9853</v>
      </c>
      <c r="J211" s="18">
        <f t="shared" si="76"/>
        <v>5128.8</v>
      </c>
      <c r="K211" s="19">
        <f t="shared" si="77"/>
        <v>25258.174999999999</v>
      </c>
      <c r="L211" s="46">
        <f t="shared" si="72"/>
        <v>45053.774999999994</v>
      </c>
      <c r="M211" s="52">
        <f t="shared" si="73"/>
        <v>84474.093599999993</v>
      </c>
      <c r="N211" s="53">
        <f t="shared" si="85"/>
        <v>0.38749584220183481</v>
      </c>
      <c r="O211" s="1">
        <f t="shared" si="78"/>
        <v>723.6</v>
      </c>
      <c r="P211" s="1">
        <f t="shared" si="79"/>
        <v>434.72</v>
      </c>
      <c r="Q211" s="1">
        <f t="shared" si="80"/>
        <v>3776.1</v>
      </c>
      <c r="R211" s="1">
        <f t="shared" si="86"/>
        <v>128591.48639999999</v>
      </c>
      <c r="S211" s="111"/>
      <c r="T211" s="1">
        <f t="shared" si="87"/>
        <v>1013.04</v>
      </c>
      <c r="U211" s="1">
        <f t="shared" si="88"/>
        <v>608.96</v>
      </c>
      <c r="V211" s="1">
        <f t="shared" si="89"/>
        <v>3776.1</v>
      </c>
      <c r="W211" s="1">
        <f t="shared" si="90"/>
        <v>52.8</v>
      </c>
      <c r="X211" s="1">
        <f t="shared" si="91"/>
        <v>5450.9000000000005</v>
      </c>
    </row>
    <row r="212" spans="1:24" x14ac:dyDescent="0.25">
      <c r="A212" s="50">
        <v>219000</v>
      </c>
      <c r="B212" s="45">
        <f t="shared" si="70"/>
        <v>4806.3827000000001</v>
      </c>
      <c r="C212" s="18">
        <f t="shared" si="81"/>
        <v>9134.8896000000004</v>
      </c>
      <c r="D212" s="18">
        <f t="shared" si="71"/>
        <v>12746.592299999998</v>
      </c>
      <c r="E212" s="16">
        <f t="shared" si="82"/>
        <v>12974.654</v>
      </c>
      <c r="F212" s="19">
        <f t="shared" si="83"/>
        <v>0</v>
      </c>
      <c r="G212" s="51">
        <f t="shared" si="84"/>
        <v>39662.518600000003</v>
      </c>
      <c r="H212" s="45">
        <f t="shared" si="74"/>
        <v>4813.8</v>
      </c>
      <c r="I212" s="18">
        <f t="shared" si="75"/>
        <v>9853</v>
      </c>
      <c r="J212" s="18">
        <f t="shared" si="76"/>
        <v>5128.8</v>
      </c>
      <c r="K212" s="19">
        <f t="shared" si="77"/>
        <v>25515.674999999999</v>
      </c>
      <c r="L212" s="46">
        <f t="shared" si="72"/>
        <v>45311.274999999994</v>
      </c>
      <c r="M212" s="52">
        <f t="shared" si="73"/>
        <v>84973.793600000005</v>
      </c>
      <c r="N212" s="53">
        <f t="shared" si="85"/>
        <v>0.38800818995433795</v>
      </c>
      <c r="O212" s="1">
        <f t="shared" si="78"/>
        <v>723.6</v>
      </c>
      <c r="P212" s="1">
        <f t="shared" si="79"/>
        <v>434.72</v>
      </c>
      <c r="Q212" s="1">
        <f t="shared" si="80"/>
        <v>3776.1</v>
      </c>
      <c r="R212" s="1">
        <f t="shared" si="86"/>
        <v>129091.78639999998</v>
      </c>
      <c r="S212" s="111"/>
      <c r="T212" s="1">
        <f t="shared" si="87"/>
        <v>1013.04</v>
      </c>
      <c r="U212" s="1">
        <f t="shared" si="88"/>
        <v>608.96</v>
      </c>
      <c r="V212" s="1">
        <f t="shared" si="89"/>
        <v>3776.1</v>
      </c>
      <c r="W212" s="1">
        <f t="shared" si="90"/>
        <v>52.8</v>
      </c>
      <c r="X212" s="1">
        <f t="shared" si="91"/>
        <v>5450.9000000000005</v>
      </c>
    </row>
    <row r="213" spans="1:24" x14ac:dyDescent="0.25">
      <c r="A213" s="50">
        <v>220000</v>
      </c>
      <c r="B213" s="45">
        <f t="shared" si="70"/>
        <v>4806.3827000000001</v>
      </c>
      <c r="C213" s="18">
        <f t="shared" si="81"/>
        <v>9134.8896000000004</v>
      </c>
      <c r="D213" s="18">
        <f t="shared" si="71"/>
        <v>12746.592299999998</v>
      </c>
      <c r="E213" s="16">
        <f t="shared" si="82"/>
        <v>13216.853999999999</v>
      </c>
      <c r="F213" s="19">
        <f t="shared" si="83"/>
        <v>0</v>
      </c>
      <c r="G213" s="51">
        <f t="shared" si="84"/>
        <v>39904.7186</v>
      </c>
      <c r="H213" s="45">
        <f t="shared" si="74"/>
        <v>4813.8</v>
      </c>
      <c r="I213" s="18">
        <f t="shared" si="75"/>
        <v>9853</v>
      </c>
      <c r="J213" s="18">
        <f t="shared" si="76"/>
        <v>5128.8</v>
      </c>
      <c r="K213" s="19">
        <f t="shared" si="77"/>
        <v>25773.174999999999</v>
      </c>
      <c r="L213" s="46">
        <f t="shared" si="72"/>
        <v>45568.774999999994</v>
      </c>
      <c r="M213" s="52">
        <f t="shared" si="73"/>
        <v>85473.493599999987</v>
      </c>
      <c r="N213" s="53">
        <f t="shared" si="85"/>
        <v>0.38851587999999992</v>
      </c>
      <c r="O213" s="1">
        <f t="shared" si="78"/>
        <v>723.6</v>
      </c>
      <c r="P213" s="1">
        <f t="shared" si="79"/>
        <v>434.72</v>
      </c>
      <c r="Q213" s="1">
        <f t="shared" si="80"/>
        <v>3776.1</v>
      </c>
      <c r="R213" s="1">
        <f t="shared" si="86"/>
        <v>129592.0864</v>
      </c>
      <c r="S213" s="111"/>
      <c r="T213" s="1">
        <f t="shared" si="87"/>
        <v>1013.04</v>
      </c>
      <c r="U213" s="1">
        <f t="shared" si="88"/>
        <v>608.96</v>
      </c>
      <c r="V213" s="1">
        <f t="shared" si="89"/>
        <v>3776.1</v>
      </c>
      <c r="W213" s="1">
        <f t="shared" si="90"/>
        <v>52.8</v>
      </c>
      <c r="X213" s="1">
        <f t="shared" si="91"/>
        <v>5450.9000000000005</v>
      </c>
    </row>
    <row r="214" spans="1:24" x14ac:dyDescent="0.25">
      <c r="A214" s="50">
        <v>221000</v>
      </c>
      <c r="B214" s="45">
        <f t="shared" si="70"/>
        <v>4806.3827000000001</v>
      </c>
      <c r="C214" s="18">
        <f t="shared" si="81"/>
        <v>9134.8896000000004</v>
      </c>
      <c r="D214" s="18">
        <f t="shared" si="71"/>
        <v>12746.592299999998</v>
      </c>
      <c r="E214" s="16">
        <f t="shared" si="82"/>
        <v>13459.054</v>
      </c>
      <c r="F214" s="19">
        <f t="shared" si="83"/>
        <v>0</v>
      </c>
      <c r="G214" s="51">
        <f t="shared" si="84"/>
        <v>40146.918600000005</v>
      </c>
      <c r="H214" s="45">
        <f t="shared" si="74"/>
        <v>4813.8</v>
      </c>
      <c r="I214" s="18">
        <f t="shared" si="75"/>
        <v>9853</v>
      </c>
      <c r="J214" s="18">
        <f t="shared" si="76"/>
        <v>5128.8</v>
      </c>
      <c r="K214" s="19">
        <f t="shared" si="77"/>
        <v>26030.674999999999</v>
      </c>
      <c r="L214" s="46">
        <f t="shared" si="72"/>
        <v>45826.274999999994</v>
      </c>
      <c r="M214" s="52">
        <f t="shared" si="73"/>
        <v>85973.193599999999</v>
      </c>
      <c r="N214" s="53">
        <f t="shared" si="85"/>
        <v>0.38901897556561088</v>
      </c>
      <c r="O214" s="1">
        <f t="shared" si="78"/>
        <v>723.6</v>
      </c>
      <c r="P214" s="1">
        <f t="shared" si="79"/>
        <v>434.72</v>
      </c>
      <c r="Q214" s="1">
        <f t="shared" si="80"/>
        <v>3776.1</v>
      </c>
      <c r="R214" s="1">
        <f t="shared" si="86"/>
        <v>130092.38639999999</v>
      </c>
      <c r="S214" s="111"/>
      <c r="T214" s="1">
        <f t="shared" si="87"/>
        <v>1013.04</v>
      </c>
      <c r="U214" s="1">
        <f t="shared" si="88"/>
        <v>608.96</v>
      </c>
      <c r="V214" s="1">
        <f t="shared" si="89"/>
        <v>3776.1</v>
      </c>
      <c r="W214" s="1">
        <f t="shared" si="90"/>
        <v>52.8</v>
      </c>
      <c r="X214" s="1">
        <f t="shared" si="91"/>
        <v>5450.9000000000005</v>
      </c>
    </row>
    <row r="215" spans="1:24" x14ac:dyDescent="0.25">
      <c r="A215" s="50">
        <v>222000</v>
      </c>
      <c r="B215" s="45">
        <f t="shared" si="70"/>
        <v>4806.3827000000001</v>
      </c>
      <c r="C215" s="18">
        <f t="shared" si="81"/>
        <v>9134.8896000000004</v>
      </c>
      <c r="D215" s="18">
        <f t="shared" si="71"/>
        <v>12746.592299999998</v>
      </c>
      <c r="E215" s="16">
        <f t="shared" si="82"/>
        <v>13701.254000000001</v>
      </c>
      <c r="F215" s="19">
        <f t="shared" si="83"/>
        <v>0</v>
      </c>
      <c r="G215" s="51">
        <f t="shared" si="84"/>
        <v>40389.118600000002</v>
      </c>
      <c r="H215" s="45">
        <f t="shared" si="74"/>
        <v>4813.8</v>
      </c>
      <c r="I215" s="18">
        <f t="shared" si="75"/>
        <v>9853</v>
      </c>
      <c r="J215" s="18">
        <f t="shared" si="76"/>
        <v>5128.8</v>
      </c>
      <c r="K215" s="19">
        <f t="shared" si="77"/>
        <v>26288.174999999999</v>
      </c>
      <c r="L215" s="46">
        <f t="shared" si="72"/>
        <v>46083.774999999994</v>
      </c>
      <c r="M215" s="52">
        <f t="shared" si="73"/>
        <v>86472.893599999996</v>
      </c>
      <c r="N215" s="53">
        <f t="shared" si="85"/>
        <v>0.38951753873873873</v>
      </c>
      <c r="O215" s="1">
        <f t="shared" si="78"/>
        <v>723.6</v>
      </c>
      <c r="P215" s="1">
        <f t="shared" si="79"/>
        <v>434.72</v>
      </c>
      <c r="Q215" s="1">
        <f t="shared" si="80"/>
        <v>3776.1</v>
      </c>
      <c r="R215" s="1">
        <f t="shared" si="86"/>
        <v>130592.68639999998</v>
      </c>
      <c r="S215" s="111"/>
      <c r="T215" s="1">
        <f t="shared" si="87"/>
        <v>1013.04</v>
      </c>
      <c r="U215" s="1">
        <f t="shared" si="88"/>
        <v>608.96</v>
      </c>
      <c r="V215" s="1">
        <f t="shared" si="89"/>
        <v>3776.1</v>
      </c>
      <c r="W215" s="1">
        <f t="shared" si="90"/>
        <v>52.8</v>
      </c>
      <c r="X215" s="1">
        <f t="shared" si="91"/>
        <v>5450.9000000000005</v>
      </c>
    </row>
    <row r="216" spans="1:24" x14ac:dyDescent="0.25">
      <c r="A216" s="50">
        <v>223000</v>
      </c>
      <c r="B216" s="45">
        <f t="shared" si="70"/>
        <v>4806.3827000000001</v>
      </c>
      <c r="C216" s="18">
        <f t="shared" si="81"/>
        <v>9134.8896000000004</v>
      </c>
      <c r="D216" s="18">
        <f t="shared" si="71"/>
        <v>12746.592299999998</v>
      </c>
      <c r="E216" s="16">
        <f t="shared" si="82"/>
        <v>13943.454</v>
      </c>
      <c r="F216" s="19">
        <f t="shared" si="83"/>
        <v>0</v>
      </c>
      <c r="G216" s="51">
        <f t="shared" si="84"/>
        <v>40631.318599999999</v>
      </c>
      <c r="H216" s="45">
        <f t="shared" si="74"/>
        <v>4813.8</v>
      </c>
      <c r="I216" s="18">
        <f t="shared" si="75"/>
        <v>9853</v>
      </c>
      <c r="J216" s="18">
        <f t="shared" si="76"/>
        <v>5128.8</v>
      </c>
      <c r="K216" s="19">
        <f t="shared" si="77"/>
        <v>26545.674999999999</v>
      </c>
      <c r="L216" s="46">
        <f t="shared" si="72"/>
        <v>46341.274999999994</v>
      </c>
      <c r="M216" s="52">
        <f t="shared" si="73"/>
        <v>86972.593599999993</v>
      </c>
      <c r="N216" s="53">
        <f t="shared" si="85"/>
        <v>0.39001163049327353</v>
      </c>
      <c r="O216" s="1">
        <f t="shared" si="78"/>
        <v>723.6</v>
      </c>
      <c r="P216" s="1">
        <f t="shared" si="79"/>
        <v>434.72</v>
      </c>
      <c r="Q216" s="1">
        <f t="shared" si="80"/>
        <v>3776.1</v>
      </c>
      <c r="R216" s="1">
        <f t="shared" si="86"/>
        <v>131092.98639999999</v>
      </c>
      <c r="S216" s="111"/>
      <c r="T216" s="1">
        <f t="shared" si="87"/>
        <v>1013.04</v>
      </c>
      <c r="U216" s="1">
        <f t="shared" si="88"/>
        <v>608.96</v>
      </c>
      <c r="V216" s="1">
        <f t="shared" si="89"/>
        <v>3776.1</v>
      </c>
      <c r="W216" s="1">
        <f t="shared" si="90"/>
        <v>52.8</v>
      </c>
      <c r="X216" s="1">
        <f t="shared" si="91"/>
        <v>5450.9000000000005</v>
      </c>
    </row>
    <row r="217" spans="1:24" x14ac:dyDescent="0.25">
      <c r="A217" s="50">
        <v>224000</v>
      </c>
      <c r="B217" s="45">
        <f t="shared" si="70"/>
        <v>4806.3827000000001</v>
      </c>
      <c r="C217" s="18">
        <f t="shared" si="81"/>
        <v>9134.8896000000004</v>
      </c>
      <c r="D217" s="18">
        <f t="shared" si="71"/>
        <v>12746.592299999998</v>
      </c>
      <c r="E217" s="16">
        <f t="shared" si="82"/>
        <v>14185.654</v>
      </c>
      <c r="F217" s="19">
        <f t="shared" si="83"/>
        <v>0</v>
      </c>
      <c r="G217" s="51">
        <f t="shared" si="84"/>
        <v>40873.518600000003</v>
      </c>
      <c r="H217" s="45">
        <f t="shared" si="74"/>
        <v>4813.8</v>
      </c>
      <c r="I217" s="18">
        <f t="shared" si="75"/>
        <v>9853</v>
      </c>
      <c r="J217" s="18">
        <f t="shared" si="76"/>
        <v>5128.8</v>
      </c>
      <c r="K217" s="19">
        <f t="shared" si="77"/>
        <v>26803.174999999999</v>
      </c>
      <c r="L217" s="46">
        <f t="shared" si="72"/>
        <v>46598.774999999994</v>
      </c>
      <c r="M217" s="52">
        <f t="shared" si="73"/>
        <v>87472.293600000005</v>
      </c>
      <c r="N217" s="53">
        <f t="shared" si="85"/>
        <v>0.39050131071428573</v>
      </c>
      <c r="O217" s="1">
        <f t="shared" si="78"/>
        <v>723.6</v>
      </c>
      <c r="P217" s="1">
        <f t="shared" si="79"/>
        <v>434.72</v>
      </c>
      <c r="Q217" s="1">
        <f t="shared" si="80"/>
        <v>3776.1</v>
      </c>
      <c r="R217" s="1">
        <f t="shared" si="86"/>
        <v>131593.28639999998</v>
      </c>
      <c r="S217" s="111"/>
      <c r="T217" s="1">
        <f t="shared" si="87"/>
        <v>1013.04</v>
      </c>
      <c r="U217" s="1">
        <f t="shared" si="88"/>
        <v>608.96</v>
      </c>
      <c r="V217" s="1">
        <f t="shared" si="89"/>
        <v>3776.1</v>
      </c>
      <c r="W217" s="1">
        <f t="shared" si="90"/>
        <v>52.8</v>
      </c>
      <c r="X217" s="1">
        <f t="shared" si="91"/>
        <v>5450.9000000000005</v>
      </c>
    </row>
    <row r="218" spans="1:24" x14ac:dyDescent="0.25">
      <c r="A218" s="50">
        <v>225000</v>
      </c>
      <c r="B218" s="45">
        <f t="shared" si="70"/>
        <v>4806.3827000000001</v>
      </c>
      <c r="C218" s="18">
        <f t="shared" si="81"/>
        <v>9134.8896000000004</v>
      </c>
      <c r="D218" s="18">
        <f t="shared" si="71"/>
        <v>12746.592299999998</v>
      </c>
      <c r="E218" s="16">
        <f t="shared" si="82"/>
        <v>14427.853999999999</v>
      </c>
      <c r="F218" s="19">
        <f t="shared" si="83"/>
        <v>0</v>
      </c>
      <c r="G218" s="51">
        <f t="shared" si="84"/>
        <v>41115.7186</v>
      </c>
      <c r="H218" s="45">
        <f t="shared" si="74"/>
        <v>4813.8</v>
      </c>
      <c r="I218" s="18">
        <f t="shared" si="75"/>
        <v>9853</v>
      </c>
      <c r="J218" s="18">
        <f t="shared" si="76"/>
        <v>5128.8</v>
      </c>
      <c r="K218" s="19">
        <f t="shared" si="77"/>
        <v>27060.674999999999</v>
      </c>
      <c r="L218" s="46">
        <f t="shared" si="72"/>
        <v>46856.274999999994</v>
      </c>
      <c r="M218" s="52">
        <f t="shared" si="73"/>
        <v>87971.993599999987</v>
      </c>
      <c r="N218" s="53">
        <f t="shared" si="85"/>
        <v>0.39098663822222218</v>
      </c>
      <c r="O218" s="1">
        <f t="shared" si="78"/>
        <v>723.6</v>
      </c>
      <c r="P218" s="1">
        <f t="shared" si="79"/>
        <v>434.72</v>
      </c>
      <c r="Q218" s="1">
        <f t="shared" si="80"/>
        <v>3776.1</v>
      </c>
      <c r="R218" s="1">
        <f t="shared" si="86"/>
        <v>132093.5864</v>
      </c>
      <c r="S218" s="111"/>
      <c r="T218" s="1">
        <f t="shared" si="87"/>
        <v>1013.04</v>
      </c>
      <c r="U218" s="1">
        <f t="shared" si="88"/>
        <v>608.96</v>
      </c>
      <c r="V218" s="1">
        <f t="shared" si="89"/>
        <v>3776.1</v>
      </c>
      <c r="W218" s="1">
        <f t="shared" si="90"/>
        <v>52.8</v>
      </c>
      <c r="X218" s="1">
        <f t="shared" si="91"/>
        <v>5450.9000000000005</v>
      </c>
    </row>
    <row r="219" spans="1:24" x14ac:dyDescent="0.25">
      <c r="A219" s="50">
        <v>226000</v>
      </c>
      <c r="B219" s="45">
        <f t="shared" si="70"/>
        <v>4806.3827000000001</v>
      </c>
      <c r="C219" s="18">
        <f t="shared" si="81"/>
        <v>9134.8896000000004</v>
      </c>
      <c r="D219" s="18">
        <f t="shared" si="71"/>
        <v>12746.592299999998</v>
      </c>
      <c r="E219" s="16">
        <f t="shared" si="82"/>
        <v>14670.054</v>
      </c>
      <c r="F219" s="19">
        <f t="shared" si="83"/>
        <v>0</v>
      </c>
      <c r="G219" s="51">
        <f t="shared" si="84"/>
        <v>41357.918600000005</v>
      </c>
      <c r="H219" s="45">
        <f t="shared" si="74"/>
        <v>4813.8</v>
      </c>
      <c r="I219" s="18">
        <f t="shared" si="75"/>
        <v>9853</v>
      </c>
      <c r="J219" s="18">
        <f t="shared" si="76"/>
        <v>5128.8</v>
      </c>
      <c r="K219" s="19">
        <f t="shared" si="77"/>
        <v>27318.174999999999</v>
      </c>
      <c r="L219" s="46">
        <f t="shared" si="72"/>
        <v>47113.774999999994</v>
      </c>
      <c r="M219" s="52">
        <f t="shared" si="73"/>
        <v>88471.693599999999</v>
      </c>
      <c r="N219" s="53">
        <f t="shared" si="85"/>
        <v>0.39146767079646017</v>
      </c>
      <c r="O219" s="1">
        <f t="shared" si="78"/>
        <v>723.6</v>
      </c>
      <c r="P219" s="1">
        <f t="shared" si="79"/>
        <v>434.72</v>
      </c>
      <c r="Q219" s="1">
        <f t="shared" si="80"/>
        <v>3776.1</v>
      </c>
      <c r="R219" s="1">
        <f t="shared" si="86"/>
        <v>132593.88639999999</v>
      </c>
      <c r="S219" s="111"/>
      <c r="T219" s="1">
        <f t="shared" si="87"/>
        <v>1013.04</v>
      </c>
      <c r="U219" s="1">
        <f t="shared" si="88"/>
        <v>608.96</v>
      </c>
      <c r="V219" s="1">
        <f t="shared" si="89"/>
        <v>3776.1</v>
      </c>
      <c r="W219" s="1">
        <f t="shared" si="90"/>
        <v>52.8</v>
      </c>
      <c r="X219" s="1">
        <f t="shared" si="91"/>
        <v>5450.9000000000005</v>
      </c>
    </row>
    <row r="220" spans="1:24" x14ac:dyDescent="0.25">
      <c r="A220" s="50">
        <v>227000</v>
      </c>
      <c r="B220" s="45">
        <f t="shared" si="70"/>
        <v>4806.3827000000001</v>
      </c>
      <c r="C220" s="18">
        <f t="shared" si="81"/>
        <v>9134.8896000000004</v>
      </c>
      <c r="D220" s="18">
        <f t="shared" si="71"/>
        <v>12746.592299999998</v>
      </c>
      <c r="E220" s="16">
        <f t="shared" si="82"/>
        <v>14912.254000000001</v>
      </c>
      <c r="F220" s="19">
        <f t="shared" si="83"/>
        <v>0</v>
      </c>
      <c r="G220" s="51">
        <f t="shared" si="84"/>
        <v>41600.118600000002</v>
      </c>
      <c r="H220" s="45">
        <f t="shared" si="74"/>
        <v>4813.8</v>
      </c>
      <c r="I220" s="18">
        <f t="shared" si="75"/>
        <v>9853</v>
      </c>
      <c r="J220" s="18">
        <f t="shared" si="76"/>
        <v>5128.8</v>
      </c>
      <c r="K220" s="19">
        <f t="shared" si="77"/>
        <v>27575.674999999999</v>
      </c>
      <c r="L220" s="46">
        <f t="shared" si="72"/>
        <v>47371.274999999994</v>
      </c>
      <c r="M220" s="52">
        <f t="shared" si="73"/>
        <v>88971.393599999996</v>
      </c>
      <c r="N220" s="53">
        <f t="shared" si="85"/>
        <v>0.39194446519823789</v>
      </c>
      <c r="O220" s="1">
        <f t="shared" si="78"/>
        <v>723.6</v>
      </c>
      <c r="P220" s="1">
        <f t="shared" si="79"/>
        <v>434.72</v>
      </c>
      <c r="Q220" s="1">
        <f t="shared" si="80"/>
        <v>3776.1</v>
      </c>
      <c r="R220" s="1">
        <f t="shared" si="86"/>
        <v>133094.18639999998</v>
      </c>
      <c r="S220" s="111"/>
      <c r="T220" s="1">
        <f t="shared" si="87"/>
        <v>1013.04</v>
      </c>
      <c r="U220" s="1">
        <f t="shared" si="88"/>
        <v>608.96</v>
      </c>
      <c r="V220" s="1">
        <f t="shared" si="89"/>
        <v>3776.1</v>
      </c>
      <c r="W220" s="1">
        <f t="shared" si="90"/>
        <v>52.8</v>
      </c>
      <c r="X220" s="1">
        <f t="shared" si="91"/>
        <v>5450.9000000000005</v>
      </c>
    </row>
    <row r="221" spans="1:24" x14ac:dyDescent="0.25">
      <c r="A221" s="50">
        <v>228000</v>
      </c>
      <c r="B221" s="45">
        <f t="shared" si="70"/>
        <v>4806.3827000000001</v>
      </c>
      <c r="C221" s="18">
        <f t="shared" si="81"/>
        <v>9134.8896000000004</v>
      </c>
      <c r="D221" s="18">
        <f t="shared" si="71"/>
        <v>12746.592299999998</v>
      </c>
      <c r="E221" s="16">
        <f t="shared" si="82"/>
        <v>15154.454</v>
      </c>
      <c r="F221" s="19">
        <f t="shared" si="83"/>
        <v>0</v>
      </c>
      <c r="G221" s="51">
        <f t="shared" si="84"/>
        <v>41842.318599999999</v>
      </c>
      <c r="H221" s="45">
        <f t="shared" si="74"/>
        <v>4813.8</v>
      </c>
      <c r="I221" s="18">
        <f t="shared" si="75"/>
        <v>9853</v>
      </c>
      <c r="J221" s="18">
        <f t="shared" si="76"/>
        <v>5128.8</v>
      </c>
      <c r="K221" s="19">
        <f t="shared" si="77"/>
        <v>27833.174999999999</v>
      </c>
      <c r="L221" s="46">
        <f t="shared" si="72"/>
        <v>47628.774999999994</v>
      </c>
      <c r="M221" s="52">
        <f t="shared" si="73"/>
        <v>89471.093599999993</v>
      </c>
      <c r="N221" s="53">
        <f t="shared" si="85"/>
        <v>0.39241707719298241</v>
      </c>
      <c r="O221" s="1">
        <f t="shared" si="78"/>
        <v>723.6</v>
      </c>
      <c r="P221" s="1">
        <f t="shared" si="79"/>
        <v>434.72</v>
      </c>
      <c r="Q221" s="1">
        <f t="shared" si="80"/>
        <v>3776.1</v>
      </c>
      <c r="R221" s="1">
        <f t="shared" si="86"/>
        <v>133594.48639999999</v>
      </c>
      <c r="S221" s="111"/>
      <c r="T221" s="1">
        <f t="shared" si="87"/>
        <v>1013.04</v>
      </c>
      <c r="U221" s="1">
        <f t="shared" si="88"/>
        <v>608.96</v>
      </c>
      <c r="V221" s="1">
        <f t="shared" si="89"/>
        <v>3776.1</v>
      </c>
      <c r="W221" s="1">
        <f t="shared" si="90"/>
        <v>52.8</v>
      </c>
      <c r="X221" s="1">
        <f t="shared" si="91"/>
        <v>5450.9000000000005</v>
      </c>
    </row>
    <row r="222" spans="1:24" x14ac:dyDescent="0.25">
      <c r="A222" s="50">
        <v>229000</v>
      </c>
      <c r="B222" s="45">
        <f t="shared" si="70"/>
        <v>4806.3827000000001</v>
      </c>
      <c r="C222" s="18">
        <f t="shared" si="81"/>
        <v>9134.8896000000004</v>
      </c>
      <c r="D222" s="18">
        <f t="shared" si="71"/>
        <v>12746.592299999998</v>
      </c>
      <c r="E222" s="16">
        <f t="shared" si="82"/>
        <v>15396.654</v>
      </c>
      <c r="F222" s="19">
        <f t="shared" si="83"/>
        <v>0</v>
      </c>
      <c r="G222" s="51">
        <f t="shared" si="84"/>
        <v>42084.518600000003</v>
      </c>
      <c r="H222" s="45">
        <f t="shared" si="74"/>
        <v>4813.8</v>
      </c>
      <c r="I222" s="18">
        <f t="shared" si="75"/>
        <v>9853</v>
      </c>
      <c r="J222" s="18">
        <f t="shared" si="76"/>
        <v>5128.8</v>
      </c>
      <c r="K222" s="19">
        <f t="shared" si="77"/>
        <v>28090.674999999999</v>
      </c>
      <c r="L222" s="46">
        <f t="shared" si="72"/>
        <v>47886.274999999994</v>
      </c>
      <c r="M222" s="52">
        <f t="shared" si="73"/>
        <v>89970.793600000005</v>
      </c>
      <c r="N222" s="53">
        <f t="shared" si="85"/>
        <v>0.3928855615720524</v>
      </c>
      <c r="O222" s="1">
        <f t="shared" si="78"/>
        <v>723.6</v>
      </c>
      <c r="P222" s="1">
        <f t="shared" si="79"/>
        <v>434.72</v>
      </c>
      <c r="Q222" s="1">
        <f t="shared" si="80"/>
        <v>3776.1</v>
      </c>
      <c r="R222" s="1">
        <f t="shared" si="86"/>
        <v>134094.78639999998</v>
      </c>
      <c r="S222" s="111"/>
      <c r="T222" s="1">
        <f t="shared" si="87"/>
        <v>1013.04</v>
      </c>
      <c r="U222" s="1">
        <f t="shared" si="88"/>
        <v>608.96</v>
      </c>
      <c r="V222" s="1">
        <f t="shared" si="89"/>
        <v>3776.1</v>
      </c>
      <c r="W222" s="1">
        <f t="shared" si="90"/>
        <v>52.8</v>
      </c>
      <c r="X222" s="1">
        <f t="shared" si="91"/>
        <v>5450.9000000000005</v>
      </c>
    </row>
    <row r="223" spans="1:24" x14ac:dyDescent="0.25">
      <c r="A223" s="50">
        <v>230000</v>
      </c>
      <c r="B223" s="45">
        <f t="shared" si="70"/>
        <v>4806.3827000000001</v>
      </c>
      <c r="C223" s="18">
        <f t="shared" si="81"/>
        <v>9134.8896000000004</v>
      </c>
      <c r="D223" s="18">
        <f t="shared" si="71"/>
        <v>12746.592299999998</v>
      </c>
      <c r="E223" s="16">
        <f t="shared" si="82"/>
        <v>15638.853999999999</v>
      </c>
      <c r="F223" s="19">
        <f t="shared" si="83"/>
        <v>0</v>
      </c>
      <c r="G223" s="51">
        <f t="shared" si="84"/>
        <v>42326.7186</v>
      </c>
      <c r="H223" s="45">
        <f t="shared" si="74"/>
        <v>4813.8</v>
      </c>
      <c r="I223" s="18">
        <f t="shared" si="75"/>
        <v>9853</v>
      </c>
      <c r="J223" s="18">
        <f t="shared" si="76"/>
        <v>5128.8</v>
      </c>
      <c r="K223" s="19">
        <f t="shared" si="77"/>
        <v>28348.174999999999</v>
      </c>
      <c r="L223" s="46">
        <f t="shared" si="72"/>
        <v>48143.774999999994</v>
      </c>
      <c r="M223" s="52">
        <f t="shared" si="73"/>
        <v>90470.493599999987</v>
      </c>
      <c r="N223" s="53">
        <f t="shared" si="85"/>
        <v>0.39334997217391299</v>
      </c>
      <c r="O223" s="1">
        <f t="shared" si="78"/>
        <v>723.6</v>
      </c>
      <c r="P223" s="1">
        <f t="shared" si="79"/>
        <v>434.72</v>
      </c>
      <c r="Q223" s="1">
        <f t="shared" si="80"/>
        <v>3776.1</v>
      </c>
      <c r="R223" s="1">
        <f t="shared" si="86"/>
        <v>134595.0864</v>
      </c>
      <c r="S223" s="111"/>
      <c r="T223" s="1">
        <f t="shared" si="87"/>
        <v>1013.04</v>
      </c>
      <c r="U223" s="1">
        <f t="shared" si="88"/>
        <v>608.96</v>
      </c>
      <c r="V223" s="1">
        <f t="shared" si="89"/>
        <v>3776.1</v>
      </c>
      <c r="W223" s="1">
        <f t="shared" si="90"/>
        <v>52.8</v>
      </c>
      <c r="X223" s="1">
        <f t="shared" si="91"/>
        <v>5450.9000000000005</v>
      </c>
    </row>
    <row r="224" spans="1:24" x14ac:dyDescent="0.25">
      <c r="A224" s="50">
        <v>231000</v>
      </c>
      <c r="B224" s="45">
        <f t="shared" si="70"/>
        <v>4806.3827000000001</v>
      </c>
      <c r="C224" s="18">
        <f t="shared" si="81"/>
        <v>9134.8896000000004</v>
      </c>
      <c r="D224" s="18">
        <f t="shared" si="71"/>
        <v>12746.592299999998</v>
      </c>
      <c r="E224" s="16">
        <f t="shared" si="82"/>
        <v>15881.054</v>
      </c>
      <c r="F224" s="19">
        <f t="shared" si="83"/>
        <v>0</v>
      </c>
      <c r="G224" s="51">
        <f t="shared" si="84"/>
        <v>42568.918600000005</v>
      </c>
      <c r="H224" s="45">
        <f t="shared" si="74"/>
        <v>4813.8</v>
      </c>
      <c r="I224" s="18">
        <f t="shared" si="75"/>
        <v>9853</v>
      </c>
      <c r="J224" s="18">
        <f t="shared" si="76"/>
        <v>5128.8</v>
      </c>
      <c r="K224" s="19">
        <f t="shared" si="77"/>
        <v>28605.674999999999</v>
      </c>
      <c r="L224" s="46">
        <f t="shared" si="72"/>
        <v>48401.274999999994</v>
      </c>
      <c r="M224" s="52">
        <f t="shared" si="73"/>
        <v>90970.193599999999</v>
      </c>
      <c r="N224" s="53">
        <f t="shared" si="85"/>
        <v>0.39381036190476187</v>
      </c>
      <c r="O224" s="1">
        <f t="shared" si="78"/>
        <v>723.6</v>
      </c>
      <c r="P224" s="1">
        <f t="shared" si="79"/>
        <v>434.72</v>
      </c>
      <c r="Q224" s="1">
        <f t="shared" si="80"/>
        <v>3776.1</v>
      </c>
      <c r="R224" s="1">
        <f t="shared" si="86"/>
        <v>135095.38639999999</v>
      </c>
      <c r="S224" s="111"/>
      <c r="T224" s="1">
        <f t="shared" si="87"/>
        <v>1013.04</v>
      </c>
      <c r="U224" s="1">
        <f t="shared" si="88"/>
        <v>608.96</v>
      </c>
      <c r="V224" s="1">
        <f t="shared" si="89"/>
        <v>3776.1</v>
      </c>
      <c r="W224" s="1">
        <f t="shared" si="90"/>
        <v>52.8</v>
      </c>
      <c r="X224" s="1">
        <f t="shared" si="91"/>
        <v>5450.9000000000005</v>
      </c>
    </row>
    <row r="225" spans="1:24" x14ac:dyDescent="0.25">
      <c r="A225" s="50">
        <v>232000</v>
      </c>
      <c r="B225" s="45">
        <f t="shared" si="70"/>
        <v>4806.3827000000001</v>
      </c>
      <c r="C225" s="18">
        <f t="shared" si="81"/>
        <v>9134.8896000000004</v>
      </c>
      <c r="D225" s="18">
        <f t="shared" si="71"/>
        <v>12746.592299999998</v>
      </c>
      <c r="E225" s="16">
        <f t="shared" si="82"/>
        <v>16123.254000000001</v>
      </c>
      <c r="F225" s="19">
        <f t="shared" si="83"/>
        <v>0</v>
      </c>
      <c r="G225" s="51">
        <f t="shared" si="84"/>
        <v>42811.118600000002</v>
      </c>
      <c r="H225" s="45">
        <f t="shared" si="74"/>
        <v>4813.8</v>
      </c>
      <c r="I225" s="18">
        <f t="shared" si="75"/>
        <v>9853</v>
      </c>
      <c r="J225" s="18">
        <f t="shared" si="76"/>
        <v>5128.8</v>
      </c>
      <c r="K225" s="19">
        <f t="shared" si="77"/>
        <v>28863.174999999999</v>
      </c>
      <c r="L225" s="46">
        <f t="shared" si="72"/>
        <v>48658.774999999994</v>
      </c>
      <c r="M225" s="52">
        <f t="shared" si="73"/>
        <v>91469.893599999996</v>
      </c>
      <c r="N225" s="53">
        <f t="shared" si="85"/>
        <v>0.39426678275862065</v>
      </c>
      <c r="O225" s="1">
        <f t="shared" si="78"/>
        <v>723.6</v>
      </c>
      <c r="P225" s="1">
        <f t="shared" si="79"/>
        <v>434.72</v>
      </c>
      <c r="Q225" s="1">
        <f t="shared" si="80"/>
        <v>3776.1</v>
      </c>
      <c r="R225" s="1">
        <f t="shared" si="86"/>
        <v>135595.68639999998</v>
      </c>
      <c r="S225" s="111"/>
      <c r="T225" s="1">
        <f t="shared" si="87"/>
        <v>1013.04</v>
      </c>
      <c r="U225" s="1">
        <f t="shared" si="88"/>
        <v>608.96</v>
      </c>
      <c r="V225" s="1">
        <f t="shared" si="89"/>
        <v>3776.1</v>
      </c>
      <c r="W225" s="1">
        <f t="shared" si="90"/>
        <v>52.8</v>
      </c>
      <c r="X225" s="1">
        <f t="shared" si="91"/>
        <v>5450.9000000000005</v>
      </c>
    </row>
    <row r="226" spans="1:24" x14ac:dyDescent="0.25">
      <c r="A226" s="50">
        <v>233000</v>
      </c>
      <c r="B226" s="45">
        <f t="shared" si="70"/>
        <v>4806.3827000000001</v>
      </c>
      <c r="C226" s="18">
        <f t="shared" si="81"/>
        <v>9134.8896000000004</v>
      </c>
      <c r="D226" s="18">
        <f t="shared" si="71"/>
        <v>12746.592299999998</v>
      </c>
      <c r="E226" s="16">
        <f t="shared" si="82"/>
        <v>16365.454</v>
      </c>
      <c r="F226" s="19">
        <f t="shared" si="83"/>
        <v>0</v>
      </c>
      <c r="G226" s="51">
        <f t="shared" si="84"/>
        <v>43053.318599999999</v>
      </c>
      <c r="H226" s="45">
        <f t="shared" si="74"/>
        <v>4813.8</v>
      </c>
      <c r="I226" s="18">
        <f t="shared" si="75"/>
        <v>9853</v>
      </c>
      <c r="J226" s="18">
        <f t="shared" si="76"/>
        <v>5128.8</v>
      </c>
      <c r="K226" s="19">
        <f t="shared" si="77"/>
        <v>29120.674999999999</v>
      </c>
      <c r="L226" s="46">
        <f t="shared" si="72"/>
        <v>48916.274999999994</v>
      </c>
      <c r="M226" s="52">
        <f t="shared" si="73"/>
        <v>91969.593599999993</v>
      </c>
      <c r="N226" s="53">
        <f t="shared" si="85"/>
        <v>0.39471928583690985</v>
      </c>
      <c r="O226" s="1">
        <f t="shared" si="78"/>
        <v>723.6</v>
      </c>
      <c r="P226" s="1">
        <f t="shared" si="79"/>
        <v>434.72</v>
      </c>
      <c r="Q226" s="1">
        <f t="shared" si="80"/>
        <v>3776.1</v>
      </c>
      <c r="R226" s="1">
        <f t="shared" si="86"/>
        <v>136095.98639999999</v>
      </c>
      <c r="S226" s="111"/>
      <c r="T226" s="1">
        <f t="shared" si="87"/>
        <v>1013.04</v>
      </c>
      <c r="U226" s="1">
        <f t="shared" si="88"/>
        <v>608.96</v>
      </c>
      <c r="V226" s="1">
        <f t="shared" si="89"/>
        <v>3776.1</v>
      </c>
      <c r="W226" s="1">
        <f t="shared" si="90"/>
        <v>52.8</v>
      </c>
      <c r="X226" s="1">
        <f t="shared" si="91"/>
        <v>5450.9000000000005</v>
      </c>
    </row>
    <row r="227" spans="1:24" x14ac:dyDescent="0.25">
      <c r="A227" s="50">
        <v>234000</v>
      </c>
      <c r="B227" s="45">
        <f t="shared" si="70"/>
        <v>4806.3827000000001</v>
      </c>
      <c r="C227" s="18">
        <f t="shared" si="81"/>
        <v>9134.8896000000004</v>
      </c>
      <c r="D227" s="18">
        <f t="shared" si="71"/>
        <v>12746.592299999998</v>
      </c>
      <c r="E227" s="16">
        <f t="shared" si="82"/>
        <v>16607.653999999999</v>
      </c>
      <c r="F227" s="19">
        <f t="shared" si="83"/>
        <v>0</v>
      </c>
      <c r="G227" s="51">
        <f t="shared" si="84"/>
        <v>43295.518599999996</v>
      </c>
      <c r="H227" s="45">
        <f t="shared" si="74"/>
        <v>4813.8</v>
      </c>
      <c r="I227" s="18">
        <f t="shared" si="75"/>
        <v>9853</v>
      </c>
      <c r="J227" s="18">
        <f t="shared" si="76"/>
        <v>5128.8</v>
      </c>
      <c r="K227" s="19">
        <f t="shared" si="77"/>
        <v>29378.174999999999</v>
      </c>
      <c r="L227" s="46">
        <f t="shared" si="72"/>
        <v>49173.774999999994</v>
      </c>
      <c r="M227" s="52">
        <f t="shared" si="73"/>
        <v>92469.29359999999</v>
      </c>
      <c r="N227" s="53">
        <f t="shared" si="85"/>
        <v>0.39516792136752132</v>
      </c>
      <c r="O227" s="1">
        <f t="shared" si="78"/>
        <v>723.6</v>
      </c>
      <c r="P227" s="1">
        <f t="shared" si="79"/>
        <v>434.72</v>
      </c>
      <c r="Q227" s="1">
        <f t="shared" si="80"/>
        <v>3776.1</v>
      </c>
      <c r="R227" s="1">
        <f t="shared" si="86"/>
        <v>136596.28640000001</v>
      </c>
      <c r="S227" s="111"/>
      <c r="T227" s="1">
        <f t="shared" si="87"/>
        <v>1013.04</v>
      </c>
      <c r="U227" s="1">
        <f t="shared" si="88"/>
        <v>608.96</v>
      </c>
      <c r="V227" s="1">
        <f t="shared" si="89"/>
        <v>3776.1</v>
      </c>
      <c r="W227" s="1">
        <f t="shared" si="90"/>
        <v>52.8</v>
      </c>
      <c r="X227" s="1">
        <f t="shared" si="91"/>
        <v>5450.9000000000005</v>
      </c>
    </row>
    <row r="228" spans="1:24" x14ac:dyDescent="0.25">
      <c r="A228" s="50">
        <v>235000</v>
      </c>
      <c r="B228" s="45">
        <f t="shared" si="70"/>
        <v>4806.3827000000001</v>
      </c>
      <c r="C228" s="18">
        <f t="shared" si="81"/>
        <v>9134.8896000000004</v>
      </c>
      <c r="D228" s="18">
        <f t="shared" si="71"/>
        <v>12746.592299999998</v>
      </c>
      <c r="E228" s="16">
        <f t="shared" si="82"/>
        <v>16849.853999999999</v>
      </c>
      <c r="F228" s="19">
        <f t="shared" si="83"/>
        <v>0</v>
      </c>
      <c r="G228" s="51">
        <f t="shared" si="84"/>
        <v>43537.7186</v>
      </c>
      <c r="H228" s="45">
        <f t="shared" si="74"/>
        <v>4813.8</v>
      </c>
      <c r="I228" s="18">
        <f t="shared" si="75"/>
        <v>9853</v>
      </c>
      <c r="J228" s="18">
        <f t="shared" si="76"/>
        <v>5128.8</v>
      </c>
      <c r="K228" s="19">
        <f t="shared" si="77"/>
        <v>29635.674999999999</v>
      </c>
      <c r="L228" s="46">
        <f t="shared" si="72"/>
        <v>49431.274999999994</v>
      </c>
      <c r="M228" s="52">
        <f t="shared" si="73"/>
        <v>92968.993599999987</v>
      </c>
      <c r="N228" s="53">
        <f t="shared" si="85"/>
        <v>0.39561273872340419</v>
      </c>
      <c r="O228" s="1">
        <f t="shared" si="78"/>
        <v>723.6</v>
      </c>
      <c r="P228" s="1">
        <f t="shared" si="79"/>
        <v>434.72</v>
      </c>
      <c r="Q228" s="1">
        <f t="shared" si="80"/>
        <v>3776.1</v>
      </c>
      <c r="R228" s="1">
        <f t="shared" si="86"/>
        <v>137096.5864</v>
      </c>
      <c r="S228" s="111"/>
      <c r="T228" s="1">
        <f t="shared" si="87"/>
        <v>1013.04</v>
      </c>
      <c r="U228" s="1">
        <f t="shared" si="88"/>
        <v>608.96</v>
      </c>
      <c r="V228" s="1">
        <f t="shared" si="89"/>
        <v>3776.1</v>
      </c>
      <c r="W228" s="1">
        <f t="shared" si="90"/>
        <v>52.8</v>
      </c>
      <c r="X228" s="1">
        <f t="shared" si="91"/>
        <v>5450.9000000000005</v>
      </c>
    </row>
    <row r="229" spans="1:24" x14ac:dyDescent="0.25">
      <c r="A229" s="50">
        <v>236000</v>
      </c>
      <c r="B229" s="45">
        <f t="shared" si="70"/>
        <v>4806.3827000000001</v>
      </c>
      <c r="C229" s="18">
        <f t="shared" si="81"/>
        <v>9134.8896000000004</v>
      </c>
      <c r="D229" s="18">
        <f t="shared" si="71"/>
        <v>12746.592299999998</v>
      </c>
      <c r="E229" s="16">
        <f t="shared" si="82"/>
        <v>17092.054</v>
      </c>
      <c r="F229" s="19">
        <f t="shared" si="83"/>
        <v>0</v>
      </c>
      <c r="G229" s="51">
        <f t="shared" si="84"/>
        <v>43779.918600000005</v>
      </c>
      <c r="H229" s="45">
        <f t="shared" si="74"/>
        <v>4813.8</v>
      </c>
      <c r="I229" s="18">
        <f t="shared" si="75"/>
        <v>9853</v>
      </c>
      <c r="J229" s="18">
        <f t="shared" si="76"/>
        <v>5128.8</v>
      </c>
      <c r="K229" s="19">
        <f t="shared" si="77"/>
        <v>29893.174999999999</v>
      </c>
      <c r="L229" s="46">
        <f t="shared" si="72"/>
        <v>49688.774999999994</v>
      </c>
      <c r="M229" s="52">
        <f t="shared" si="73"/>
        <v>93468.693599999999</v>
      </c>
      <c r="N229" s="53">
        <f t="shared" si="85"/>
        <v>0.39605378644067796</v>
      </c>
      <c r="O229" s="1">
        <f t="shared" si="78"/>
        <v>723.6</v>
      </c>
      <c r="P229" s="1">
        <f t="shared" si="79"/>
        <v>434.72</v>
      </c>
      <c r="Q229" s="1">
        <f t="shared" si="80"/>
        <v>3776.1</v>
      </c>
      <c r="R229" s="1">
        <f t="shared" si="86"/>
        <v>137596.88639999999</v>
      </c>
      <c r="S229" s="111"/>
      <c r="T229" s="1">
        <f t="shared" si="87"/>
        <v>1013.04</v>
      </c>
      <c r="U229" s="1">
        <f t="shared" si="88"/>
        <v>608.96</v>
      </c>
      <c r="V229" s="1">
        <f t="shared" si="89"/>
        <v>3776.1</v>
      </c>
      <c r="W229" s="1">
        <f t="shared" si="90"/>
        <v>52.8</v>
      </c>
      <c r="X229" s="1">
        <f t="shared" si="91"/>
        <v>5450.9000000000005</v>
      </c>
    </row>
    <row r="230" spans="1:24" x14ac:dyDescent="0.25">
      <c r="A230" s="50">
        <v>237000</v>
      </c>
      <c r="B230" s="45">
        <f t="shared" si="70"/>
        <v>4806.3827000000001</v>
      </c>
      <c r="C230" s="18">
        <f t="shared" si="81"/>
        <v>9134.8896000000004</v>
      </c>
      <c r="D230" s="18">
        <f t="shared" si="71"/>
        <v>12746.592299999998</v>
      </c>
      <c r="E230" s="16">
        <f t="shared" si="82"/>
        <v>17334.254000000001</v>
      </c>
      <c r="F230" s="19">
        <f t="shared" si="83"/>
        <v>0</v>
      </c>
      <c r="G230" s="51">
        <f t="shared" si="84"/>
        <v>44022.118600000002</v>
      </c>
      <c r="H230" s="45">
        <f t="shared" si="74"/>
        <v>4813.8</v>
      </c>
      <c r="I230" s="18">
        <f t="shared" si="75"/>
        <v>9853</v>
      </c>
      <c r="J230" s="18">
        <f t="shared" si="76"/>
        <v>5128.8</v>
      </c>
      <c r="K230" s="19">
        <f t="shared" si="77"/>
        <v>30150.674999999999</v>
      </c>
      <c r="L230" s="46">
        <f t="shared" si="72"/>
        <v>49946.274999999994</v>
      </c>
      <c r="M230" s="52">
        <f t="shared" si="73"/>
        <v>93968.393599999996</v>
      </c>
      <c r="N230" s="53">
        <f t="shared" si="85"/>
        <v>0.39649111223628691</v>
      </c>
      <c r="O230" s="1">
        <f t="shared" si="78"/>
        <v>723.6</v>
      </c>
      <c r="P230" s="1">
        <f t="shared" si="79"/>
        <v>434.72</v>
      </c>
      <c r="Q230" s="1">
        <f t="shared" si="80"/>
        <v>3776.1</v>
      </c>
      <c r="R230" s="1">
        <f t="shared" si="86"/>
        <v>138097.18639999998</v>
      </c>
      <c r="S230" s="111"/>
      <c r="T230" s="1">
        <f t="shared" si="87"/>
        <v>1013.04</v>
      </c>
      <c r="U230" s="1">
        <f t="shared" si="88"/>
        <v>608.96</v>
      </c>
      <c r="V230" s="1">
        <f t="shared" si="89"/>
        <v>3776.1</v>
      </c>
      <c r="W230" s="1">
        <f t="shared" si="90"/>
        <v>52.8</v>
      </c>
      <c r="X230" s="1">
        <f t="shared" si="91"/>
        <v>5450.9000000000005</v>
      </c>
    </row>
    <row r="231" spans="1:24" x14ac:dyDescent="0.25">
      <c r="A231" s="50">
        <v>238000</v>
      </c>
      <c r="B231" s="45">
        <f t="shared" si="70"/>
        <v>4806.3827000000001</v>
      </c>
      <c r="C231" s="18">
        <f t="shared" si="81"/>
        <v>9134.8896000000004</v>
      </c>
      <c r="D231" s="18">
        <f t="shared" si="71"/>
        <v>12746.592299999998</v>
      </c>
      <c r="E231" s="16">
        <f t="shared" si="82"/>
        <v>17576.454000000002</v>
      </c>
      <c r="F231" s="19">
        <f t="shared" si="83"/>
        <v>0</v>
      </c>
      <c r="G231" s="51">
        <f t="shared" si="84"/>
        <v>44264.318599999999</v>
      </c>
      <c r="H231" s="45">
        <f t="shared" si="74"/>
        <v>4813.8</v>
      </c>
      <c r="I231" s="18">
        <f t="shared" si="75"/>
        <v>9853</v>
      </c>
      <c r="J231" s="18">
        <f t="shared" si="76"/>
        <v>5128.8</v>
      </c>
      <c r="K231" s="19">
        <f t="shared" si="77"/>
        <v>30408.174999999999</v>
      </c>
      <c r="L231" s="46">
        <f t="shared" si="72"/>
        <v>50203.774999999994</v>
      </c>
      <c r="M231" s="52">
        <f t="shared" si="73"/>
        <v>94468.093599999993</v>
      </c>
      <c r="N231" s="53">
        <f t="shared" si="85"/>
        <v>0.39692476302521007</v>
      </c>
      <c r="O231" s="1">
        <f t="shared" si="78"/>
        <v>723.6</v>
      </c>
      <c r="P231" s="1">
        <f t="shared" si="79"/>
        <v>434.72</v>
      </c>
      <c r="Q231" s="1">
        <f t="shared" si="80"/>
        <v>3776.1</v>
      </c>
      <c r="R231" s="1">
        <f t="shared" si="86"/>
        <v>138597.48639999999</v>
      </c>
      <c r="S231" s="111"/>
      <c r="T231" s="1">
        <f t="shared" si="87"/>
        <v>1013.04</v>
      </c>
      <c r="U231" s="1">
        <f t="shared" si="88"/>
        <v>608.96</v>
      </c>
      <c r="V231" s="1">
        <f t="shared" si="89"/>
        <v>3776.1</v>
      </c>
      <c r="W231" s="1">
        <f t="shared" si="90"/>
        <v>52.8</v>
      </c>
      <c r="X231" s="1">
        <f t="shared" si="91"/>
        <v>5450.9000000000005</v>
      </c>
    </row>
    <row r="232" spans="1:24" x14ac:dyDescent="0.25">
      <c r="A232" s="50">
        <v>239000</v>
      </c>
      <c r="B232" s="45">
        <f t="shared" si="70"/>
        <v>4806.3827000000001</v>
      </c>
      <c r="C232" s="18">
        <f t="shared" si="81"/>
        <v>9134.8896000000004</v>
      </c>
      <c r="D232" s="18">
        <f t="shared" si="71"/>
        <v>12746.592299999998</v>
      </c>
      <c r="E232" s="16">
        <f t="shared" si="82"/>
        <v>17818.653999999999</v>
      </c>
      <c r="F232" s="19">
        <f t="shared" si="83"/>
        <v>0</v>
      </c>
      <c r="G232" s="51">
        <f t="shared" si="84"/>
        <v>44506.518599999996</v>
      </c>
      <c r="H232" s="45">
        <f t="shared" si="74"/>
        <v>4813.8</v>
      </c>
      <c r="I232" s="18">
        <f t="shared" si="75"/>
        <v>9853</v>
      </c>
      <c r="J232" s="18">
        <f t="shared" si="76"/>
        <v>5128.8</v>
      </c>
      <c r="K232" s="19">
        <f t="shared" si="77"/>
        <v>30665.674999999999</v>
      </c>
      <c r="L232" s="46">
        <f t="shared" si="72"/>
        <v>50461.274999999994</v>
      </c>
      <c r="M232" s="52">
        <f t="shared" si="73"/>
        <v>94967.79359999999</v>
      </c>
      <c r="N232" s="53">
        <f t="shared" si="85"/>
        <v>0.39735478493723847</v>
      </c>
      <c r="O232" s="1">
        <f t="shared" si="78"/>
        <v>723.6</v>
      </c>
      <c r="P232" s="1">
        <f t="shared" si="79"/>
        <v>434.72</v>
      </c>
      <c r="Q232" s="1">
        <f t="shared" si="80"/>
        <v>3776.1</v>
      </c>
      <c r="R232" s="1">
        <f t="shared" si="86"/>
        <v>139097.78640000001</v>
      </c>
      <c r="S232" s="111"/>
      <c r="T232" s="1">
        <f t="shared" si="87"/>
        <v>1013.04</v>
      </c>
      <c r="U232" s="1">
        <f t="shared" si="88"/>
        <v>608.96</v>
      </c>
      <c r="V232" s="1">
        <f t="shared" si="89"/>
        <v>3776.1</v>
      </c>
      <c r="W232" s="1">
        <f t="shared" si="90"/>
        <v>52.8</v>
      </c>
      <c r="X232" s="1">
        <f t="shared" si="91"/>
        <v>5450.9000000000005</v>
      </c>
    </row>
    <row r="233" spans="1:24" x14ac:dyDescent="0.25">
      <c r="A233" s="50">
        <v>240000</v>
      </c>
      <c r="B233" s="45">
        <f t="shared" si="70"/>
        <v>4806.3827000000001</v>
      </c>
      <c r="C233" s="18">
        <f t="shared" si="81"/>
        <v>9134.8896000000004</v>
      </c>
      <c r="D233" s="18">
        <f t="shared" si="71"/>
        <v>12746.592299999998</v>
      </c>
      <c r="E233" s="16">
        <f t="shared" si="82"/>
        <v>18060.853999999999</v>
      </c>
      <c r="F233" s="19">
        <f t="shared" si="83"/>
        <v>0</v>
      </c>
      <c r="G233" s="51">
        <f t="shared" si="84"/>
        <v>44748.7186</v>
      </c>
      <c r="H233" s="45">
        <f t="shared" si="74"/>
        <v>4813.8</v>
      </c>
      <c r="I233" s="18">
        <f t="shared" si="75"/>
        <v>9853</v>
      </c>
      <c r="J233" s="18">
        <f t="shared" si="76"/>
        <v>5128.8</v>
      </c>
      <c r="K233" s="19">
        <f t="shared" si="77"/>
        <v>30923.174999999999</v>
      </c>
      <c r="L233" s="46">
        <f t="shared" si="72"/>
        <v>50718.774999999994</v>
      </c>
      <c r="M233" s="52">
        <f t="shared" si="73"/>
        <v>95467.493599999987</v>
      </c>
      <c r="N233" s="53">
        <f t="shared" si="85"/>
        <v>0.39778122333333327</v>
      </c>
      <c r="O233" s="1">
        <f t="shared" si="78"/>
        <v>723.6</v>
      </c>
      <c r="P233" s="1">
        <f t="shared" si="79"/>
        <v>434.72</v>
      </c>
      <c r="Q233" s="1">
        <f t="shared" si="80"/>
        <v>3776.1</v>
      </c>
      <c r="R233" s="1">
        <f t="shared" si="86"/>
        <v>139598.0864</v>
      </c>
      <c r="S233" s="111"/>
      <c r="T233" s="1">
        <f t="shared" si="87"/>
        <v>1013.04</v>
      </c>
      <c r="U233" s="1">
        <f t="shared" si="88"/>
        <v>608.96</v>
      </c>
      <c r="V233" s="1">
        <f t="shared" si="89"/>
        <v>3776.1</v>
      </c>
      <c r="W233" s="1">
        <f t="shared" si="90"/>
        <v>52.8</v>
      </c>
      <c r="X233" s="1">
        <f t="shared" si="91"/>
        <v>5450.9000000000005</v>
      </c>
    </row>
    <row r="234" spans="1:24" x14ac:dyDescent="0.25">
      <c r="A234" s="50">
        <v>241000</v>
      </c>
      <c r="B234" s="45">
        <f t="shared" si="70"/>
        <v>4806.3827000000001</v>
      </c>
      <c r="C234" s="18">
        <f t="shared" si="81"/>
        <v>9134.8896000000004</v>
      </c>
      <c r="D234" s="18">
        <f t="shared" si="71"/>
        <v>12746.592299999998</v>
      </c>
      <c r="E234" s="16">
        <f t="shared" si="82"/>
        <v>18060.853999999999</v>
      </c>
      <c r="F234" s="19">
        <f t="shared" si="83"/>
        <v>275.60000000000002</v>
      </c>
      <c r="G234" s="51">
        <f t="shared" si="84"/>
        <v>45024.318599999999</v>
      </c>
      <c r="H234" s="45">
        <f t="shared" si="74"/>
        <v>4813.8</v>
      </c>
      <c r="I234" s="18">
        <f t="shared" si="75"/>
        <v>9853</v>
      </c>
      <c r="J234" s="18">
        <f t="shared" si="76"/>
        <v>5128.8</v>
      </c>
      <c r="K234" s="19">
        <f t="shared" si="77"/>
        <v>31180.674999999999</v>
      </c>
      <c r="L234" s="46">
        <f t="shared" si="72"/>
        <v>50976.274999999994</v>
      </c>
      <c r="M234" s="52">
        <f t="shared" si="73"/>
        <v>96000.593599999993</v>
      </c>
      <c r="N234" s="53">
        <f t="shared" si="85"/>
        <v>0.39834271203319499</v>
      </c>
      <c r="O234" s="1">
        <f t="shared" si="78"/>
        <v>723.6</v>
      </c>
      <c r="P234" s="1">
        <f t="shared" si="79"/>
        <v>434.72</v>
      </c>
      <c r="Q234" s="1">
        <f t="shared" si="80"/>
        <v>3776.1</v>
      </c>
      <c r="R234" s="1">
        <f t="shared" si="86"/>
        <v>140064.98639999999</v>
      </c>
      <c r="S234" s="111"/>
      <c r="T234" s="1">
        <f t="shared" si="87"/>
        <v>1013.04</v>
      </c>
      <c r="U234" s="1">
        <f t="shared" si="88"/>
        <v>608.96</v>
      </c>
      <c r="V234" s="1">
        <f t="shared" si="89"/>
        <v>3776.1</v>
      </c>
      <c r="W234" s="1">
        <f t="shared" si="90"/>
        <v>52.8</v>
      </c>
      <c r="X234" s="1">
        <f t="shared" si="91"/>
        <v>5450.9000000000005</v>
      </c>
    </row>
    <row r="235" spans="1:24" x14ac:dyDescent="0.25">
      <c r="A235" s="50">
        <v>242000</v>
      </c>
      <c r="B235" s="45">
        <f t="shared" si="70"/>
        <v>4806.3827000000001</v>
      </c>
      <c r="C235" s="18">
        <f t="shared" si="81"/>
        <v>9134.8896000000004</v>
      </c>
      <c r="D235" s="18">
        <f t="shared" si="71"/>
        <v>12746.592299999998</v>
      </c>
      <c r="E235" s="16">
        <f t="shared" si="82"/>
        <v>18060.853999999999</v>
      </c>
      <c r="F235" s="19">
        <f t="shared" si="83"/>
        <v>551.20000000000005</v>
      </c>
      <c r="G235" s="51">
        <f t="shared" si="84"/>
        <v>45299.918599999997</v>
      </c>
      <c r="H235" s="45">
        <f t="shared" si="74"/>
        <v>4813.8</v>
      </c>
      <c r="I235" s="18">
        <f t="shared" si="75"/>
        <v>9853</v>
      </c>
      <c r="J235" s="18">
        <f t="shared" si="76"/>
        <v>5128.8</v>
      </c>
      <c r="K235" s="19">
        <f t="shared" si="77"/>
        <v>31438.174999999999</v>
      </c>
      <c r="L235" s="46">
        <f t="shared" si="72"/>
        <v>51233.774999999994</v>
      </c>
      <c r="M235" s="52">
        <f t="shared" si="73"/>
        <v>96533.693599999999</v>
      </c>
      <c r="N235" s="53">
        <f t="shared" si="85"/>
        <v>0.3988995603305785</v>
      </c>
      <c r="O235" s="1">
        <f t="shared" si="78"/>
        <v>723.6</v>
      </c>
      <c r="P235" s="1">
        <f t="shared" si="79"/>
        <v>434.72</v>
      </c>
      <c r="Q235" s="1">
        <f t="shared" si="80"/>
        <v>3776.1</v>
      </c>
      <c r="R235" s="1">
        <f t="shared" si="86"/>
        <v>140531.88639999999</v>
      </c>
      <c r="S235" s="111"/>
      <c r="T235" s="1">
        <f t="shared" si="87"/>
        <v>1013.04</v>
      </c>
      <c r="U235" s="1">
        <f t="shared" si="88"/>
        <v>608.96</v>
      </c>
      <c r="V235" s="1">
        <f t="shared" si="89"/>
        <v>3776.1</v>
      </c>
      <c r="W235" s="1">
        <f t="shared" si="90"/>
        <v>52.8</v>
      </c>
      <c r="X235" s="1">
        <f t="shared" si="91"/>
        <v>5450.9000000000005</v>
      </c>
    </row>
    <row r="236" spans="1:24" x14ac:dyDescent="0.25">
      <c r="A236" s="50">
        <v>243000</v>
      </c>
      <c r="B236" s="45">
        <f t="shared" si="70"/>
        <v>4806.3827000000001</v>
      </c>
      <c r="C236" s="18">
        <f t="shared" si="81"/>
        <v>9134.8896000000004</v>
      </c>
      <c r="D236" s="18">
        <f t="shared" si="71"/>
        <v>12746.592299999998</v>
      </c>
      <c r="E236" s="16">
        <f t="shared" si="82"/>
        <v>18060.853999999999</v>
      </c>
      <c r="F236" s="19">
        <f t="shared" si="83"/>
        <v>826.80000000000007</v>
      </c>
      <c r="G236" s="51">
        <f t="shared" si="84"/>
        <v>45575.518600000003</v>
      </c>
      <c r="H236" s="45">
        <f t="shared" si="74"/>
        <v>4813.8</v>
      </c>
      <c r="I236" s="18">
        <f t="shared" si="75"/>
        <v>9853</v>
      </c>
      <c r="J236" s="18">
        <f t="shared" si="76"/>
        <v>5128.8</v>
      </c>
      <c r="K236" s="19">
        <f t="shared" si="77"/>
        <v>31695.674999999999</v>
      </c>
      <c r="L236" s="46">
        <f t="shared" si="72"/>
        <v>51491.274999999994</v>
      </c>
      <c r="M236" s="52">
        <f t="shared" si="73"/>
        <v>97066.793600000005</v>
      </c>
      <c r="N236" s="53">
        <f t="shared" si="85"/>
        <v>0.39945182551440334</v>
      </c>
      <c r="O236" s="1">
        <f t="shared" si="78"/>
        <v>723.6</v>
      </c>
      <c r="P236" s="1">
        <f t="shared" si="79"/>
        <v>434.72</v>
      </c>
      <c r="Q236" s="1">
        <f t="shared" si="80"/>
        <v>3776.1</v>
      </c>
      <c r="R236" s="1">
        <f t="shared" si="86"/>
        <v>140998.78639999998</v>
      </c>
      <c r="S236" s="111"/>
      <c r="T236" s="1">
        <f t="shared" si="87"/>
        <v>1013.04</v>
      </c>
      <c r="U236" s="1">
        <f t="shared" si="88"/>
        <v>608.96</v>
      </c>
      <c r="V236" s="1">
        <f t="shared" si="89"/>
        <v>3776.1</v>
      </c>
      <c r="W236" s="1">
        <f t="shared" si="90"/>
        <v>52.8</v>
      </c>
      <c r="X236" s="1">
        <f t="shared" si="91"/>
        <v>5450.9000000000005</v>
      </c>
    </row>
    <row r="237" spans="1:24" x14ac:dyDescent="0.25">
      <c r="A237" s="50">
        <v>244000</v>
      </c>
      <c r="B237" s="45">
        <f t="shared" si="70"/>
        <v>4806.3827000000001</v>
      </c>
      <c r="C237" s="18">
        <f t="shared" si="81"/>
        <v>9134.8896000000004</v>
      </c>
      <c r="D237" s="18">
        <f t="shared" si="71"/>
        <v>12746.592299999998</v>
      </c>
      <c r="E237" s="16">
        <f t="shared" si="82"/>
        <v>18060.853999999999</v>
      </c>
      <c r="F237" s="19">
        <f t="shared" si="83"/>
        <v>1102.4000000000001</v>
      </c>
      <c r="G237" s="51">
        <f t="shared" si="84"/>
        <v>45851.118600000002</v>
      </c>
      <c r="H237" s="45">
        <f t="shared" si="74"/>
        <v>4813.8</v>
      </c>
      <c r="I237" s="18">
        <f t="shared" si="75"/>
        <v>9853</v>
      </c>
      <c r="J237" s="18">
        <f t="shared" si="76"/>
        <v>5128.8</v>
      </c>
      <c r="K237" s="19">
        <f t="shared" si="77"/>
        <v>31953.174999999999</v>
      </c>
      <c r="L237" s="46">
        <f t="shared" si="72"/>
        <v>51748.774999999994</v>
      </c>
      <c r="M237" s="52">
        <f t="shared" si="73"/>
        <v>97599.893599999996</v>
      </c>
      <c r="N237" s="53">
        <f t="shared" si="85"/>
        <v>0.39999956393442621</v>
      </c>
      <c r="O237" s="1">
        <f t="shared" si="78"/>
        <v>723.6</v>
      </c>
      <c r="P237" s="1">
        <f t="shared" si="79"/>
        <v>434.72</v>
      </c>
      <c r="Q237" s="1">
        <f t="shared" si="80"/>
        <v>3776.1</v>
      </c>
      <c r="R237" s="1">
        <f t="shared" si="86"/>
        <v>141465.68639999998</v>
      </c>
      <c r="S237" s="111"/>
      <c r="T237" s="1">
        <f t="shared" si="87"/>
        <v>1013.04</v>
      </c>
      <c r="U237" s="1">
        <f t="shared" si="88"/>
        <v>608.96</v>
      </c>
      <c r="V237" s="1">
        <f t="shared" si="89"/>
        <v>3776.1</v>
      </c>
      <c r="W237" s="1">
        <f t="shared" si="90"/>
        <v>52.8</v>
      </c>
      <c r="X237" s="1">
        <f t="shared" si="91"/>
        <v>5450.9000000000005</v>
      </c>
    </row>
    <row r="238" spans="1:24" x14ac:dyDescent="0.25">
      <c r="A238" s="50">
        <v>245000</v>
      </c>
      <c r="B238" s="45">
        <f t="shared" si="70"/>
        <v>4806.3827000000001</v>
      </c>
      <c r="C238" s="18">
        <f t="shared" si="81"/>
        <v>9134.8896000000004</v>
      </c>
      <c r="D238" s="18">
        <f t="shared" si="71"/>
        <v>12746.592299999998</v>
      </c>
      <c r="E238" s="16">
        <f t="shared" si="82"/>
        <v>18060.853999999999</v>
      </c>
      <c r="F238" s="19">
        <f t="shared" si="83"/>
        <v>1378</v>
      </c>
      <c r="G238" s="51">
        <f t="shared" si="84"/>
        <v>46126.7186</v>
      </c>
      <c r="H238" s="45">
        <f t="shared" si="74"/>
        <v>4813.8</v>
      </c>
      <c r="I238" s="18">
        <f t="shared" si="75"/>
        <v>9853</v>
      </c>
      <c r="J238" s="18">
        <f t="shared" si="76"/>
        <v>5128.8</v>
      </c>
      <c r="K238" s="19">
        <f t="shared" si="77"/>
        <v>32210.674999999999</v>
      </c>
      <c r="L238" s="46">
        <f t="shared" si="72"/>
        <v>52006.274999999994</v>
      </c>
      <c r="M238" s="52">
        <f t="shared" si="73"/>
        <v>98132.993599999987</v>
      </c>
      <c r="N238" s="53">
        <f t="shared" si="85"/>
        <v>0.40054283102040811</v>
      </c>
      <c r="O238" s="1">
        <f t="shared" si="78"/>
        <v>723.6</v>
      </c>
      <c r="P238" s="1">
        <f t="shared" si="79"/>
        <v>434.72</v>
      </c>
      <c r="Q238" s="1">
        <f t="shared" si="80"/>
        <v>3776.1</v>
      </c>
      <c r="R238" s="1">
        <f t="shared" si="86"/>
        <v>141932.5864</v>
      </c>
      <c r="S238" s="111"/>
      <c r="T238" s="1">
        <f t="shared" si="87"/>
        <v>1013.04</v>
      </c>
      <c r="U238" s="1">
        <f t="shared" si="88"/>
        <v>608.96</v>
      </c>
      <c r="V238" s="1">
        <f t="shared" si="89"/>
        <v>3776.1</v>
      </c>
      <c r="W238" s="1">
        <f t="shared" si="90"/>
        <v>52.8</v>
      </c>
      <c r="X238" s="1">
        <f t="shared" si="91"/>
        <v>5450.9000000000005</v>
      </c>
    </row>
    <row r="239" spans="1:24" x14ac:dyDescent="0.25">
      <c r="A239" s="50">
        <v>246000</v>
      </c>
      <c r="B239" s="45">
        <f t="shared" si="70"/>
        <v>4806.3827000000001</v>
      </c>
      <c r="C239" s="18">
        <f t="shared" si="81"/>
        <v>9134.8896000000004</v>
      </c>
      <c r="D239" s="18">
        <f t="shared" si="71"/>
        <v>12746.592299999998</v>
      </c>
      <c r="E239" s="16">
        <f t="shared" si="82"/>
        <v>18060.853999999999</v>
      </c>
      <c r="F239" s="19">
        <f t="shared" si="83"/>
        <v>1653.6000000000001</v>
      </c>
      <c r="G239" s="51">
        <f t="shared" si="84"/>
        <v>46402.318599999999</v>
      </c>
      <c r="H239" s="45">
        <f t="shared" si="74"/>
        <v>4813.8</v>
      </c>
      <c r="I239" s="18">
        <f t="shared" si="75"/>
        <v>9853</v>
      </c>
      <c r="J239" s="18">
        <f t="shared" si="76"/>
        <v>5128.8</v>
      </c>
      <c r="K239" s="19">
        <f t="shared" si="77"/>
        <v>32468.174999999999</v>
      </c>
      <c r="L239" s="46">
        <f t="shared" ref="L239:L302" si="92">SUM(H239:K239)</f>
        <v>52263.774999999994</v>
      </c>
      <c r="M239" s="52">
        <f t="shared" ref="M239:M302" si="93">G239+L239</f>
        <v>98666.093599999993</v>
      </c>
      <c r="N239" s="53">
        <f t="shared" ref="N239:N302" si="94">M239/A239</f>
        <v>0.40108168130081295</v>
      </c>
      <c r="O239" s="1">
        <f t="shared" si="78"/>
        <v>723.6</v>
      </c>
      <c r="P239" s="1">
        <f t="shared" si="79"/>
        <v>434.72</v>
      </c>
      <c r="Q239" s="1">
        <f t="shared" si="80"/>
        <v>3776.1</v>
      </c>
      <c r="R239" s="1">
        <f t="shared" si="86"/>
        <v>142399.48639999999</v>
      </c>
      <c r="S239" s="111"/>
      <c r="T239" s="1">
        <f t="shared" si="87"/>
        <v>1013.04</v>
      </c>
      <c r="U239" s="1">
        <f t="shared" si="88"/>
        <v>608.96</v>
      </c>
      <c r="V239" s="1">
        <f t="shared" si="89"/>
        <v>3776.1</v>
      </c>
      <c r="W239" s="1">
        <f t="shared" si="90"/>
        <v>52.8</v>
      </c>
      <c r="X239" s="1">
        <f t="shared" si="91"/>
        <v>5450.9000000000005</v>
      </c>
    </row>
    <row r="240" spans="1:24" x14ac:dyDescent="0.25">
      <c r="A240" s="50">
        <v>247000</v>
      </c>
      <c r="B240" s="45">
        <f t="shared" si="70"/>
        <v>4806.3827000000001</v>
      </c>
      <c r="C240" s="18">
        <f t="shared" si="81"/>
        <v>9134.8896000000004</v>
      </c>
      <c r="D240" s="18">
        <f t="shared" si="71"/>
        <v>12746.592299999998</v>
      </c>
      <c r="E240" s="16">
        <f t="shared" si="82"/>
        <v>18060.853999999999</v>
      </c>
      <c r="F240" s="19">
        <f t="shared" si="83"/>
        <v>1929.2</v>
      </c>
      <c r="G240" s="51">
        <f t="shared" si="84"/>
        <v>46677.918599999997</v>
      </c>
      <c r="H240" s="45">
        <f t="shared" si="74"/>
        <v>4813.8</v>
      </c>
      <c r="I240" s="18">
        <f t="shared" si="75"/>
        <v>9853</v>
      </c>
      <c r="J240" s="18">
        <f t="shared" si="76"/>
        <v>5128.8</v>
      </c>
      <c r="K240" s="19">
        <f t="shared" si="77"/>
        <v>32725.674999999999</v>
      </c>
      <c r="L240" s="46">
        <f t="shared" si="92"/>
        <v>52521.274999999994</v>
      </c>
      <c r="M240" s="52">
        <f t="shared" si="93"/>
        <v>99199.193599999999</v>
      </c>
      <c r="N240" s="53">
        <f t="shared" si="94"/>
        <v>0.40161616842105263</v>
      </c>
      <c r="O240" s="1">
        <f t="shared" si="78"/>
        <v>723.6</v>
      </c>
      <c r="P240" s="1">
        <f t="shared" si="79"/>
        <v>434.72</v>
      </c>
      <c r="Q240" s="1">
        <f t="shared" si="80"/>
        <v>3776.1</v>
      </c>
      <c r="R240" s="1">
        <f t="shared" si="86"/>
        <v>142866.38639999999</v>
      </c>
      <c r="S240" s="111"/>
      <c r="T240" s="1">
        <f t="shared" si="87"/>
        <v>1013.04</v>
      </c>
      <c r="U240" s="1">
        <f t="shared" si="88"/>
        <v>608.96</v>
      </c>
      <c r="V240" s="1">
        <f t="shared" si="89"/>
        <v>3776.1</v>
      </c>
      <c r="W240" s="1">
        <f t="shared" si="90"/>
        <v>52.8</v>
      </c>
      <c r="X240" s="1">
        <f t="shared" si="91"/>
        <v>5450.9000000000005</v>
      </c>
    </row>
    <row r="241" spans="1:24" x14ac:dyDescent="0.25">
      <c r="A241" s="50">
        <v>248000</v>
      </c>
      <c r="B241" s="45">
        <f t="shared" si="70"/>
        <v>4806.3827000000001</v>
      </c>
      <c r="C241" s="18">
        <f t="shared" si="81"/>
        <v>9134.8896000000004</v>
      </c>
      <c r="D241" s="18">
        <f t="shared" si="71"/>
        <v>12746.592299999998</v>
      </c>
      <c r="E241" s="16">
        <f t="shared" si="82"/>
        <v>18060.853999999999</v>
      </c>
      <c r="F241" s="19">
        <f t="shared" si="83"/>
        <v>2204.8000000000002</v>
      </c>
      <c r="G241" s="51">
        <f t="shared" si="84"/>
        <v>46953.518600000003</v>
      </c>
      <c r="H241" s="45">
        <f t="shared" si="74"/>
        <v>4813.8</v>
      </c>
      <c r="I241" s="18">
        <f t="shared" si="75"/>
        <v>9853</v>
      </c>
      <c r="J241" s="18">
        <f t="shared" si="76"/>
        <v>5128.8</v>
      </c>
      <c r="K241" s="19">
        <f t="shared" si="77"/>
        <v>32983.175000000003</v>
      </c>
      <c r="L241" s="46">
        <f t="shared" si="92"/>
        <v>52778.775000000001</v>
      </c>
      <c r="M241" s="52">
        <f t="shared" si="93"/>
        <v>99732.293600000005</v>
      </c>
      <c r="N241" s="53">
        <f t="shared" si="94"/>
        <v>0.40214634516129033</v>
      </c>
      <c r="O241" s="1">
        <f t="shared" si="78"/>
        <v>723.6</v>
      </c>
      <c r="P241" s="1">
        <f t="shared" si="79"/>
        <v>434.72</v>
      </c>
      <c r="Q241" s="1">
        <f t="shared" si="80"/>
        <v>3776.1</v>
      </c>
      <c r="R241" s="1">
        <f t="shared" si="86"/>
        <v>143333.28639999998</v>
      </c>
      <c r="S241" s="111"/>
      <c r="T241" s="1">
        <f t="shared" si="87"/>
        <v>1013.04</v>
      </c>
      <c r="U241" s="1">
        <f t="shared" si="88"/>
        <v>608.96</v>
      </c>
      <c r="V241" s="1">
        <f t="shared" si="89"/>
        <v>3776.1</v>
      </c>
      <c r="W241" s="1">
        <f t="shared" si="90"/>
        <v>52.8</v>
      </c>
      <c r="X241" s="1">
        <f t="shared" si="91"/>
        <v>5450.9000000000005</v>
      </c>
    </row>
    <row r="242" spans="1:24" x14ac:dyDescent="0.25">
      <c r="A242" s="50">
        <v>249000</v>
      </c>
      <c r="B242" s="45">
        <f t="shared" si="70"/>
        <v>4806.3827000000001</v>
      </c>
      <c r="C242" s="18">
        <f t="shared" si="81"/>
        <v>9134.8896000000004</v>
      </c>
      <c r="D242" s="18">
        <f t="shared" si="71"/>
        <v>12746.592299999998</v>
      </c>
      <c r="E242" s="16">
        <f t="shared" si="82"/>
        <v>18060.853999999999</v>
      </c>
      <c r="F242" s="19">
        <f t="shared" si="83"/>
        <v>2480.4</v>
      </c>
      <c r="G242" s="51">
        <f t="shared" si="84"/>
        <v>47229.118600000002</v>
      </c>
      <c r="H242" s="45">
        <f t="shared" si="74"/>
        <v>4813.8</v>
      </c>
      <c r="I242" s="18">
        <f t="shared" si="75"/>
        <v>9853</v>
      </c>
      <c r="J242" s="18">
        <f t="shared" si="76"/>
        <v>5128.8</v>
      </c>
      <c r="K242" s="19">
        <f t="shared" si="77"/>
        <v>33240.675000000003</v>
      </c>
      <c r="L242" s="46">
        <f t="shared" si="92"/>
        <v>53036.275000000001</v>
      </c>
      <c r="M242" s="52">
        <f t="shared" si="93"/>
        <v>100265.39360000001</v>
      </c>
      <c r="N242" s="53">
        <f t="shared" si="94"/>
        <v>0.40267226345381529</v>
      </c>
      <c r="O242" s="1">
        <f t="shared" si="78"/>
        <v>723.6</v>
      </c>
      <c r="P242" s="1">
        <f t="shared" si="79"/>
        <v>434.72</v>
      </c>
      <c r="Q242" s="1">
        <f t="shared" si="80"/>
        <v>3776.1</v>
      </c>
      <c r="R242" s="1">
        <f t="shared" si="86"/>
        <v>143800.18639999998</v>
      </c>
      <c r="S242" s="111"/>
      <c r="T242" s="1">
        <f t="shared" si="87"/>
        <v>1013.04</v>
      </c>
      <c r="U242" s="1">
        <f t="shared" si="88"/>
        <v>608.96</v>
      </c>
      <c r="V242" s="1">
        <f t="shared" si="89"/>
        <v>3776.1</v>
      </c>
      <c r="W242" s="1">
        <f t="shared" si="90"/>
        <v>52.8</v>
      </c>
      <c r="X242" s="1">
        <f t="shared" si="91"/>
        <v>5450.9000000000005</v>
      </c>
    </row>
    <row r="243" spans="1:24" x14ac:dyDescent="0.25">
      <c r="A243" s="50">
        <v>250000</v>
      </c>
      <c r="B243" s="45">
        <f t="shared" si="70"/>
        <v>4806.3827000000001</v>
      </c>
      <c r="C243" s="18">
        <f t="shared" si="81"/>
        <v>9134.8896000000004</v>
      </c>
      <c r="D243" s="18">
        <f t="shared" si="71"/>
        <v>12746.592299999998</v>
      </c>
      <c r="E243" s="16">
        <f t="shared" si="82"/>
        <v>18060.853999999999</v>
      </c>
      <c r="F243" s="19">
        <f t="shared" si="83"/>
        <v>2756</v>
      </c>
      <c r="G243" s="51">
        <f t="shared" si="84"/>
        <v>47504.7186</v>
      </c>
      <c r="H243" s="45">
        <f t="shared" si="74"/>
        <v>4813.8</v>
      </c>
      <c r="I243" s="18">
        <f t="shared" si="75"/>
        <v>9853</v>
      </c>
      <c r="J243" s="18">
        <f t="shared" si="76"/>
        <v>5128.8</v>
      </c>
      <c r="K243" s="19">
        <f t="shared" si="77"/>
        <v>33498.175000000003</v>
      </c>
      <c r="L243" s="46">
        <f t="shared" si="92"/>
        <v>53293.775000000001</v>
      </c>
      <c r="M243" s="52">
        <f t="shared" si="93"/>
        <v>100798.4936</v>
      </c>
      <c r="N243" s="53">
        <f t="shared" si="94"/>
        <v>0.40319397439999999</v>
      </c>
      <c r="O243" s="1">
        <f t="shared" si="78"/>
        <v>723.6</v>
      </c>
      <c r="P243" s="1">
        <f t="shared" si="79"/>
        <v>434.72</v>
      </c>
      <c r="Q243" s="1">
        <f t="shared" si="80"/>
        <v>3776.1</v>
      </c>
      <c r="R243" s="1">
        <f t="shared" si="86"/>
        <v>144267.0864</v>
      </c>
      <c r="S243" s="111"/>
      <c r="T243" s="1">
        <f t="shared" si="87"/>
        <v>1013.04</v>
      </c>
      <c r="U243" s="1">
        <f t="shared" si="88"/>
        <v>608.96</v>
      </c>
      <c r="V243" s="1">
        <f t="shared" si="89"/>
        <v>3776.1</v>
      </c>
      <c r="W243" s="1">
        <f t="shared" si="90"/>
        <v>52.8</v>
      </c>
      <c r="X243" s="1">
        <f t="shared" si="91"/>
        <v>5450.9000000000005</v>
      </c>
    </row>
    <row r="244" spans="1:24" x14ac:dyDescent="0.25">
      <c r="A244" s="50">
        <v>251000</v>
      </c>
      <c r="B244" s="45">
        <f t="shared" si="70"/>
        <v>4806.3827000000001</v>
      </c>
      <c r="C244" s="18">
        <f t="shared" si="81"/>
        <v>9134.8896000000004</v>
      </c>
      <c r="D244" s="18">
        <f t="shared" si="71"/>
        <v>12746.592299999998</v>
      </c>
      <c r="E244" s="16">
        <f t="shared" si="82"/>
        <v>18060.853999999999</v>
      </c>
      <c r="F244" s="19">
        <f t="shared" si="83"/>
        <v>3031.6</v>
      </c>
      <c r="G244" s="51">
        <f t="shared" si="84"/>
        <v>47780.318599999999</v>
      </c>
      <c r="H244" s="45">
        <f t="shared" si="74"/>
        <v>4813.8</v>
      </c>
      <c r="I244" s="18">
        <f t="shared" si="75"/>
        <v>9853</v>
      </c>
      <c r="J244" s="18">
        <f t="shared" si="76"/>
        <v>5128.8</v>
      </c>
      <c r="K244" s="19">
        <f t="shared" si="77"/>
        <v>33755.675000000003</v>
      </c>
      <c r="L244" s="46">
        <f t="shared" si="92"/>
        <v>53551.275000000001</v>
      </c>
      <c r="M244" s="52">
        <f t="shared" si="93"/>
        <v>101331.59359999999</v>
      </c>
      <c r="N244" s="53">
        <f t="shared" si="94"/>
        <v>0.40371152828685258</v>
      </c>
      <c r="O244" s="1">
        <f t="shared" si="78"/>
        <v>723.6</v>
      </c>
      <c r="P244" s="1">
        <f t="shared" si="79"/>
        <v>434.72</v>
      </c>
      <c r="Q244" s="1">
        <f t="shared" si="80"/>
        <v>3776.1</v>
      </c>
      <c r="R244" s="1">
        <f t="shared" si="86"/>
        <v>144733.98639999999</v>
      </c>
      <c r="S244" s="111"/>
      <c r="T244" s="1">
        <f t="shared" si="87"/>
        <v>1013.04</v>
      </c>
      <c r="U244" s="1">
        <f t="shared" si="88"/>
        <v>608.96</v>
      </c>
      <c r="V244" s="1">
        <f t="shared" si="89"/>
        <v>3776.1</v>
      </c>
      <c r="W244" s="1">
        <f t="shared" si="90"/>
        <v>52.8</v>
      </c>
      <c r="X244" s="1">
        <f t="shared" si="91"/>
        <v>5450.9000000000005</v>
      </c>
    </row>
    <row r="245" spans="1:24" x14ac:dyDescent="0.25">
      <c r="A245" s="50">
        <v>252000</v>
      </c>
      <c r="B245" s="45">
        <f t="shared" ref="B245:B308" si="95">IF($A245&gt;$AA$4,IF($A245&lt;$AA$5,($A245-$AA$4)*$Z$4,($AA$5-$AA$4)*$Z$4),0)</f>
        <v>4806.3827000000001</v>
      </c>
      <c r="C245" s="18">
        <f t="shared" si="81"/>
        <v>9134.8896000000004</v>
      </c>
      <c r="D245" s="18">
        <f t="shared" ref="D245:D308" si="96">IF($A245&gt;$AA$6,IF($A245&lt;$AA$7,($A245-$AA$6)*$Z$6,($AA$7-$AA$6)*$Z$6),0)</f>
        <v>12746.592299999998</v>
      </c>
      <c r="E245" s="16">
        <f t="shared" si="82"/>
        <v>18060.853999999999</v>
      </c>
      <c r="F245" s="19">
        <f t="shared" si="83"/>
        <v>3307.2000000000003</v>
      </c>
      <c r="G245" s="51">
        <f t="shared" si="84"/>
        <v>48055.918599999997</v>
      </c>
      <c r="H245" s="45">
        <f t="shared" si="74"/>
        <v>4813.8</v>
      </c>
      <c r="I245" s="18">
        <f t="shared" si="75"/>
        <v>9853</v>
      </c>
      <c r="J245" s="18">
        <f t="shared" si="76"/>
        <v>5128.8</v>
      </c>
      <c r="K245" s="19">
        <f t="shared" si="77"/>
        <v>34013.175000000003</v>
      </c>
      <c r="L245" s="46">
        <f t="shared" si="92"/>
        <v>53808.775000000001</v>
      </c>
      <c r="M245" s="52">
        <f t="shared" si="93"/>
        <v>101864.6936</v>
      </c>
      <c r="N245" s="53">
        <f t="shared" si="94"/>
        <v>0.40422497460317458</v>
      </c>
      <c r="O245" s="1">
        <f t="shared" si="78"/>
        <v>723.6</v>
      </c>
      <c r="P245" s="1">
        <f t="shared" si="79"/>
        <v>434.72</v>
      </c>
      <c r="Q245" s="1">
        <f t="shared" si="80"/>
        <v>3776.1</v>
      </c>
      <c r="R245" s="1">
        <f t="shared" si="86"/>
        <v>145200.88639999999</v>
      </c>
      <c r="S245" s="111"/>
      <c r="T245" s="1">
        <f t="shared" si="87"/>
        <v>1013.04</v>
      </c>
      <c r="U245" s="1">
        <f t="shared" si="88"/>
        <v>608.96</v>
      </c>
      <c r="V245" s="1">
        <f t="shared" si="89"/>
        <v>3776.1</v>
      </c>
      <c r="W245" s="1">
        <f t="shared" si="90"/>
        <v>52.8</v>
      </c>
      <c r="X245" s="1">
        <f t="shared" si="91"/>
        <v>5450.9000000000005</v>
      </c>
    </row>
    <row r="246" spans="1:24" x14ac:dyDescent="0.25">
      <c r="A246" s="50">
        <v>253000</v>
      </c>
      <c r="B246" s="45">
        <f t="shared" si="95"/>
        <v>4806.3827000000001</v>
      </c>
      <c r="C246" s="18">
        <f t="shared" si="81"/>
        <v>9134.8896000000004</v>
      </c>
      <c r="D246" s="18">
        <f t="shared" si="96"/>
        <v>12746.592299999998</v>
      </c>
      <c r="E246" s="16">
        <f t="shared" si="82"/>
        <v>18060.853999999999</v>
      </c>
      <c r="F246" s="19">
        <f t="shared" si="83"/>
        <v>3582.8</v>
      </c>
      <c r="G246" s="51">
        <f t="shared" si="84"/>
        <v>48331.518600000003</v>
      </c>
      <c r="H246" s="45">
        <f t="shared" si="74"/>
        <v>4813.8</v>
      </c>
      <c r="I246" s="18">
        <f t="shared" si="75"/>
        <v>9853</v>
      </c>
      <c r="J246" s="18">
        <f t="shared" si="76"/>
        <v>5128.8</v>
      </c>
      <c r="K246" s="19">
        <f t="shared" si="77"/>
        <v>34270.675000000003</v>
      </c>
      <c r="L246" s="46">
        <f t="shared" si="92"/>
        <v>54066.275000000001</v>
      </c>
      <c r="M246" s="52">
        <f t="shared" si="93"/>
        <v>102397.7936</v>
      </c>
      <c r="N246" s="53">
        <f t="shared" si="94"/>
        <v>0.40473436205533597</v>
      </c>
      <c r="O246" s="1">
        <f t="shared" si="78"/>
        <v>723.6</v>
      </c>
      <c r="P246" s="1">
        <f t="shared" si="79"/>
        <v>434.72</v>
      </c>
      <c r="Q246" s="1">
        <f t="shared" si="80"/>
        <v>3776.1</v>
      </c>
      <c r="R246" s="1">
        <f t="shared" si="86"/>
        <v>145667.78639999998</v>
      </c>
      <c r="S246" s="111"/>
      <c r="T246" s="1">
        <f t="shared" si="87"/>
        <v>1013.04</v>
      </c>
      <c r="U246" s="1">
        <f t="shared" si="88"/>
        <v>608.96</v>
      </c>
      <c r="V246" s="1">
        <f t="shared" si="89"/>
        <v>3776.1</v>
      </c>
      <c r="W246" s="1">
        <f t="shared" si="90"/>
        <v>52.8</v>
      </c>
      <c r="X246" s="1">
        <f t="shared" si="91"/>
        <v>5450.9000000000005</v>
      </c>
    </row>
    <row r="247" spans="1:24" x14ac:dyDescent="0.25">
      <c r="A247" s="50">
        <v>254000</v>
      </c>
      <c r="B247" s="45">
        <f t="shared" si="95"/>
        <v>4806.3827000000001</v>
      </c>
      <c r="C247" s="18">
        <f t="shared" si="81"/>
        <v>9134.8896000000004</v>
      </c>
      <c r="D247" s="18">
        <f t="shared" si="96"/>
        <v>12746.592299999998</v>
      </c>
      <c r="E247" s="16">
        <f t="shared" si="82"/>
        <v>18060.853999999999</v>
      </c>
      <c r="F247" s="19">
        <f t="shared" si="83"/>
        <v>3858.4</v>
      </c>
      <c r="G247" s="51">
        <f t="shared" si="84"/>
        <v>48607.118600000002</v>
      </c>
      <c r="H247" s="45">
        <f t="shared" si="74"/>
        <v>4813.8</v>
      </c>
      <c r="I247" s="18">
        <f t="shared" si="75"/>
        <v>9853</v>
      </c>
      <c r="J247" s="18">
        <f t="shared" si="76"/>
        <v>5128.8</v>
      </c>
      <c r="K247" s="19">
        <f t="shared" si="77"/>
        <v>34528.175000000003</v>
      </c>
      <c r="L247" s="46">
        <f t="shared" si="92"/>
        <v>54323.775000000001</v>
      </c>
      <c r="M247" s="52">
        <f t="shared" si="93"/>
        <v>102930.89360000001</v>
      </c>
      <c r="N247" s="53">
        <f t="shared" si="94"/>
        <v>0.4052397385826772</v>
      </c>
      <c r="O247" s="1">
        <f t="shared" si="78"/>
        <v>723.6</v>
      </c>
      <c r="P247" s="1">
        <f t="shared" si="79"/>
        <v>434.72</v>
      </c>
      <c r="Q247" s="1">
        <f t="shared" si="80"/>
        <v>3776.1</v>
      </c>
      <c r="R247" s="1">
        <f t="shared" si="86"/>
        <v>146134.68639999998</v>
      </c>
      <c r="S247" s="111"/>
      <c r="T247" s="1">
        <f t="shared" si="87"/>
        <v>1013.04</v>
      </c>
      <c r="U247" s="1">
        <f t="shared" si="88"/>
        <v>608.96</v>
      </c>
      <c r="V247" s="1">
        <f t="shared" si="89"/>
        <v>3776.1</v>
      </c>
      <c r="W247" s="1">
        <f t="shared" si="90"/>
        <v>52.8</v>
      </c>
      <c r="X247" s="1">
        <f t="shared" si="91"/>
        <v>5450.9000000000005</v>
      </c>
    </row>
    <row r="248" spans="1:24" x14ac:dyDescent="0.25">
      <c r="A248" s="50">
        <v>255000</v>
      </c>
      <c r="B248" s="45">
        <f t="shared" si="95"/>
        <v>4806.3827000000001</v>
      </c>
      <c r="C248" s="18">
        <f t="shared" si="81"/>
        <v>9134.8896000000004</v>
      </c>
      <c r="D248" s="18">
        <f t="shared" si="96"/>
        <v>12746.592299999998</v>
      </c>
      <c r="E248" s="16">
        <f t="shared" si="82"/>
        <v>18060.853999999999</v>
      </c>
      <c r="F248" s="19">
        <f t="shared" si="83"/>
        <v>4134</v>
      </c>
      <c r="G248" s="51">
        <f t="shared" si="84"/>
        <v>48882.7186</v>
      </c>
      <c r="H248" s="45">
        <f t="shared" si="74"/>
        <v>4813.8</v>
      </c>
      <c r="I248" s="18">
        <f t="shared" si="75"/>
        <v>9853</v>
      </c>
      <c r="J248" s="18">
        <f t="shared" si="76"/>
        <v>5128.8</v>
      </c>
      <c r="K248" s="19">
        <f t="shared" si="77"/>
        <v>34785.675000000003</v>
      </c>
      <c r="L248" s="46">
        <f t="shared" si="92"/>
        <v>54581.275000000001</v>
      </c>
      <c r="M248" s="52">
        <f t="shared" si="93"/>
        <v>103463.9936</v>
      </c>
      <c r="N248" s="53">
        <f t="shared" si="94"/>
        <v>0.40574115137254901</v>
      </c>
      <c r="O248" s="1">
        <f t="shared" si="78"/>
        <v>723.6</v>
      </c>
      <c r="P248" s="1">
        <f t="shared" si="79"/>
        <v>434.72</v>
      </c>
      <c r="Q248" s="1">
        <f t="shared" si="80"/>
        <v>3776.1</v>
      </c>
      <c r="R248" s="1">
        <f t="shared" si="86"/>
        <v>146601.5864</v>
      </c>
      <c r="S248" s="111"/>
      <c r="T248" s="1">
        <f t="shared" si="87"/>
        <v>1013.04</v>
      </c>
      <c r="U248" s="1">
        <f t="shared" si="88"/>
        <v>608.96</v>
      </c>
      <c r="V248" s="1">
        <f t="shared" si="89"/>
        <v>3776.1</v>
      </c>
      <c r="W248" s="1">
        <f t="shared" si="90"/>
        <v>52.8</v>
      </c>
      <c r="X248" s="1">
        <f t="shared" si="91"/>
        <v>5450.9000000000005</v>
      </c>
    </row>
    <row r="249" spans="1:24" x14ac:dyDescent="0.25">
      <c r="A249" s="50">
        <v>256000</v>
      </c>
      <c r="B249" s="45">
        <f t="shared" si="95"/>
        <v>4806.3827000000001</v>
      </c>
      <c r="C249" s="18">
        <f t="shared" si="81"/>
        <v>9134.8896000000004</v>
      </c>
      <c r="D249" s="18">
        <f t="shared" si="96"/>
        <v>12746.592299999998</v>
      </c>
      <c r="E249" s="16">
        <f t="shared" si="82"/>
        <v>18060.853999999999</v>
      </c>
      <c r="F249" s="19">
        <f t="shared" si="83"/>
        <v>4409.6000000000004</v>
      </c>
      <c r="G249" s="51">
        <f t="shared" si="84"/>
        <v>49158.318599999999</v>
      </c>
      <c r="H249" s="45">
        <f t="shared" si="74"/>
        <v>4813.8</v>
      </c>
      <c r="I249" s="18">
        <f t="shared" si="75"/>
        <v>9853</v>
      </c>
      <c r="J249" s="18">
        <f t="shared" si="76"/>
        <v>5128.8</v>
      </c>
      <c r="K249" s="19">
        <f t="shared" si="77"/>
        <v>35043.175000000003</v>
      </c>
      <c r="L249" s="46">
        <f t="shared" si="92"/>
        <v>54838.775000000001</v>
      </c>
      <c r="M249" s="52">
        <f t="shared" si="93"/>
        <v>103997.09359999999</v>
      </c>
      <c r="N249" s="53">
        <f t="shared" si="94"/>
        <v>0.406238646875</v>
      </c>
      <c r="O249" s="1">
        <f t="shared" si="78"/>
        <v>723.6</v>
      </c>
      <c r="P249" s="1">
        <f t="shared" si="79"/>
        <v>434.72</v>
      </c>
      <c r="Q249" s="1">
        <f t="shared" si="80"/>
        <v>3776.1</v>
      </c>
      <c r="R249" s="1">
        <f t="shared" si="86"/>
        <v>147068.48639999999</v>
      </c>
      <c r="S249" s="111"/>
      <c r="T249" s="1">
        <f t="shared" si="87"/>
        <v>1013.04</v>
      </c>
      <c r="U249" s="1">
        <f t="shared" si="88"/>
        <v>608.96</v>
      </c>
      <c r="V249" s="1">
        <f t="shared" si="89"/>
        <v>3776.1</v>
      </c>
      <c r="W249" s="1">
        <f t="shared" si="90"/>
        <v>52.8</v>
      </c>
      <c r="X249" s="1">
        <f t="shared" si="91"/>
        <v>5450.9000000000005</v>
      </c>
    </row>
    <row r="250" spans="1:24" x14ac:dyDescent="0.25">
      <c r="A250" s="50">
        <v>257000</v>
      </c>
      <c r="B250" s="45">
        <f t="shared" si="95"/>
        <v>4806.3827000000001</v>
      </c>
      <c r="C250" s="18">
        <f t="shared" si="81"/>
        <v>9134.8896000000004</v>
      </c>
      <c r="D250" s="18">
        <f t="shared" si="96"/>
        <v>12746.592299999998</v>
      </c>
      <c r="E250" s="16">
        <f t="shared" si="82"/>
        <v>18060.853999999999</v>
      </c>
      <c r="F250" s="19">
        <f t="shared" si="83"/>
        <v>4685.2</v>
      </c>
      <c r="G250" s="51">
        <f t="shared" si="84"/>
        <v>49433.918599999997</v>
      </c>
      <c r="H250" s="45">
        <f t="shared" si="74"/>
        <v>4813.8</v>
      </c>
      <c r="I250" s="18">
        <f t="shared" si="75"/>
        <v>9853</v>
      </c>
      <c r="J250" s="18">
        <f t="shared" si="76"/>
        <v>5128.8</v>
      </c>
      <c r="K250" s="19">
        <f t="shared" si="77"/>
        <v>35300.675000000003</v>
      </c>
      <c r="L250" s="46">
        <f t="shared" si="92"/>
        <v>55096.275000000001</v>
      </c>
      <c r="M250" s="52">
        <f t="shared" si="93"/>
        <v>104530.1936</v>
      </c>
      <c r="N250" s="53">
        <f t="shared" si="94"/>
        <v>0.4067322708171206</v>
      </c>
      <c r="O250" s="1">
        <f t="shared" si="78"/>
        <v>723.6</v>
      </c>
      <c r="P250" s="1">
        <f t="shared" si="79"/>
        <v>434.72</v>
      </c>
      <c r="Q250" s="1">
        <f t="shared" si="80"/>
        <v>3776.1</v>
      </c>
      <c r="R250" s="1">
        <f t="shared" si="86"/>
        <v>147535.38639999999</v>
      </c>
      <c r="S250" s="111"/>
      <c r="T250" s="1">
        <f t="shared" si="87"/>
        <v>1013.04</v>
      </c>
      <c r="U250" s="1">
        <f t="shared" si="88"/>
        <v>608.96</v>
      </c>
      <c r="V250" s="1">
        <f t="shared" si="89"/>
        <v>3776.1</v>
      </c>
      <c r="W250" s="1">
        <f t="shared" si="90"/>
        <v>52.8</v>
      </c>
      <c r="X250" s="1">
        <f t="shared" si="91"/>
        <v>5450.9000000000005</v>
      </c>
    </row>
    <row r="251" spans="1:24" x14ac:dyDescent="0.25">
      <c r="A251" s="50">
        <v>258000</v>
      </c>
      <c r="B251" s="45">
        <f t="shared" si="95"/>
        <v>4806.3827000000001</v>
      </c>
      <c r="C251" s="18">
        <f t="shared" si="81"/>
        <v>9134.8896000000004</v>
      </c>
      <c r="D251" s="18">
        <f t="shared" si="96"/>
        <v>12746.592299999998</v>
      </c>
      <c r="E251" s="16">
        <f t="shared" si="82"/>
        <v>18060.853999999999</v>
      </c>
      <c r="F251" s="19">
        <f t="shared" si="83"/>
        <v>4960.8</v>
      </c>
      <c r="G251" s="51">
        <f t="shared" si="84"/>
        <v>49709.518600000003</v>
      </c>
      <c r="H251" s="45">
        <f t="shared" si="74"/>
        <v>4813.8</v>
      </c>
      <c r="I251" s="18">
        <f t="shared" si="75"/>
        <v>9853</v>
      </c>
      <c r="J251" s="18">
        <f t="shared" si="76"/>
        <v>5128.8</v>
      </c>
      <c r="K251" s="19">
        <f t="shared" si="77"/>
        <v>35558.175000000003</v>
      </c>
      <c r="L251" s="46">
        <f t="shared" si="92"/>
        <v>55353.775000000001</v>
      </c>
      <c r="M251" s="52">
        <f t="shared" si="93"/>
        <v>105063.2936</v>
      </c>
      <c r="N251" s="53">
        <f t="shared" si="94"/>
        <v>0.40722206821705426</v>
      </c>
      <c r="O251" s="1">
        <f t="shared" si="78"/>
        <v>723.6</v>
      </c>
      <c r="P251" s="1">
        <f t="shared" si="79"/>
        <v>434.72</v>
      </c>
      <c r="Q251" s="1">
        <f t="shared" si="80"/>
        <v>3776.1</v>
      </c>
      <c r="R251" s="1">
        <f t="shared" si="86"/>
        <v>148002.28639999998</v>
      </c>
      <c r="S251" s="111"/>
      <c r="T251" s="1">
        <f t="shared" si="87"/>
        <v>1013.04</v>
      </c>
      <c r="U251" s="1">
        <f t="shared" si="88"/>
        <v>608.96</v>
      </c>
      <c r="V251" s="1">
        <f t="shared" si="89"/>
        <v>3776.1</v>
      </c>
      <c r="W251" s="1">
        <f t="shared" si="90"/>
        <v>52.8</v>
      </c>
      <c r="X251" s="1">
        <f t="shared" si="91"/>
        <v>5450.9000000000005</v>
      </c>
    </row>
    <row r="252" spans="1:24" x14ac:dyDescent="0.25">
      <c r="A252" s="50">
        <v>259000</v>
      </c>
      <c r="B252" s="45">
        <f t="shared" si="95"/>
        <v>4806.3827000000001</v>
      </c>
      <c r="C252" s="18">
        <f t="shared" si="81"/>
        <v>9134.8896000000004</v>
      </c>
      <c r="D252" s="18">
        <f t="shared" si="96"/>
        <v>12746.592299999998</v>
      </c>
      <c r="E252" s="16">
        <f t="shared" si="82"/>
        <v>18060.853999999999</v>
      </c>
      <c r="F252" s="19">
        <f t="shared" si="83"/>
        <v>5236.4000000000005</v>
      </c>
      <c r="G252" s="51">
        <f t="shared" si="84"/>
        <v>49985.118600000002</v>
      </c>
      <c r="H252" s="45">
        <f t="shared" si="74"/>
        <v>4813.8</v>
      </c>
      <c r="I252" s="18">
        <f t="shared" si="75"/>
        <v>9853</v>
      </c>
      <c r="J252" s="18">
        <f t="shared" si="76"/>
        <v>5128.8</v>
      </c>
      <c r="K252" s="19">
        <f t="shared" si="77"/>
        <v>35815.675000000003</v>
      </c>
      <c r="L252" s="46">
        <f t="shared" si="92"/>
        <v>55611.275000000001</v>
      </c>
      <c r="M252" s="52">
        <f t="shared" si="93"/>
        <v>105596.39360000001</v>
      </c>
      <c r="N252" s="53">
        <f t="shared" si="94"/>
        <v>0.40770808339768344</v>
      </c>
      <c r="O252" s="1">
        <f t="shared" si="78"/>
        <v>723.6</v>
      </c>
      <c r="P252" s="1">
        <f t="shared" si="79"/>
        <v>434.72</v>
      </c>
      <c r="Q252" s="1">
        <f t="shared" si="80"/>
        <v>3776.1</v>
      </c>
      <c r="R252" s="1">
        <f t="shared" si="86"/>
        <v>148469.18639999998</v>
      </c>
      <c r="S252" s="111"/>
      <c r="T252" s="1">
        <f t="shared" si="87"/>
        <v>1013.04</v>
      </c>
      <c r="U252" s="1">
        <f t="shared" si="88"/>
        <v>608.96</v>
      </c>
      <c r="V252" s="1">
        <f t="shared" si="89"/>
        <v>3776.1</v>
      </c>
      <c r="W252" s="1">
        <f t="shared" si="90"/>
        <v>52.8</v>
      </c>
      <c r="X252" s="1">
        <f t="shared" si="91"/>
        <v>5450.9000000000005</v>
      </c>
    </row>
    <row r="253" spans="1:24" x14ac:dyDescent="0.25">
      <c r="A253" s="50">
        <v>260000</v>
      </c>
      <c r="B253" s="45">
        <f t="shared" si="95"/>
        <v>4806.3827000000001</v>
      </c>
      <c r="C253" s="18">
        <f t="shared" si="81"/>
        <v>9134.8896000000004</v>
      </c>
      <c r="D253" s="18">
        <f t="shared" si="96"/>
        <v>12746.592299999998</v>
      </c>
      <c r="E253" s="16">
        <f t="shared" si="82"/>
        <v>18060.853999999999</v>
      </c>
      <c r="F253" s="19">
        <f t="shared" si="83"/>
        <v>5512</v>
      </c>
      <c r="G253" s="51">
        <f t="shared" si="84"/>
        <v>50260.7186</v>
      </c>
      <c r="H253" s="45">
        <f t="shared" si="74"/>
        <v>4813.8</v>
      </c>
      <c r="I253" s="18">
        <f t="shared" si="75"/>
        <v>9853</v>
      </c>
      <c r="J253" s="18">
        <f t="shared" si="76"/>
        <v>5128.8</v>
      </c>
      <c r="K253" s="19">
        <f t="shared" si="77"/>
        <v>36073.175000000003</v>
      </c>
      <c r="L253" s="46">
        <f t="shared" si="92"/>
        <v>55868.775000000001</v>
      </c>
      <c r="M253" s="52">
        <f t="shared" si="93"/>
        <v>106129.4936</v>
      </c>
      <c r="N253" s="53">
        <f t="shared" si="94"/>
        <v>0.40819036000000003</v>
      </c>
      <c r="O253" s="1">
        <f t="shared" si="78"/>
        <v>723.6</v>
      </c>
      <c r="P253" s="1">
        <f t="shared" si="79"/>
        <v>434.72</v>
      </c>
      <c r="Q253" s="1">
        <f t="shared" si="80"/>
        <v>3776.1</v>
      </c>
      <c r="R253" s="1">
        <f t="shared" si="86"/>
        <v>148936.0864</v>
      </c>
      <c r="S253" s="111"/>
      <c r="T253" s="1">
        <f t="shared" si="87"/>
        <v>1013.04</v>
      </c>
      <c r="U253" s="1">
        <f t="shared" si="88"/>
        <v>608.96</v>
      </c>
      <c r="V253" s="1">
        <f t="shared" si="89"/>
        <v>3776.1</v>
      </c>
      <c r="W253" s="1">
        <f t="shared" si="90"/>
        <v>52.8</v>
      </c>
      <c r="X253" s="1">
        <f t="shared" si="91"/>
        <v>5450.9000000000005</v>
      </c>
    </row>
    <row r="254" spans="1:24" x14ac:dyDescent="0.25">
      <c r="A254" s="50">
        <v>261000</v>
      </c>
      <c r="B254" s="45">
        <f t="shared" si="95"/>
        <v>4806.3827000000001</v>
      </c>
      <c r="C254" s="18">
        <f t="shared" si="81"/>
        <v>9134.8896000000004</v>
      </c>
      <c r="D254" s="18">
        <f t="shared" si="96"/>
        <v>12746.592299999998</v>
      </c>
      <c r="E254" s="16">
        <f t="shared" si="82"/>
        <v>18060.853999999999</v>
      </c>
      <c r="F254" s="19">
        <f t="shared" si="83"/>
        <v>5787.6</v>
      </c>
      <c r="G254" s="51">
        <f t="shared" si="84"/>
        <v>50536.318599999999</v>
      </c>
      <c r="H254" s="45">
        <f t="shared" si="74"/>
        <v>4813.8</v>
      </c>
      <c r="I254" s="18">
        <f t="shared" si="75"/>
        <v>9853</v>
      </c>
      <c r="J254" s="18">
        <f t="shared" si="76"/>
        <v>5128.8</v>
      </c>
      <c r="K254" s="19">
        <f t="shared" si="77"/>
        <v>36330.675000000003</v>
      </c>
      <c r="L254" s="46">
        <f t="shared" si="92"/>
        <v>56126.275000000001</v>
      </c>
      <c r="M254" s="52">
        <f t="shared" si="93"/>
        <v>106662.59359999999</v>
      </c>
      <c r="N254" s="53">
        <f t="shared" si="94"/>
        <v>0.40866894099616857</v>
      </c>
      <c r="O254" s="1">
        <f t="shared" si="78"/>
        <v>723.6</v>
      </c>
      <c r="P254" s="1">
        <f t="shared" si="79"/>
        <v>434.72</v>
      </c>
      <c r="Q254" s="1">
        <f t="shared" si="80"/>
        <v>3776.1</v>
      </c>
      <c r="R254" s="1">
        <f t="shared" si="86"/>
        <v>149402.98639999999</v>
      </c>
      <c r="S254" s="111"/>
      <c r="T254" s="1">
        <f t="shared" si="87"/>
        <v>1013.04</v>
      </c>
      <c r="U254" s="1">
        <f t="shared" si="88"/>
        <v>608.96</v>
      </c>
      <c r="V254" s="1">
        <f t="shared" si="89"/>
        <v>3776.1</v>
      </c>
      <c r="W254" s="1">
        <f t="shared" si="90"/>
        <v>52.8</v>
      </c>
      <c r="X254" s="1">
        <f t="shared" si="91"/>
        <v>5450.9000000000005</v>
      </c>
    </row>
    <row r="255" spans="1:24" x14ac:dyDescent="0.25">
      <c r="A255" s="50">
        <v>262000</v>
      </c>
      <c r="B255" s="45">
        <f t="shared" si="95"/>
        <v>4806.3827000000001</v>
      </c>
      <c r="C255" s="18">
        <f t="shared" si="81"/>
        <v>9134.8896000000004</v>
      </c>
      <c r="D255" s="18">
        <f t="shared" si="96"/>
        <v>12746.592299999998</v>
      </c>
      <c r="E255" s="16">
        <f t="shared" si="82"/>
        <v>18060.853999999999</v>
      </c>
      <c r="F255" s="19">
        <f t="shared" si="83"/>
        <v>6063.2</v>
      </c>
      <c r="G255" s="51">
        <f t="shared" si="84"/>
        <v>50811.918599999997</v>
      </c>
      <c r="H255" s="45">
        <f t="shared" si="74"/>
        <v>4813.8</v>
      </c>
      <c r="I255" s="18">
        <f t="shared" si="75"/>
        <v>9853</v>
      </c>
      <c r="J255" s="18">
        <f t="shared" si="76"/>
        <v>5128.8</v>
      </c>
      <c r="K255" s="19">
        <f t="shared" si="77"/>
        <v>36588.175000000003</v>
      </c>
      <c r="L255" s="46">
        <f t="shared" si="92"/>
        <v>56383.775000000001</v>
      </c>
      <c r="M255" s="52">
        <f t="shared" si="93"/>
        <v>107195.6936</v>
      </c>
      <c r="N255" s="53">
        <f t="shared" si="94"/>
        <v>0.40914386870229008</v>
      </c>
      <c r="O255" s="1">
        <f t="shared" si="78"/>
        <v>723.6</v>
      </c>
      <c r="P255" s="1">
        <f t="shared" si="79"/>
        <v>434.72</v>
      </c>
      <c r="Q255" s="1">
        <f t="shared" si="80"/>
        <v>3776.1</v>
      </c>
      <c r="R255" s="1">
        <f t="shared" si="86"/>
        <v>149869.88639999999</v>
      </c>
      <c r="S255" s="111"/>
      <c r="T255" s="1">
        <f t="shared" si="87"/>
        <v>1013.04</v>
      </c>
      <c r="U255" s="1">
        <f t="shared" si="88"/>
        <v>608.96</v>
      </c>
      <c r="V255" s="1">
        <f t="shared" si="89"/>
        <v>3776.1</v>
      </c>
      <c r="W255" s="1">
        <f t="shared" si="90"/>
        <v>52.8</v>
      </c>
      <c r="X255" s="1">
        <f t="shared" si="91"/>
        <v>5450.9000000000005</v>
      </c>
    </row>
    <row r="256" spans="1:24" x14ac:dyDescent="0.25">
      <c r="A256" s="50">
        <v>263000</v>
      </c>
      <c r="B256" s="45">
        <f t="shared" si="95"/>
        <v>4806.3827000000001</v>
      </c>
      <c r="C256" s="18">
        <f t="shared" si="81"/>
        <v>9134.8896000000004</v>
      </c>
      <c r="D256" s="18">
        <f t="shared" si="96"/>
        <v>12746.592299999998</v>
      </c>
      <c r="E256" s="16">
        <f t="shared" si="82"/>
        <v>18060.853999999999</v>
      </c>
      <c r="F256" s="19">
        <f t="shared" si="83"/>
        <v>6338.8</v>
      </c>
      <c r="G256" s="51">
        <f t="shared" si="84"/>
        <v>51087.518600000003</v>
      </c>
      <c r="H256" s="45">
        <f t="shared" si="74"/>
        <v>4813.8</v>
      </c>
      <c r="I256" s="18">
        <f t="shared" si="75"/>
        <v>9853</v>
      </c>
      <c r="J256" s="18">
        <f t="shared" si="76"/>
        <v>5128.8</v>
      </c>
      <c r="K256" s="19">
        <f t="shared" si="77"/>
        <v>36845.675000000003</v>
      </c>
      <c r="L256" s="46">
        <f t="shared" si="92"/>
        <v>56641.275000000001</v>
      </c>
      <c r="M256" s="52">
        <f t="shared" si="93"/>
        <v>107728.7936</v>
      </c>
      <c r="N256" s="53">
        <f t="shared" si="94"/>
        <v>0.40961518479087455</v>
      </c>
      <c r="O256" s="1">
        <f t="shared" si="78"/>
        <v>723.6</v>
      </c>
      <c r="P256" s="1">
        <f t="shared" si="79"/>
        <v>434.72</v>
      </c>
      <c r="Q256" s="1">
        <f t="shared" si="80"/>
        <v>3776.1</v>
      </c>
      <c r="R256" s="1">
        <f t="shared" si="86"/>
        <v>150336.78639999998</v>
      </c>
      <c r="S256" s="111"/>
      <c r="T256" s="1">
        <f t="shared" si="87"/>
        <v>1013.04</v>
      </c>
      <c r="U256" s="1">
        <f t="shared" si="88"/>
        <v>608.96</v>
      </c>
      <c r="V256" s="1">
        <f t="shared" si="89"/>
        <v>3776.1</v>
      </c>
      <c r="W256" s="1">
        <f t="shared" si="90"/>
        <v>52.8</v>
      </c>
      <c r="X256" s="1">
        <f t="shared" si="91"/>
        <v>5450.9000000000005</v>
      </c>
    </row>
    <row r="257" spans="1:24" x14ac:dyDescent="0.25">
      <c r="A257" s="50">
        <v>264000</v>
      </c>
      <c r="B257" s="45">
        <f t="shared" si="95"/>
        <v>4806.3827000000001</v>
      </c>
      <c r="C257" s="18">
        <f t="shared" si="81"/>
        <v>9134.8896000000004</v>
      </c>
      <c r="D257" s="18">
        <f t="shared" si="96"/>
        <v>12746.592299999998</v>
      </c>
      <c r="E257" s="16">
        <f t="shared" si="82"/>
        <v>18060.853999999999</v>
      </c>
      <c r="F257" s="19">
        <f t="shared" si="83"/>
        <v>6614.4000000000005</v>
      </c>
      <c r="G257" s="51">
        <f t="shared" si="84"/>
        <v>51363.118600000002</v>
      </c>
      <c r="H257" s="45">
        <f t="shared" si="74"/>
        <v>4813.8</v>
      </c>
      <c r="I257" s="18">
        <f t="shared" si="75"/>
        <v>9853</v>
      </c>
      <c r="J257" s="18">
        <f t="shared" si="76"/>
        <v>5128.8</v>
      </c>
      <c r="K257" s="19">
        <f t="shared" si="77"/>
        <v>37103.175000000003</v>
      </c>
      <c r="L257" s="46">
        <f t="shared" si="92"/>
        <v>56898.775000000001</v>
      </c>
      <c r="M257" s="52">
        <f t="shared" si="93"/>
        <v>108261.89360000001</v>
      </c>
      <c r="N257" s="53">
        <f t="shared" si="94"/>
        <v>0.41008293030303034</v>
      </c>
      <c r="O257" s="1">
        <f t="shared" si="78"/>
        <v>723.6</v>
      </c>
      <c r="P257" s="1">
        <f t="shared" si="79"/>
        <v>434.72</v>
      </c>
      <c r="Q257" s="1">
        <f t="shared" si="80"/>
        <v>3776.1</v>
      </c>
      <c r="R257" s="1">
        <f t="shared" si="86"/>
        <v>150803.68639999998</v>
      </c>
      <c r="S257" s="111"/>
      <c r="T257" s="1">
        <f t="shared" si="87"/>
        <v>1013.04</v>
      </c>
      <c r="U257" s="1">
        <f t="shared" si="88"/>
        <v>608.96</v>
      </c>
      <c r="V257" s="1">
        <f t="shared" si="89"/>
        <v>3776.1</v>
      </c>
      <c r="W257" s="1">
        <f t="shared" si="90"/>
        <v>52.8</v>
      </c>
      <c r="X257" s="1">
        <f t="shared" si="91"/>
        <v>5450.9000000000005</v>
      </c>
    </row>
    <row r="258" spans="1:24" x14ac:dyDescent="0.25">
      <c r="A258" s="50">
        <v>265000</v>
      </c>
      <c r="B258" s="45">
        <f t="shared" si="95"/>
        <v>4806.3827000000001</v>
      </c>
      <c r="C258" s="18">
        <f t="shared" si="81"/>
        <v>9134.8896000000004</v>
      </c>
      <c r="D258" s="18">
        <f t="shared" si="96"/>
        <v>12746.592299999998</v>
      </c>
      <c r="E258" s="16">
        <f t="shared" si="82"/>
        <v>18060.853999999999</v>
      </c>
      <c r="F258" s="19">
        <f t="shared" si="83"/>
        <v>6890</v>
      </c>
      <c r="G258" s="51">
        <f t="shared" si="84"/>
        <v>51638.7186</v>
      </c>
      <c r="H258" s="45">
        <f t="shared" si="74"/>
        <v>4813.8</v>
      </c>
      <c r="I258" s="18">
        <f t="shared" si="75"/>
        <v>9853</v>
      </c>
      <c r="J258" s="18">
        <f t="shared" si="76"/>
        <v>5128.8</v>
      </c>
      <c r="K258" s="19">
        <f t="shared" si="77"/>
        <v>37360.675000000003</v>
      </c>
      <c r="L258" s="46">
        <f t="shared" si="92"/>
        <v>57156.275000000001</v>
      </c>
      <c r="M258" s="52">
        <f t="shared" si="93"/>
        <v>108794.9936</v>
      </c>
      <c r="N258" s="53">
        <f t="shared" si="94"/>
        <v>0.41054714566037737</v>
      </c>
      <c r="O258" s="1">
        <f t="shared" si="78"/>
        <v>723.6</v>
      </c>
      <c r="P258" s="1">
        <f t="shared" si="79"/>
        <v>434.72</v>
      </c>
      <c r="Q258" s="1">
        <f t="shared" si="80"/>
        <v>3776.1</v>
      </c>
      <c r="R258" s="1">
        <f t="shared" si="86"/>
        <v>151270.5864</v>
      </c>
      <c r="S258" s="111"/>
      <c r="T258" s="1">
        <f t="shared" si="87"/>
        <v>1013.04</v>
      </c>
      <c r="U258" s="1">
        <f t="shared" si="88"/>
        <v>608.96</v>
      </c>
      <c r="V258" s="1">
        <f t="shared" si="89"/>
        <v>3776.1</v>
      </c>
      <c r="W258" s="1">
        <f t="shared" si="90"/>
        <v>52.8</v>
      </c>
      <c r="X258" s="1">
        <f t="shared" si="91"/>
        <v>5450.9000000000005</v>
      </c>
    </row>
    <row r="259" spans="1:24" x14ac:dyDescent="0.25">
      <c r="A259" s="50">
        <v>266000</v>
      </c>
      <c r="B259" s="45">
        <f t="shared" si="95"/>
        <v>4806.3827000000001</v>
      </c>
      <c r="C259" s="18">
        <f t="shared" si="81"/>
        <v>9134.8896000000004</v>
      </c>
      <c r="D259" s="18">
        <f t="shared" si="96"/>
        <v>12746.592299999998</v>
      </c>
      <c r="E259" s="16">
        <f t="shared" si="82"/>
        <v>18060.853999999999</v>
      </c>
      <c r="F259" s="19">
        <f t="shared" si="83"/>
        <v>7165.6</v>
      </c>
      <c r="G259" s="51">
        <f t="shared" si="84"/>
        <v>51914.318599999999</v>
      </c>
      <c r="H259" s="45">
        <f t="shared" ref="H259:H322" si="97">IF($A259&gt;$AA$11,IF($A259&lt;$AA$12,($A259-$AA$11)*$Z$11,($AA$12-$AA$11)*$Z$11),0)</f>
        <v>4813.8</v>
      </c>
      <c r="I259" s="18">
        <f t="shared" ref="I259:I322" si="98">IF($A259&gt;$AA$12,IF($A259&lt;$AA$13,($A259-$AA$12)*$Z$12,($AA$13-$AA$12)*$Z$12),0)</f>
        <v>9853</v>
      </c>
      <c r="J259" s="18">
        <f t="shared" ref="J259:J322" si="99">IF($A259&gt;$AA$13,IF($A259&lt;$AA$14,($A259-$AA$13)*$Z$13,($AA$14-$AA$13)*$Z$13),0)</f>
        <v>5128.8</v>
      </c>
      <c r="K259" s="19">
        <f t="shared" ref="K259:K322" si="100">IF($A259&gt;$AA$14,IF($A259&gt;$AA$14,($A259-$AA$14)*$Z$14,0),0)</f>
        <v>37618.175000000003</v>
      </c>
      <c r="L259" s="46">
        <f t="shared" si="92"/>
        <v>57413.775000000001</v>
      </c>
      <c r="M259" s="52">
        <f t="shared" si="93"/>
        <v>109328.09359999999</v>
      </c>
      <c r="N259" s="53">
        <f t="shared" si="94"/>
        <v>0.4110078706766917</v>
      </c>
      <c r="O259" s="1">
        <f t="shared" ref="O259:O322" si="101">IF(A259/100*$AA$20&gt;$AA$18,$AA$18,A259/100*$AA$20)</f>
        <v>723.6</v>
      </c>
      <c r="P259" s="1">
        <f t="shared" ref="P259:P322" si="102">IF(A259*$AA$25&gt;$AA$24,$AA$24,A259*$AA$25)</f>
        <v>434.72</v>
      </c>
      <c r="Q259" s="1">
        <f t="shared" ref="Q259:Q322" si="103">IF((A259-$AA$33)*$AA$32&gt;$AA$31,$AA$31,(A259-$AA$33)*$AA$32)</f>
        <v>3776.1</v>
      </c>
      <c r="R259" s="1">
        <f t="shared" si="86"/>
        <v>151737.48639999999</v>
      </c>
      <c r="S259" s="111"/>
      <c r="T259" s="1">
        <f t="shared" si="87"/>
        <v>1013.04</v>
      </c>
      <c r="U259" s="1">
        <f t="shared" si="88"/>
        <v>608.96</v>
      </c>
      <c r="V259" s="1">
        <f t="shared" si="89"/>
        <v>3776.1</v>
      </c>
      <c r="W259" s="1">
        <f t="shared" si="90"/>
        <v>52.8</v>
      </c>
      <c r="X259" s="1">
        <f t="shared" si="91"/>
        <v>5450.9000000000005</v>
      </c>
    </row>
    <row r="260" spans="1:24" x14ac:dyDescent="0.25">
      <c r="A260" s="50">
        <v>267000</v>
      </c>
      <c r="B260" s="45">
        <f t="shared" si="95"/>
        <v>4806.3827000000001</v>
      </c>
      <c r="C260" s="18">
        <f t="shared" ref="C260:C323" si="104">IF($A260&gt;$AA$5,IF($A260&lt;$AA$6,($A260-$AA$5)*$Z$5,($AA$6-$AA$5)*$Z$5),0)</f>
        <v>9134.8896000000004</v>
      </c>
      <c r="D260" s="18">
        <f t="shared" si="96"/>
        <v>12746.592299999998</v>
      </c>
      <c r="E260" s="16">
        <f t="shared" ref="E260:E323" si="105">IF($A260&gt;$AA$7,IF($A260&lt;$AA$8,($A260-$AA$7)*$Z$7,($AA$8-$AA$7)*$Z$7),0)</f>
        <v>18060.853999999999</v>
      </c>
      <c r="F260" s="19">
        <f t="shared" ref="F260:F323" si="106">IF($A260&gt;$AA$8,IF($A260&gt;$AA$8,($A260-$AA$8)*$Z$8,0),0)</f>
        <v>7441.2000000000007</v>
      </c>
      <c r="G260" s="51">
        <f t="shared" ref="G260:G323" si="107">SUM(B260:F260)</f>
        <v>52189.918600000005</v>
      </c>
      <c r="H260" s="45">
        <f t="shared" si="97"/>
        <v>4813.8</v>
      </c>
      <c r="I260" s="18">
        <f t="shared" si="98"/>
        <v>9853</v>
      </c>
      <c r="J260" s="18">
        <f t="shared" si="99"/>
        <v>5128.8</v>
      </c>
      <c r="K260" s="19">
        <f t="shared" si="100"/>
        <v>37875.675000000003</v>
      </c>
      <c r="L260" s="46">
        <f t="shared" si="92"/>
        <v>57671.275000000001</v>
      </c>
      <c r="M260" s="52">
        <f t="shared" si="93"/>
        <v>109861.1936</v>
      </c>
      <c r="N260" s="53">
        <f t="shared" si="94"/>
        <v>0.4114651445692884</v>
      </c>
      <c r="O260" s="1">
        <f t="shared" si="101"/>
        <v>723.6</v>
      </c>
      <c r="P260" s="1">
        <f t="shared" si="102"/>
        <v>434.72</v>
      </c>
      <c r="Q260" s="1">
        <f t="shared" si="103"/>
        <v>3776.1</v>
      </c>
      <c r="R260" s="1">
        <f t="shared" ref="R260:R323" si="108">A260-M260-O260-P260-Q260</f>
        <v>152204.38639999999</v>
      </c>
      <c r="S260" s="111"/>
      <c r="T260" s="1">
        <f t="shared" ref="T260:T323" si="109">O260*1.4</f>
        <v>1013.04</v>
      </c>
      <c r="U260" s="1">
        <f t="shared" ref="U260:U323" si="110">IF(A260*$AA$27&gt;$AA$26,$AA$26,A260*$AA$27)</f>
        <v>608.96</v>
      </c>
      <c r="V260" s="1">
        <f t="shared" ref="V260:V323" si="111">Q260</f>
        <v>3776.1</v>
      </c>
      <c r="W260" s="1">
        <f t="shared" ref="W260:W323" si="112">IF(A260*$AA$38&gt;$AA$37,$AA$37,A260*$AA$38)</f>
        <v>52.8</v>
      </c>
      <c r="X260" s="1">
        <f t="shared" ref="X260:X323" si="113">T260+U260+V260+W260</f>
        <v>5450.9000000000005</v>
      </c>
    </row>
    <row r="261" spans="1:24" x14ac:dyDescent="0.25">
      <c r="A261" s="50">
        <v>268000</v>
      </c>
      <c r="B261" s="45">
        <f t="shared" si="95"/>
        <v>4806.3827000000001</v>
      </c>
      <c r="C261" s="18">
        <f t="shared" si="104"/>
        <v>9134.8896000000004</v>
      </c>
      <c r="D261" s="18">
        <f t="shared" si="96"/>
        <v>12746.592299999998</v>
      </c>
      <c r="E261" s="16">
        <f t="shared" si="105"/>
        <v>18060.853999999999</v>
      </c>
      <c r="F261" s="19">
        <f t="shared" si="106"/>
        <v>7716.8</v>
      </c>
      <c r="G261" s="51">
        <f t="shared" si="107"/>
        <v>52465.518600000003</v>
      </c>
      <c r="H261" s="45">
        <f t="shared" si="97"/>
        <v>4813.8</v>
      </c>
      <c r="I261" s="18">
        <f t="shared" si="98"/>
        <v>9853</v>
      </c>
      <c r="J261" s="18">
        <f t="shared" si="99"/>
        <v>5128.8</v>
      </c>
      <c r="K261" s="19">
        <f t="shared" si="100"/>
        <v>38133.175000000003</v>
      </c>
      <c r="L261" s="46">
        <f t="shared" si="92"/>
        <v>57928.775000000001</v>
      </c>
      <c r="M261" s="52">
        <f t="shared" si="93"/>
        <v>110394.2936</v>
      </c>
      <c r="N261" s="53">
        <f t="shared" si="94"/>
        <v>0.41191900597014924</v>
      </c>
      <c r="O261" s="1">
        <f t="shared" si="101"/>
        <v>723.6</v>
      </c>
      <c r="P261" s="1">
        <f t="shared" si="102"/>
        <v>434.72</v>
      </c>
      <c r="Q261" s="1">
        <f t="shared" si="103"/>
        <v>3776.1</v>
      </c>
      <c r="R261" s="1">
        <f t="shared" si="108"/>
        <v>152671.28639999998</v>
      </c>
      <c r="S261" s="111"/>
      <c r="T261" s="1">
        <f t="shared" si="109"/>
        <v>1013.04</v>
      </c>
      <c r="U261" s="1">
        <f t="shared" si="110"/>
        <v>608.96</v>
      </c>
      <c r="V261" s="1">
        <f t="shared" si="111"/>
        <v>3776.1</v>
      </c>
      <c r="W261" s="1">
        <f t="shared" si="112"/>
        <v>52.8</v>
      </c>
      <c r="X261" s="1">
        <f t="shared" si="113"/>
        <v>5450.9000000000005</v>
      </c>
    </row>
    <row r="262" spans="1:24" x14ac:dyDescent="0.25">
      <c r="A262" s="50">
        <v>269000</v>
      </c>
      <c r="B262" s="45">
        <f t="shared" si="95"/>
        <v>4806.3827000000001</v>
      </c>
      <c r="C262" s="18">
        <f t="shared" si="104"/>
        <v>9134.8896000000004</v>
      </c>
      <c r="D262" s="18">
        <f t="shared" si="96"/>
        <v>12746.592299999998</v>
      </c>
      <c r="E262" s="16">
        <f t="shared" si="105"/>
        <v>18060.853999999999</v>
      </c>
      <c r="F262" s="19">
        <f t="shared" si="106"/>
        <v>7992.4000000000005</v>
      </c>
      <c r="G262" s="51">
        <f t="shared" si="107"/>
        <v>52741.118600000002</v>
      </c>
      <c r="H262" s="45">
        <f t="shared" si="97"/>
        <v>4813.8</v>
      </c>
      <c r="I262" s="18">
        <f t="shared" si="98"/>
        <v>9853</v>
      </c>
      <c r="J262" s="18">
        <f t="shared" si="99"/>
        <v>5128.8</v>
      </c>
      <c r="K262" s="19">
        <f t="shared" si="100"/>
        <v>38390.675000000003</v>
      </c>
      <c r="L262" s="46">
        <f t="shared" si="92"/>
        <v>58186.275000000001</v>
      </c>
      <c r="M262" s="52">
        <f t="shared" si="93"/>
        <v>110927.39360000001</v>
      </c>
      <c r="N262" s="53">
        <f t="shared" si="94"/>
        <v>0.41236949293680303</v>
      </c>
      <c r="O262" s="1">
        <f t="shared" si="101"/>
        <v>723.6</v>
      </c>
      <c r="P262" s="1">
        <f t="shared" si="102"/>
        <v>434.72</v>
      </c>
      <c r="Q262" s="1">
        <f t="shared" si="103"/>
        <v>3776.1</v>
      </c>
      <c r="R262" s="1">
        <f t="shared" si="108"/>
        <v>153138.18639999998</v>
      </c>
      <c r="S262" s="111"/>
      <c r="T262" s="1">
        <f t="shared" si="109"/>
        <v>1013.04</v>
      </c>
      <c r="U262" s="1">
        <f t="shared" si="110"/>
        <v>608.96</v>
      </c>
      <c r="V262" s="1">
        <f t="shared" si="111"/>
        <v>3776.1</v>
      </c>
      <c r="W262" s="1">
        <f t="shared" si="112"/>
        <v>52.8</v>
      </c>
      <c r="X262" s="1">
        <f t="shared" si="113"/>
        <v>5450.9000000000005</v>
      </c>
    </row>
    <row r="263" spans="1:24" x14ac:dyDescent="0.25">
      <c r="A263" s="50">
        <v>270000</v>
      </c>
      <c r="B263" s="45">
        <f t="shared" si="95"/>
        <v>4806.3827000000001</v>
      </c>
      <c r="C263" s="18">
        <f t="shared" si="104"/>
        <v>9134.8896000000004</v>
      </c>
      <c r="D263" s="18">
        <f t="shared" si="96"/>
        <v>12746.592299999998</v>
      </c>
      <c r="E263" s="16">
        <f t="shared" si="105"/>
        <v>18060.853999999999</v>
      </c>
      <c r="F263" s="19">
        <f t="shared" si="106"/>
        <v>8268</v>
      </c>
      <c r="G263" s="51">
        <f t="shared" si="107"/>
        <v>53016.7186</v>
      </c>
      <c r="H263" s="45">
        <f t="shared" si="97"/>
        <v>4813.8</v>
      </c>
      <c r="I263" s="18">
        <f t="shared" si="98"/>
        <v>9853</v>
      </c>
      <c r="J263" s="18">
        <f t="shared" si="99"/>
        <v>5128.8</v>
      </c>
      <c r="K263" s="19">
        <f t="shared" si="100"/>
        <v>38648.175000000003</v>
      </c>
      <c r="L263" s="46">
        <f t="shared" si="92"/>
        <v>58443.775000000001</v>
      </c>
      <c r="M263" s="52">
        <f t="shared" si="93"/>
        <v>111460.4936</v>
      </c>
      <c r="N263" s="53">
        <f t="shared" si="94"/>
        <v>0.41281664296296294</v>
      </c>
      <c r="O263" s="1">
        <f t="shared" si="101"/>
        <v>723.6</v>
      </c>
      <c r="P263" s="1">
        <f t="shared" si="102"/>
        <v>434.72</v>
      </c>
      <c r="Q263" s="1">
        <f t="shared" si="103"/>
        <v>3776.1</v>
      </c>
      <c r="R263" s="1">
        <f t="shared" si="108"/>
        <v>153605.0864</v>
      </c>
      <c r="S263" s="111"/>
      <c r="T263" s="1">
        <f t="shared" si="109"/>
        <v>1013.04</v>
      </c>
      <c r="U263" s="1">
        <f t="shared" si="110"/>
        <v>608.96</v>
      </c>
      <c r="V263" s="1">
        <f t="shared" si="111"/>
        <v>3776.1</v>
      </c>
      <c r="W263" s="1">
        <f t="shared" si="112"/>
        <v>52.8</v>
      </c>
      <c r="X263" s="1">
        <f t="shared" si="113"/>
        <v>5450.9000000000005</v>
      </c>
    </row>
    <row r="264" spans="1:24" x14ac:dyDescent="0.25">
      <c r="A264" s="50">
        <v>271000</v>
      </c>
      <c r="B264" s="45">
        <f t="shared" si="95"/>
        <v>4806.3827000000001</v>
      </c>
      <c r="C264" s="18">
        <f t="shared" si="104"/>
        <v>9134.8896000000004</v>
      </c>
      <c r="D264" s="18">
        <f t="shared" si="96"/>
        <v>12746.592299999998</v>
      </c>
      <c r="E264" s="16">
        <f t="shared" si="105"/>
        <v>18060.853999999999</v>
      </c>
      <c r="F264" s="19">
        <f t="shared" si="106"/>
        <v>8543.6</v>
      </c>
      <c r="G264" s="51">
        <f t="shared" si="107"/>
        <v>53292.318599999999</v>
      </c>
      <c r="H264" s="45">
        <f t="shared" si="97"/>
        <v>4813.8</v>
      </c>
      <c r="I264" s="18">
        <f t="shared" si="98"/>
        <v>9853</v>
      </c>
      <c r="J264" s="18">
        <f t="shared" si="99"/>
        <v>5128.8</v>
      </c>
      <c r="K264" s="19">
        <f t="shared" si="100"/>
        <v>38905.675000000003</v>
      </c>
      <c r="L264" s="46">
        <f t="shared" si="92"/>
        <v>58701.275000000001</v>
      </c>
      <c r="M264" s="52">
        <f t="shared" si="93"/>
        <v>111993.59359999999</v>
      </c>
      <c r="N264" s="53">
        <f t="shared" si="94"/>
        <v>0.41326049298892986</v>
      </c>
      <c r="O264" s="1">
        <f t="shared" si="101"/>
        <v>723.6</v>
      </c>
      <c r="P264" s="1">
        <f t="shared" si="102"/>
        <v>434.72</v>
      </c>
      <c r="Q264" s="1">
        <f t="shared" si="103"/>
        <v>3776.1</v>
      </c>
      <c r="R264" s="1">
        <f t="shared" si="108"/>
        <v>154071.98639999999</v>
      </c>
      <c r="S264" s="111"/>
      <c r="T264" s="1">
        <f t="shared" si="109"/>
        <v>1013.04</v>
      </c>
      <c r="U264" s="1">
        <f t="shared" si="110"/>
        <v>608.96</v>
      </c>
      <c r="V264" s="1">
        <f t="shared" si="111"/>
        <v>3776.1</v>
      </c>
      <c r="W264" s="1">
        <f t="shared" si="112"/>
        <v>52.8</v>
      </c>
      <c r="X264" s="1">
        <f t="shared" si="113"/>
        <v>5450.9000000000005</v>
      </c>
    </row>
    <row r="265" spans="1:24" x14ac:dyDescent="0.25">
      <c r="A265" s="50">
        <v>272000</v>
      </c>
      <c r="B265" s="45">
        <f t="shared" si="95"/>
        <v>4806.3827000000001</v>
      </c>
      <c r="C265" s="18">
        <f t="shared" si="104"/>
        <v>9134.8896000000004</v>
      </c>
      <c r="D265" s="18">
        <f t="shared" si="96"/>
        <v>12746.592299999998</v>
      </c>
      <c r="E265" s="16">
        <f t="shared" si="105"/>
        <v>18060.853999999999</v>
      </c>
      <c r="F265" s="19">
        <f t="shared" si="106"/>
        <v>8819.2000000000007</v>
      </c>
      <c r="G265" s="51">
        <f t="shared" si="107"/>
        <v>53567.918600000005</v>
      </c>
      <c r="H265" s="45">
        <f t="shared" si="97"/>
        <v>4813.8</v>
      </c>
      <c r="I265" s="18">
        <f t="shared" si="98"/>
        <v>9853</v>
      </c>
      <c r="J265" s="18">
        <f t="shared" si="99"/>
        <v>5128.8</v>
      </c>
      <c r="K265" s="19">
        <f t="shared" si="100"/>
        <v>39163.175000000003</v>
      </c>
      <c r="L265" s="46">
        <f t="shared" si="92"/>
        <v>58958.775000000001</v>
      </c>
      <c r="M265" s="52">
        <f t="shared" si="93"/>
        <v>112526.6936</v>
      </c>
      <c r="N265" s="53">
        <f t="shared" si="94"/>
        <v>0.41370107941176471</v>
      </c>
      <c r="O265" s="1">
        <f t="shared" si="101"/>
        <v>723.6</v>
      </c>
      <c r="P265" s="1">
        <f t="shared" si="102"/>
        <v>434.72</v>
      </c>
      <c r="Q265" s="1">
        <f t="shared" si="103"/>
        <v>3776.1</v>
      </c>
      <c r="R265" s="1">
        <f t="shared" si="108"/>
        <v>154538.88639999999</v>
      </c>
      <c r="S265" s="111"/>
      <c r="T265" s="1">
        <f t="shared" si="109"/>
        <v>1013.04</v>
      </c>
      <c r="U265" s="1">
        <f t="shared" si="110"/>
        <v>608.96</v>
      </c>
      <c r="V265" s="1">
        <f t="shared" si="111"/>
        <v>3776.1</v>
      </c>
      <c r="W265" s="1">
        <f t="shared" si="112"/>
        <v>52.8</v>
      </c>
      <c r="X265" s="1">
        <f t="shared" si="113"/>
        <v>5450.9000000000005</v>
      </c>
    </row>
    <row r="266" spans="1:24" x14ac:dyDescent="0.25">
      <c r="A266" s="50">
        <v>273000</v>
      </c>
      <c r="B266" s="45">
        <f t="shared" si="95"/>
        <v>4806.3827000000001</v>
      </c>
      <c r="C266" s="18">
        <f t="shared" si="104"/>
        <v>9134.8896000000004</v>
      </c>
      <c r="D266" s="18">
        <f t="shared" si="96"/>
        <v>12746.592299999998</v>
      </c>
      <c r="E266" s="16">
        <f t="shared" si="105"/>
        <v>18060.853999999999</v>
      </c>
      <c r="F266" s="19">
        <f t="shared" si="106"/>
        <v>9094.8000000000011</v>
      </c>
      <c r="G266" s="51">
        <f t="shared" si="107"/>
        <v>53843.518600000003</v>
      </c>
      <c r="H266" s="45">
        <f t="shared" si="97"/>
        <v>4813.8</v>
      </c>
      <c r="I266" s="18">
        <f t="shared" si="98"/>
        <v>9853</v>
      </c>
      <c r="J266" s="18">
        <f t="shared" si="99"/>
        <v>5128.8</v>
      </c>
      <c r="K266" s="19">
        <f t="shared" si="100"/>
        <v>39420.675000000003</v>
      </c>
      <c r="L266" s="46">
        <f t="shared" si="92"/>
        <v>59216.275000000001</v>
      </c>
      <c r="M266" s="52">
        <f t="shared" si="93"/>
        <v>113059.7936</v>
      </c>
      <c r="N266" s="53">
        <f t="shared" si="94"/>
        <v>0.41413843809523809</v>
      </c>
      <c r="O266" s="1">
        <f t="shared" si="101"/>
        <v>723.6</v>
      </c>
      <c r="P266" s="1">
        <f t="shared" si="102"/>
        <v>434.72</v>
      </c>
      <c r="Q266" s="1">
        <f t="shared" si="103"/>
        <v>3776.1</v>
      </c>
      <c r="R266" s="1">
        <f t="shared" si="108"/>
        <v>155005.78639999998</v>
      </c>
      <c r="S266" s="111"/>
      <c r="T266" s="1">
        <f t="shared" si="109"/>
        <v>1013.04</v>
      </c>
      <c r="U266" s="1">
        <f t="shared" si="110"/>
        <v>608.96</v>
      </c>
      <c r="V266" s="1">
        <f t="shared" si="111"/>
        <v>3776.1</v>
      </c>
      <c r="W266" s="1">
        <f t="shared" si="112"/>
        <v>52.8</v>
      </c>
      <c r="X266" s="1">
        <f t="shared" si="113"/>
        <v>5450.9000000000005</v>
      </c>
    </row>
    <row r="267" spans="1:24" x14ac:dyDescent="0.25">
      <c r="A267" s="50">
        <v>274000</v>
      </c>
      <c r="B267" s="45">
        <f t="shared" si="95"/>
        <v>4806.3827000000001</v>
      </c>
      <c r="C267" s="18">
        <f t="shared" si="104"/>
        <v>9134.8896000000004</v>
      </c>
      <c r="D267" s="18">
        <f t="shared" si="96"/>
        <v>12746.592299999998</v>
      </c>
      <c r="E267" s="16">
        <f t="shared" si="105"/>
        <v>18060.853999999999</v>
      </c>
      <c r="F267" s="19">
        <f t="shared" si="106"/>
        <v>9370.4</v>
      </c>
      <c r="G267" s="51">
        <f t="shared" si="107"/>
        <v>54119.118600000002</v>
      </c>
      <c r="H267" s="45">
        <f t="shared" si="97"/>
        <v>4813.8</v>
      </c>
      <c r="I267" s="18">
        <f t="shared" si="98"/>
        <v>9853</v>
      </c>
      <c r="J267" s="18">
        <f t="shared" si="99"/>
        <v>5128.8</v>
      </c>
      <c r="K267" s="19">
        <f t="shared" si="100"/>
        <v>39678.175000000003</v>
      </c>
      <c r="L267" s="46">
        <f t="shared" si="92"/>
        <v>59473.775000000001</v>
      </c>
      <c r="M267" s="52">
        <f t="shared" si="93"/>
        <v>113592.89360000001</v>
      </c>
      <c r="N267" s="53">
        <f t="shared" si="94"/>
        <v>0.41457260437956206</v>
      </c>
      <c r="O267" s="1">
        <f t="shared" si="101"/>
        <v>723.6</v>
      </c>
      <c r="P267" s="1">
        <f t="shared" si="102"/>
        <v>434.72</v>
      </c>
      <c r="Q267" s="1">
        <f t="shared" si="103"/>
        <v>3776.1</v>
      </c>
      <c r="R267" s="1">
        <f t="shared" si="108"/>
        <v>155472.68639999998</v>
      </c>
      <c r="S267" s="111"/>
      <c r="T267" s="1">
        <f t="shared" si="109"/>
        <v>1013.04</v>
      </c>
      <c r="U267" s="1">
        <f t="shared" si="110"/>
        <v>608.96</v>
      </c>
      <c r="V267" s="1">
        <f t="shared" si="111"/>
        <v>3776.1</v>
      </c>
      <c r="W267" s="1">
        <f t="shared" si="112"/>
        <v>52.8</v>
      </c>
      <c r="X267" s="1">
        <f t="shared" si="113"/>
        <v>5450.9000000000005</v>
      </c>
    </row>
    <row r="268" spans="1:24" x14ac:dyDescent="0.25">
      <c r="A268" s="50">
        <v>275000</v>
      </c>
      <c r="B268" s="45">
        <f t="shared" si="95"/>
        <v>4806.3827000000001</v>
      </c>
      <c r="C268" s="18">
        <f t="shared" si="104"/>
        <v>9134.8896000000004</v>
      </c>
      <c r="D268" s="18">
        <f t="shared" si="96"/>
        <v>12746.592299999998</v>
      </c>
      <c r="E268" s="16">
        <f t="shared" si="105"/>
        <v>18060.853999999999</v>
      </c>
      <c r="F268" s="19">
        <f t="shared" si="106"/>
        <v>9646</v>
      </c>
      <c r="G268" s="51">
        <f t="shared" si="107"/>
        <v>54394.7186</v>
      </c>
      <c r="H268" s="45">
        <f t="shared" si="97"/>
        <v>4813.8</v>
      </c>
      <c r="I268" s="18">
        <f t="shared" si="98"/>
        <v>9853</v>
      </c>
      <c r="J268" s="18">
        <f t="shared" si="99"/>
        <v>5128.8</v>
      </c>
      <c r="K268" s="19">
        <f t="shared" si="100"/>
        <v>39935.675000000003</v>
      </c>
      <c r="L268" s="46">
        <f t="shared" si="92"/>
        <v>59731.275000000001</v>
      </c>
      <c r="M268" s="52">
        <f t="shared" si="93"/>
        <v>114125.9936</v>
      </c>
      <c r="N268" s="53">
        <f t="shared" si="94"/>
        <v>0.41500361309090911</v>
      </c>
      <c r="O268" s="1">
        <f t="shared" si="101"/>
        <v>723.6</v>
      </c>
      <c r="P268" s="1">
        <f t="shared" si="102"/>
        <v>434.72</v>
      </c>
      <c r="Q268" s="1">
        <f t="shared" si="103"/>
        <v>3776.1</v>
      </c>
      <c r="R268" s="1">
        <f t="shared" si="108"/>
        <v>155939.5864</v>
      </c>
      <c r="S268" s="111"/>
      <c r="T268" s="1">
        <f t="shared" si="109"/>
        <v>1013.04</v>
      </c>
      <c r="U268" s="1">
        <f t="shared" si="110"/>
        <v>608.96</v>
      </c>
      <c r="V268" s="1">
        <f t="shared" si="111"/>
        <v>3776.1</v>
      </c>
      <c r="W268" s="1">
        <f t="shared" si="112"/>
        <v>52.8</v>
      </c>
      <c r="X268" s="1">
        <f t="shared" si="113"/>
        <v>5450.9000000000005</v>
      </c>
    </row>
    <row r="269" spans="1:24" x14ac:dyDescent="0.25">
      <c r="A269" s="50">
        <v>276000</v>
      </c>
      <c r="B269" s="45">
        <f t="shared" si="95"/>
        <v>4806.3827000000001</v>
      </c>
      <c r="C269" s="18">
        <f t="shared" si="104"/>
        <v>9134.8896000000004</v>
      </c>
      <c r="D269" s="18">
        <f t="shared" si="96"/>
        <v>12746.592299999998</v>
      </c>
      <c r="E269" s="16">
        <f t="shared" si="105"/>
        <v>18060.853999999999</v>
      </c>
      <c r="F269" s="19">
        <f t="shared" si="106"/>
        <v>9921.6</v>
      </c>
      <c r="G269" s="51">
        <f t="shared" si="107"/>
        <v>54670.318599999999</v>
      </c>
      <c r="H269" s="45">
        <f t="shared" si="97"/>
        <v>4813.8</v>
      </c>
      <c r="I269" s="18">
        <f t="shared" si="98"/>
        <v>9853</v>
      </c>
      <c r="J269" s="18">
        <f t="shared" si="99"/>
        <v>5128.8</v>
      </c>
      <c r="K269" s="19">
        <f t="shared" si="100"/>
        <v>40193.175000000003</v>
      </c>
      <c r="L269" s="46">
        <f t="shared" si="92"/>
        <v>59988.775000000001</v>
      </c>
      <c r="M269" s="52">
        <f t="shared" si="93"/>
        <v>114659.09359999999</v>
      </c>
      <c r="N269" s="53">
        <f t="shared" si="94"/>
        <v>0.41543149855072459</v>
      </c>
      <c r="O269" s="1">
        <f t="shared" si="101"/>
        <v>723.6</v>
      </c>
      <c r="P269" s="1">
        <f t="shared" si="102"/>
        <v>434.72</v>
      </c>
      <c r="Q269" s="1">
        <f t="shared" si="103"/>
        <v>3776.1</v>
      </c>
      <c r="R269" s="1">
        <f t="shared" si="108"/>
        <v>156406.48639999999</v>
      </c>
      <c r="S269" s="111"/>
      <c r="T269" s="1">
        <f t="shared" si="109"/>
        <v>1013.04</v>
      </c>
      <c r="U269" s="1">
        <f t="shared" si="110"/>
        <v>608.96</v>
      </c>
      <c r="V269" s="1">
        <f t="shared" si="111"/>
        <v>3776.1</v>
      </c>
      <c r="W269" s="1">
        <f t="shared" si="112"/>
        <v>52.8</v>
      </c>
      <c r="X269" s="1">
        <f t="shared" si="113"/>
        <v>5450.9000000000005</v>
      </c>
    </row>
    <row r="270" spans="1:24" x14ac:dyDescent="0.25">
      <c r="A270" s="50">
        <v>277000</v>
      </c>
      <c r="B270" s="45">
        <f t="shared" si="95"/>
        <v>4806.3827000000001</v>
      </c>
      <c r="C270" s="18">
        <f t="shared" si="104"/>
        <v>9134.8896000000004</v>
      </c>
      <c r="D270" s="18">
        <f t="shared" si="96"/>
        <v>12746.592299999998</v>
      </c>
      <c r="E270" s="16">
        <f t="shared" si="105"/>
        <v>18060.853999999999</v>
      </c>
      <c r="F270" s="19">
        <f t="shared" si="106"/>
        <v>10197.200000000001</v>
      </c>
      <c r="G270" s="51">
        <f t="shared" si="107"/>
        <v>54945.918600000005</v>
      </c>
      <c r="H270" s="45">
        <f t="shared" si="97"/>
        <v>4813.8</v>
      </c>
      <c r="I270" s="18">
        <f t="shared" si="98"/>
        <v>9853</v>
      </c>
      <c r="J270" s="18">
        <f t="shared" si="99"/>
        <v>5128.8</v>
      </c>
      <c r="K270" s="19">
        <f t="shared" si="100"/>
        <v>40450.675000000003</v>
      </c>
      <c r="L270" s="46">
        <f t="shared" si="92"/>
        <v>60246.275000000001</v>
      </c>
      <c r="M270" s="52">
        <f t="shared" si="93"/>
        <v>115192.1936</v>
      </c>
      <c r="N270" s="53">
        <f t="shared" si="94"/>
        <v>0.41585629458483753</v>
      </c>
      <c r="O270" s="1">
        <f t="shared" si="101"/>
        <v>723.6</v>
      </c>
      <c r="P270" s="1">
        <f t="shared" si="102"/>
        <v>434.72</v>
      </c>
      <c r="Q270" s="1">
        <f t="shared" si="103"/>
        <v>3776.1</v>
      </c>
      <c r="R270" s="1">
        <f t="shared" si="108"/>
        <v>156873.38639999999</v>
      </c>
      <c r="S270" s="111"/>
      <c r="T270" s="1">
        <f t="shared" si="109"/>
        <v>1013.04</v>
      </c>
      <c r="U270" s="1">
        <f t="shared" si="110"/>
        <v>608.96</v>
      </c>
      <c r="V270" s="1">
        <f t="shared" si="111"/>
        <v>3776.1</v>
      </c>
      <c r="W270" s="1">
        <f t="shared" si="112"/>
        <v>52.8</v>
      </c>
      <c r="X270" s="1">
        <f t="shared" si="113"/>
        <v>5450.9000000000005</v>
      </c>
    </row>
    <row r="271" spans="1:24" x14ac:dyDescent="0.25">
      <c r="A271" s="50">
        <v>278000</v>
      </c>
      <c r="B271" s="45">
        <f t="shared" si="95"/>
        <v>4806.3827000000001</v>
      </c>
      <c r="C271" s="18">
        <f t="shared" si="104"/>
        <v>9134.8896000000004</v>
      </c>
      <c r="D271" s="18">
        <f t="shared" si="96"/>
        <v>12746.592299999998</v>
      </c>
      <c r="E271" s="16">
        <f t="shared" si="105"/>
        <v>18060.853999999999</v>
      </c>
      <c r="F271" s="19">
        <f t="shared" si="106"/>
        <v>10472.800000000001</v>
      </c>
      <c r="G271" s="51">
        <f t="shared" si="107"/>
        <v>55221.518600000003</v>
      </c>
      <c r="H271" s="45">
        <f t="shared" si="97"/>
        <v>4813.8</v>
      </c>
      <c r="I271" s="18">
        <f t="shared" si="98"/>
        <v>9853</v>
      </c>
      <c r="J271" s="18">
        <f t="shared" si="99"/>
        <v>5128.8</v>
      </c>
      <c r="K271" s="19">
        <f t="shared" si="100"/>
        <v>40708.175000000003</v>
      </c>
      <c r="L271" s="46">
        <f t="shared" si="92"/>
        <v>60503.775000000001</v>
      </c>
      <c r="M271" s="52">
        <f t="shared" si="93"/>
        <v>115725.2936</v>
      </c>
      <c r="N271" s="53">
        <f t="shared" si="94"/>
        <v>0.41627803453237411</v>
      </c>
      <c r="O271" s="1">
        <f t="shared" si="101"/>
        <v>723.6</v>
      </c>
      <c r="P271" s="1">
        <f t="shared" si="102"/>
        <v>434.72</v>
      </c>
      <c r="Q271" s="1">
        <f t="shared" si="103"/>
        <v>3776.1</v>
      </c>
      <c r="R271" s="1">
        <f t="shared" si="108"/>
        <v>157340.28639999998</v>
      </c>
      <c r="S271" s="111"/>
      <c r="T271" s="1">
        <f t="shared" si="109"/>
        <v>1013.04</v>
      </c>
      <c r="U271" s="1">
        <f t="shared" si="110"/>
        <v>608.96</v>
      </c>
      <c r="V271" s="1">
        <f t="shared" si="111"/>
        <v>3776.1</v>
      </c>
      <c r="W271" s="1">
        <f t="shared" si="112"/>
        <v>52.8</v>
      </c>
      <c r="X271" s="1">
        <f t="shared" si="113"/>
        <v>5450.9000000000005</v>
      </c>
    </row>
    <row r="272" spans="1:24" x14ac:dyDescent="0.25">
      <c r="A272" s="50">
        <v>279000</v>
      </c>
      <c r="B272" s="45">
        <f t="shared" si="95"/>
        <v>4806.3827000000001</v>
      </c>
      <c r="C272" s="18">
        <f t="shared" si="104"/>
        <v>9134.8896000000004</v>
      </c>
      <c r="D272" s="18">
        <f t="shared" si="96"/>
        <v>12746.592299999998</v>
      </c>
      <c r="E272" s="16">
        <f t="shared" si="105"/>
        <v>18060.853999999999</v>
      </c>
      <c r="F272" s="19">
        <f t="shared" si="106"/>
        <v>10748.4</v>
      </c>
      <c r="G272" s="51">
        <f t="shared" si="107"/>
        <v>55497.118600000002</v>
      </c>
      <c r="H272" s="45">
        <f t="shared" si="97"/>
        <v>4813.8</v>
      </c>
      <c r="I272" s="18">
        <f t="shared" si="98"/>
        <v>9853</v>
      </c>
      <c r="J272" s="18">
        <f t="shared" si="99"/>
        <v>5128.8</v>
      </c>
      <c r="K272" s="19">
        <f t="shared" si="100"/>
        <v>40965.675000000003</v>
      </c>
      <c r="L272" s="46">
        <f t="shared" si="92"/>
        <v>60761.275000000001</v>
      </c>
      <c r="M272" s="52">
        <f t="shared" si="93"/>
        <v>116258.39360000001</v>
      </c>
      <c r="N272" s="53">
        <f t="shared" si="94"/>
        <v>0.4166967512544803</v>
      </c>
      <c r="O272" s="1">
        <f t="shared" si="101"/>
        <v>723.6</v>
      </c>
      <c r="P272" s="1">
        <f t="shared" si="102"/>
        <v>434.72</v>
      </c>
      <c r="Q272" s="1">
        <f t="shared" si="103"/>
        <v>3776.1</v>
      </c>
      <c r="R272" s="1">
        <f t="shared" si="108"/>
        <v>157807.18639999998</v>
      </c>
      <c r="S272" s="111"/>
      <c r="T272" s="1">
        <f t="shared" si="109"/>
        <v>1013.04</v>
      </c>
      <c r="U272" s="1">
        <f t="shared" si="110"/>
        <v>608.96</v>
      </c>
      <c r="V272" s="1">
        <f t="shared" si="111"/>
        <v>3776.1</v>
      </c>
      <c r="W272" s="1">
        <f t="shared" si="112"/>
        <v>52.8</v>
      </c>
      <c r="X272" s="1">
        <f t="shared" si="113"/>
        <v>5450.9000000000005</v>
      </c>
    </row>
    <row r="273" spans="1:24" x14ac:dyDescent="0.25">
      <c r="A273" s="50">
        <v>280000</v>
      </c>
      <c r="B273" s="45">
        <f t="shared" si="95"/>
        <v>4806.3827000000001</v>
      </c>
      <c r="C273" s="18">
        <f t="shared" si="104"/>
        <v>9134.8896000000004</v>
      </c>
      <c r="D273" s="18">
        <f t="shared" si="96"/>
        <v>12746.592299999998</v>
      </c>
      <c r="E273" s="16">
        <f t="shared" si="105"/>
        <v>18060.853999999999</v>
      </c>
      <c r="F273" s="19">
        <f t="shared" si="106"/>
        <v>11024</v>
      </c>
      <c r="G273" s="51">
        <f t="shared" si="107"/>
        <v>55772.7186</v>
      </c>
      <c r="H273" s="45">
        <f t="shared" si="97"/>
        <v>4813.8</v>
      </c>
      <c r="I273" s="18">
        <f t="shared" si="98"/>
        <v>9853</v>
      </c>
      <c r="J273" s="18">
        <f t="shared" si="99"/>
        <v>5128.8</v>
      </c>
      <c r="K273" s="19">
        <f t="shared" si="100"/>
        <v>41223.175000000003</v>
      </c>
      <c r="L273" s="46">
        <f t="shared" si="92"/>
        <v>61018.775000000001</v>
      </c>
      <c r="M273" s="52">
        <f t="shared" si="93"/>
        <v>116791.4936</v>
      </c>
      <c r="N273" s="53">
        <f t="shared" si="94"/>
        <v>0.41711247714285715</v>
      </c>
      <c r="O273" s="1">
        <f t="shared" si="101"/>
        <v>723.6</v>
      </c>
      <c r="P273" s="1">
        <f t="shared" si="102"/>
        <v>434.72</v>
      </c>
      <c r="Q273" s="1">
        <f t="shared" si="103"/>
        <v>3776.1</v>
      </c>
      <c r="R273" s="1">
        <f t="shared" si="108"/>
        <v>158274.0864</v>
      </c>
      <c r="S273" s="111"/>
      <c r="T273" s="1">
        <f t="shared" si="109"/>
        <v>1013.04</v>
      </c>
      <c r="U273" s="1">
        <f t="shared" si="110"/>
        <v>608.96</v>
      </c>
      <c r="V273" s="1">
        <f t="shared" si="111"/>
        <v>3776.1</v>
      </c>
      <c r="W273" s="1">
        <f t="shared" si="112"/>
        <v>52.8</v>
      </c>
      <c r="X273" s="1">
        <f t="shared" si="113"/>
        <v>5450.9000000000005</v>
      </c>
    </row>
    <row r="274" spans="1:24" x14ac:dyDescent="0.25">
      <c r="A274" s="50">
        <v>281000</v>
      </c>
      <c r="B274" s="45">
        <f t="shared" si="95"/>
        <v>4806.3827000000001</v>
      </c>
      <c r="C274" s="18">
        <f t="shared" si="104"/>
        <v>9134.8896000000004</v>
      </c>
      <c r="D274" s="18">
        <f t="shared" si="96"/>
        <v>12746.592299999998</v>
      </c>
      <c r="E274" s="16">
        <f t="shared" si="105"/>
        <v>18060.853999999999</v>
      </c>
      <c r="F274" s="19">
        <f t="shared" si="106"/>
        <v>11299.6</v>
      </c>
      <c r="G274" s="51">
        <f t="shared" si="107"/>
        <v>56048.318599999999</v>
      </c>
      <c r="H274" s="45">
        <f t="shared" si="97"/>
        <v>4813.8</v>
      </c>
      <c r="I274" s="18">
        <f t="shared" si="98"/>
        <v>9853</v>
      </c>
      <c r="J274" s="18">
        <f t="shared" si="99"/>
        <v>5128.8</v>
      </c>
      <c r="K274" s="19">
        <f t="shared" si="100"/>
        <v>41480.675000000003</v>
      </c>
      <c r="L274" s="46">
        <f t="shared" si="92"/>
        <v>61276.275000000001</v>
      </c>
      <c r="M274" s="52">
        <f t="shared" si="93"/>
        <v>117324.59359999999</v>
      </c>
      <c r="N274" s="53">
        <f t="shared" si="94"/>
        <v>0.41752524412811387</v>
      </c>
      <c r="O274" s="1">
        <f t="shared" si="101"/>
        <v>723.6</v>
      </c>
      <c r="P274" s="1">
        <f t="shared" si="102"/>
        <v>434.72</v>
      </c>
      <c r="Q274" s="1">
        <f t="shared" si="103"/>
        <v>3776.1</v>
      </c>
      <c r="R274" s="1">
        <f t="shared" si="108"/>
        <v>158740.98639999999</v>
      </c>
      <c r="S274" s="111"/>
      <c r="T274" s="1">
        <f t="shared" si="109"/>
        <v>1013.04</v>
      </c>
      <c r="U274" s="1">
        <f t="shared" si="110"/>
        <v>608.96</v>
      </c>
      <c r="V274" s="1">
        <f t="shared" si="111"/>
        <v>3776.1</v>
      </c>
      <c r="W274" s="1">
        <f t="shared" si="112"/>
        <v>52.8</v>
      </c>
      <c r="X274" s="1">
        <f t="shared" si="113"/>
        <v>5450.9000000000005</v>
      </c>
    </row>
    <row r="275" spans="1:24" x14ac:dyDescent="0.25">
      <c r="A275" s="50">
        <v>282000</v>
      </c>
      <c r="B275" s="45">
        <f t="shared" si="95"/>
        <v>4806.3827000000001</v>
      </c>
      <c r="C275" s="18">
        <f t="shared" si="104"/>
        <v>9134.8896000000004</v>
      </c>
      <c r="D275" s="18">
        <f t="shared" si="96"/>
        <v>12746.592299999998</v>
      </c>
      <c r="E275" s="16">
        <f t="shared" si="105"/>
        <v>18060.853999999999</v>
      </c>
      <c r="F275" s="19">
        <f t="shared" si="106"/>
        <v>11575.2</v>
      </c>
      <c r="G275" s="51">
        <f t="shared" si="107"/>
        <v>56323.918600000005</v>
      </c>
      <c r="H275" s="45">
        <f t="shared" si="97"/>
        <v>4813.8</v>
      </c>
      <c r="I275" s="18">
        <f t="shared" si="98"/>
        <v>9853</v>
      </c>
      <c r="J275" s="18">
        <f t="shared" si="99"/>
        <v>5128.8</v>
      </c>
      <c r="K275" s="19">
        <f t="shared" si="100"/>
        <v>41738.175000000003</v>
      </c>
      <c r="L275" s="46">
        <f t="shared" si="92"/>
        <v>61533.775000000001</v>
      </c>
      <c r="M275" s="52">
        <f t="shared" si="93"/>
        <v>117857.6936</v>
      </c>
      <c r="N275" s="53">
        <f t="shared" si="94"/>
        <v>0.41793508368794324</v>
      </c>
      <c r="O275" s="1">
        <f t="shared" si="101"/>
        <v>723.6</v>
      </c>
      <c r="P275" s="1">
        <f t="shared" si="102"/>
        <v>434.72</v>
      </c>
      <c r="Q275" s="1">
        <f t="shared" si="103"/>
        <v>3776.1</v>
      </c>
      <c r="R275" s="1">
        <f t="shared" si="108"/>
        <v>159207.88639999999</v>
      </c>
      <c r="S275" s="111"/>
      <c r="T275" s="1">
        <f t="shared" si="109"/>
        <v>1013.04</v>
      </c>
      <c r="U275" s="1">
        <f t="shared" si="110"/>
        <v>608.96</v>
      </c>
      <c r="V275" s="1">
        <f t="shared" si="111"/>
        <v>3776.1</v>
      </c>
      <c r="W275" s="1">
        <f t="shared" si="112"/>
        <v>52.8</v>
      </c>
      <c r="X275" s="1">
        <f t="shared" si="113"/>
        <v>5450.9000000000005</v>
      </c>
    </row>
    <row r="276" spans="1:24" x14ac:dyDescent="0.25">
      <c r="A276" s="50">
        <v>283000</v>
      </c>
      <c r="B276" s="45">
        <f t="shared" si="95"/>
        <v>4806.3827000000001</v>
      </c>
      <c r="C276" s="18">
        <f t="shared" si="104"/>
        <v>9134.8896000000004</v>
      </c>
      <c r="D276" s="18">
        <f t="shared" si="96"/>
        <v>12746.592299999998</v>
      </c>
      <c r="E276" s="16">
        <f t="shared" si="105"/>
        <v>18060.853999999999</v>
      </c>
      <c r="F276" s="19">
        <f t="shared" si="106"/>
        <v>11850.800000000001</v>
      </c>
      <c r="G276" s="51">
        <f t="shared" si="107"/>
        <v>56599.518600000003</v>
      </c>
      <c r="H276" s="45">
        <f t="shared" si="97"/>
        <v>4813.8</v>
      </c>
      <c r="I276" s="18">
        <f t="shared" si="98"/>
        <v>9853</v>
      </c>
      <c r="J276" s="18">
        <f t="shared" si="99"/>
        <v>5128.8</v>
      </c>
      <c r="K276" s="19">
        <f t="shared" si="100"/>
        <v>41995.675000000003</v>
      </c>
      <c r="L276" s="46">
        <f t="shared" si="92"/>
        <v>61791.275000000001</v>
      </c>
      <c r="M276" s="52">
        <f t="shared" si="93"/>
        <v>118390.7936</v>
      </c>
      <c r="N276" s="53">
        <f t="shared" si="94"/>
        <v>0.41834202685512367</v>
      </c>
      <c r="O276" s="1">
        <f t="shared" si="101"/>
        <v>723.6</v>
      </c>
      <c r="P276" s="1">
        <f t="shared" si="102"/>
        <v>434.72</v>
      </c>
      <c r="Q276" s="1">
        <f t="shared" si="103"/>
        <v>3776.1</v>
      </c>
      <c r="R276" s="1">
        <f t="shared" si="108"/>
        <v>159674.78639999998</v>
      </c>
      <c r="S276" s="111"/>
      <c r="T276" s="1">
        <f t="shared" si="109"/>
        <v>1013.04</v>
      </c>
      <c r="U276" s="1">
        <f t="shared" si="110"/>
        <v>608.96</v>
      </c>
      <c r="V276" s="1">
        <f t="shared" si="111"/>
        <v>3776.1</v>
      </c>
      <c r="W276" s="1">
        <f t="shared" si="112"/>
        <v>52.8</v>
      </c>
      <c r="X276" s="1">
        <f t="shared" si="113"/>
        <v>5450.9000000000005</v>
      </c>
    </row>
    <row r="277" spans="1:24" x14ac:dyDescent="0.25">
      <c r="A277" s="50">
        <v>284000</v>
      </c>
      <c r="B277" s="45">
        <f t="shared" si="95"/>
        <v>4806.3827000000001</v>
      </c>
      <c r="C277" s="18">
        <f t="shared" si="104"/>
        <v>9134.8896000000004</v>
      </c>
      <c r="D277" s="18">
        <f t="shared" si="96"/>
        <v>12746.592299999998</v>
      </c>
      <c r="E277" s="16">
        <f t="shared" si="105"/>
        <v>18060.853999999999</v>
      </c>
      <c r="F277" s="19">
        <f t="shared" si="106"/>
        <v>12126.4</v>
      </c>
      <c r="G277" s="51">
        <f t="shared" si="107"/>
        <v>56875.118600000002</v>
      </c>
      <c r="H277" s="45">
        <f t="shared" si="97"/>
        <v>4813.8</v>
      </c>
      <c r="I277" s="18">
        <f t="shared" si="98"/>
        <v>9853</v>
      </c>
      <c r="J277" s="18">
        <f t="shared" si="99"/>
        <v>5128.8</v>
      </c>
      <c r="K277" s="19">
        <f t="shared" si="100"/>
        <v>42253.175000000003</v>
      </c>
      <c r="L277" s="46">
        <f t="shared" si="92"/>
        <v>62048.775000000001</v>
      </c>
      <c r="M277" s="52">
        <f t="shared" si="93"/>
        <v>118923.89360000001</v>
      </c>
      <c r="N277" s="53">
        <f t="shared" si="94"/>
        <v>0.41874610422535213</v>
      </c>
      <c r="O277" s="1">
        <f t="shared" si="101"/>
        <v>723.6</v>
      </c>
      <c r="P277" s="1">
        <f t="shared" si="102"/>
        <v>434.72</v>
      </c>
      <c r="Q277" s="1">
        <f t="shared" si="103"/>
        <v>3776.1</v>
      </c>
      <c r="R277" s="1">
        <f t="shared" si="108"/>
        <v>160141.68639999998</v>
      </c>
      <c r="S277" s="111"/>
      <c r="T277" s="1">
        <f t="shared" si="109"/>
        <v>1013.04</v>
      </c>
      <c r="U277" s="1">
        <f t="shared" si="110"/>
        <v>608.96</v>
      </c>
      <c r="V277" s="1">
        <f t="shared" si="111"/>
        <v>3776.1</v>
      </c>
      <c r="W277" s="1">
        <f t="shared" si="112"/>
        <v>52.8</v>
      </c>
      <c r="X277" s="1">
        <f t="shared" si="113"/>
        <v>5450.9000000000005</v>
      </c>
    </row>
    <row r="278" spans="1:24" x14ac:dyDescent="0.25">
      <c r="A278" s="50">
        <v>285000</v>
      </c>
      <c r="B278" s="45">
        <f t="shared" si="95"/>
        <v>4806.3827000000001</v>
      </c>
      <c r="C278" s="18">
        <f t="shared" si="104"/>
        <v>9134.8896000000004</v>
      </c>
      <c r="D278" s="18">
        <f t="shared" si="96"/>
        <v>12746.592299999998</v>
      </c>
      <c r="E278" s="16">
        <f t="shared" si="105"/>
        <v>18060.853999999999</v>
      </c>
      <c r="F278" s="19">
        <f t="shared" si="106"/>
        <v>12402</v>
      </c>
      <c r="G278" s="51">
        <f t="shared" si="107"/>
        <v>57150.7186</v>
      </c>
      <c r="H278" s="45">
        <f t="shared" si="97"/>
        <v>4813.8</v>
      </c>
      <c r="I278" s="18">
        <f t="shared" si="98"/>
        <v>9853</v>
      </c>
      <c r="J278" s="18">
        <f t="shared" si="99"/>
        <v>5128.8</v>
      </c>
      <c r="K278" s="19">
        <f t="shared" si="100"/>
        <v>42510.675000000003</v>
      </c>
      <c r="L278" s="46">
        <f t="shared" si="92"/>
        <v>62306.275000000001</v>
      </c>
      <c r="M278" s="52">
        <f t="shared" si="93"/>
        <v>119456.9936</v>
      </c>
      <c r="N278" s="53">
        <f t="shared" si="94"/>
        <v>0.41914734596491227</v>
      </c>
      <c r="O278" s="1">
        <f t="shared" si="101"/>
        <v>723.6</v>
      </c>
      <c r="P278" s="1">
        <f t="shared" si="102"/>
        <v>434.72</v>
      </c>
      <c r="Q278" s="1">
        <f t="shared" si="103"/>
        <v>3776.1</v>
      </c>
      <c r="R278" s="1">
        <f t="shared" si="108"/>
        <v>160608.5864</v>
      </c>
      <c r="S278" s="111"/>
      <c r="T278" s="1">
        <f t="shared" si="109"/>
        <v>1013.04</v>
      </c>
      <c r="U278" s="1">
        <f t="shared" si="110"/>
        <v>608.96</v>
      </c>
      <c r="V278" s="1">
        <f t="shared" si="111"/>
        <v>3776.1</v>
      </c>
      <c r="W278" s="1">
        <f t="shared" si="112"/>
        <v>52.8</v>
      </c>
      <c r="X278" s="1">
        <f t="shared" si="113"/>
        <v>5450.9000000000005</v>
      </c>
    </row>
    <row r="279" spans="1:24" x14ac:dyDescent="0.25">
      <c r="A279" s="50">
        <v>286000</v>
      </c>
      <c r="B279" s="45">
        <f t="shared" si="95"/>
        <v>4806.3827000000001</v>
      </c>
      <c r="C279" s="18">
        <f t="shared" si="104"/>
        <v>9134.8896000000004</v>
      </c>
      <c r="D279" s="18">
        <f t="shared" si="96"/>
        <v>12746.592299999998</v>
      </c>
      <c r="E279" s="16">
        <f t="shared" si="105"/>
        <v>18060.853999999999</v>
      </c>
      <c r="F279" s="19">
        <f t="shared" si="106"/>
        <v>12677.6</v>
      </c>
      <c r="G279" s="51">
        <f t="shared" si="107"/>
        <v>57426.318599999999</v>
      </c>
      <c r="H279" s="45">
        <f t="shared" si="97"/>
        <v>4813.8</v>
      </c>
      <c r="I279" s="18">
        <f t="shared" si="98"/>
        <v>9853</v>
      </c>
      <c r="J279" s="18">
        <f t="shared" si="99"/>
        <v>5128.8</v>
      </c>
      <c r="K279" s="19">
        <f t="shared" si="100"/>
        <v>42768.175000000003</v>
      </c>
      <c r="L279" s="46">
        <f t="shared" si="92"/>
        <v>62563.775000000001</v>
      </c>
      <c r="M279" s="52">
        <f t="shared" si="93"/>
        <v>119990.09359999999</v>
      </c>
      <c r="N279" s="53">
        <f t="shared" si="94"/>
        <v>0.41954578181818181</v>
      </c>
      <c r="O279" s="1">
        <f t="shared" si="101"/>
        <v>723.6</v>
      </c>
      <c r="P279" s="1">
        <f t="shared" si="102"/>
        <v>434.72</v>
      </c>
      <c r="Q279" s="1">
        <f t="shared" si="103"/>
        <v>3776.1</v>
      </c>
      <c r="R279" s="1">
        <f t="shared" si="108"/>
        <v>161075.48639999999</v>
      </c>
      <c r="S279" s="111"/>
      <c r="T279" s="1">
        <f t="shared" si="109"/>
        <v>1013.04</v>
      </c>
      <c r="U279" s="1">
        <f t="shared" si="110"/>
        <v>608.96</v>
      </c>
      <c r="V279" s="1">
        <f t="shared" si="111"/>
        <v>3776.1</v>
      </c>
      <c r="W279" s="1">
        <f t="shared" si="112"/>
        <v>52.8</v>
      </c>
      <c r="X279" s="1">
        <f t="shared" si="113"/>
        <v>5450.9000000000005</v>
      </c>
    </row>
    <row r="280" spans="1:24" x14ac:dyDescent="0.25">
      <c r="A280" s="50">
        <v>287000</v>
      </c>
      <c r="B280" s="45">
        <f t="shared" si="95"/>
        <v>4806.3827000000001</v>
      </c>
      <c r="C280" s="18">
        <f t="shared" si="104"/>
        <v>9134.8896000000004</v>
      </c>
      <c r="D280" s="18">
        <f t="shared" si="96"/>
        <v>12746.592299999998</v>
      </c>
      <c r="E280" s="16">
        <f t="shared" si="105"/>
        <v>18060.853999999999</v>
      </c>
      <c r="F280" s="19">
        <f t="shared" si="106"/>
        <v>12953.2</v>
      </c>
      <c r="G280" s="51">
        <f t="shared" si="107"/>
        <v>57701.918600000005</v>
      </c>
      <c r="H280" s="45">
        <f t="shared" si="97"/>
        <v>4813.8</v>
      </c>
      <c r="I280" s="18">
        <f t="shared" si="98"/>
        <v>9853</v>
      </c>
      <c r="J280" s="18">
        <f t="shared" si="99"/>
        <v>5128.8</v>
      </c>
      <c r="K280" s="19">
        <f t="shared" si="100"/>
        <v>43025.675000000003</v>
      </c>
      <c r="L280" s="46">
        <f t="shared" si="92"/>
        <v>62821.275000000001</v>
      </c>
      <c r="M280" s="52">
        <f t="shared" si="93"/>
        <v>120523.1936</v>
      </c>
      <c r="N280" s="53">
        <f t="shared" si="94"/>
        <v>0.41994144111498255</v>
      </c>
      <c r="O280" s="1">
        <f t="shared" si="101"/>
        <v>723.6</v>
      </c>
      <c r="P280" s="1">
        <f t="shared" si="102"/>
        <v>434.72</v>
      </c>
      <c r="Q280" s="1">
        <f t="shared" si="103"/>
        <v>3776.1</v>
      </c>
      <c r="R280" s="1">
        <f t="shared" si="108"/>
        <v>161542.38639999999</v>
      </c>
      <c r="S280" s="111"/>
      <c r="T280" s="1">
        <f t="shared" si="109"/>
        <v>1013.04</v>
      </c>
      <c r="U280" s="1">
        <f t="shared" si="110"/>
        <v>608.96</v>
      </c>
      <c r="V280" s="1">
        <f t="shared" si="111"/>
        <v>3776.1</v>
      </c>
      <c r="W280" s="1">
        <f t="shared" si="112"/>
        <v>52.8</v>
      </c>
      <c r="X280" s="1">
        <f t="shared" si="113"/>
        <v>5450.9000000000005</v>
      </c>
    </row>
    <row r="281" spans="1:24" x14ac:dyDescent="0.25">
      <c r="A281" s="50">
        <v>288000</v>
      </c>
      <c r="B281" s="45">
        <f t="shared" si="95"/>
        <v>4806.3827000000001</v>
      </c>
      <c r="C281" s="18">
        <f t="shared" si="104"/>
        <v>9134.8896000000004</v>
      </c>
      <c r="D281" s="18">
        <f t="shared" si="96"/>
        <v>12746.592299999998</v>
      </c>
      <c r="E281" s="16">
        <f t="shared" si="105"/>
        <v>18060.853999999999</v>
      </c>
      <c r="F281" s="19">
        <f t="shared" si="106"/>
        <v>13228.800000000001</v>
      </c>
      <c r="G281" s="51">
        <f t="shared" si="107"/>
        <v>57977.518600000003</v>
      </c>
      <c r="H281" s="45">
        <f t="shared" si="97"/>
        <v>4813.8</v>
      </c>
      <c r="I281" s="18">
        <f t="shared" si="98"/>
        <v>9853</v>
      </c>
      <c r="J281" s="18">
        <f t="shared" si="99"/>
        <v>5128.8</v>
      </c>
      <c r="K281" s="19">
        <f t="shared" si="100"/>
        <v>43283.175000000003</v>
      </c>
      <c r="L281" s="46">
        <f t="shared" si="92"/>
        <v>63078.775000000001</v>
      </c>
      <c r="M281" s="52">
        <f t="shared" si="93"/>
        <v>121056.2936</v>
      </c>
      <c r="N281" s="53">
        <f t="shared" si="94"/>
        <v>0.42033435277777781</v>
      </c>
      <c r="O281" s="1">
        <f t="shared" si="101"/>
        <v>723.6</v>
      </c>
      <c r="P281" s="1">
        <f t="shared" si="102"/>
        <v>434.72</v>
      </c>
      <c r="Q281" s="1">
        <f t="shared" si="103"/>
        <v>3776.1</v>
      </c>
      <c r="R281" s="1">
        <f t="shared" si="108"/>
        <v>162009.28639999998</v>
      </c>
      <c r="S281" s="111"/>
      <c r="T281" s="1">
        <f t="shared" si="109"/>
        <v>1013.04</v>
      </c>
      <c r="U281" s="1">
        <f t="shared" si="110"/>
        <v>608.96</v>
      </c>
      <c r="V281" s="1">
        <f t="shared" si="111"/>
        <v>3776.1</v>
      </c>
      <c r="W281" s="1">
        <f t="shared" si="112"/>
        <v>52.8</v>
      </c>
      <c r="X281" s="1">
        <f t="shared" si="113"/>
        <v>5450.9000000000005</v>
      </c>
    </row>
    <row r="282" spans="1:24" x14ac:dyDescent="0.25">
      <c r="A282" s="50">
        <v>289000</v>
      </c>
      <c r="B282" s="45">
        <f t="shared" si="95"/>
        <v>4806.3827000000001</v>
      </c>
      <c r="C282" s="18">
        <f t="shared" si="104"/>
        <v>9134.8896000000004</v>
      </c>
      <c r="D282" s="18">
        <f t="shared" si="96"/>
        <v>12746.592299999998</v>
      </c>
      <c r="E282" s="16">
        <f t="shared" si="105"/>
        <v>18060.853999999999</v>
      </c>
      <c r="F282" s="19">
        <f t="shared" si="106"/>
        <v>13504.400000000001</v>
      </c>
      <c r="G282" s="51">
        <f t="shared" si="107"/>
        <v>58253.118600000002</v>
      </c>
      <c r="H282" s="45">
        <f t="shared" si="97"/>
        <v>4813.8</v>
      </c>
      <c r="I282" s="18">
        <f t="shared" si="98"/>
        <v>9853</v>
      </c>
      <c r="J282" s="18">
        <f t="shared" si="99"/>
        <v>5128.8</v>
      </c>
      <c r="K282" s="19">
        <f t="shared" si="100"/>
        <v>43540.675000000003</v>
      </c>
      <c r="L282" s="46">
        <f t="shared" si="92"/>
        <v>63336.275000000001</v>
      </c>
      <c r="M282" s="52">
        <f t="shared" si="93"/>
        <v>121589.39360000001</v>
      </c>
      <c r="N282" s="53">
        <f t="shared" si="94"/>
        <v>0.42072454532871978</v>
      </c>
      <c r="O282" s="1">
        <f t="shared" si="101"/>
        <v>723.6</v>
      </c>
      <c r="P282" s="1">
        <f t="shared" si="102"/>
        <v>434.72</v>
      </c>
      <c r="Q282" s="1">
        <f t="shared" si="103"/>
        <v>3776.1</v>
      </c>
      <c r="R282" s="1">
        <f t="shared" si="108"/>
        <v>162476.18639999998</v>
      </c>
      <c r="S282" s="111"/>
      <c r="T282" s="1">
        <f t="shared" si="109"/>
        <v>1013.04</v>
      </c>
      <c r="U282" s="1">
        <f t="shared" si="110"/>
        <v>608.96</v>
      </c>
      <c r="V282" s="1">
        <f t="shared" si="111"/>
        <v>3776.1</v>
      </c>
      <c r="W282" s="1">
        <f t="shared" si="112"/>
        <v>52.8</v>
      </c>
      <c r="X282" s="1">
        <f t="shared" si="113"/>
        <v>5450.9000000000005</v>
      </c>
    </row>
    <row r="283" spans="1:24" x14ac:dyDescent="0.25">
      <c r="A283" s="50">
        <v>290000</v>
      </c>
      <c r="B283" s="45">
        <f t="shared" si="95"/>
        <v>4806.3827000000001</v>
      </c>
      <c r="C283" s="18">
        <f t="shared" si="104"/>
        <v>9134.8896000000004</v>
      </c>
      <c r="D283" s="18">
        <f t="shared" si="96"/>
        <v>12746.592299999998</v>
      </c>
      <c r="E283" s="16">
        <f t="shared" si="105"/>
        <v>18060.853999999999</v>
      </c>
      <c r="F283" s="19">
        <f t="shared" si="106"/>
        <v>13780</v>
      </c>
      <c r="G283" s="51">
        <f t="shared" si="107"/>
        <v>58528.7186</v>
      </c>
      <c r="H283" s="45">
        <f t="shared" si="97"/>
        <v>4813.8</v>
      </c>
      <c r="I283" s="18">
        <f t="shared" si="98"/>
        <v>9853</v>
      </c>
      <c r="J283" s="18">
        <f t="shared" si="99"/>
        <v>5128.8</v>
      </c>
      <c r="K283" s="19">
        <f t="shared" si="100"/>
        <v>43798.175000000003</v>
      </c>
      <c r="L283" s="46">
        <f t="shared" si="92"/>
        <v>63593.775000000001</v>
      </c>
      <c r="M283" s="52">
        <f t="shared" si="93"/>
        <v>122122.4936</v>
      </c>
      <c r="N283" s="53">
        <f t="shared" si="94"/>
        <v>0.42111204689655174</v>
      </c>
      <c r="O283" s="1">
        <f t="shared" si="101"/>
        <v>723.6</v>
      </c>
      <c r="P283" s="1">
        <f t="shared" si="102"/>
        <v>434.72</v>
      </c>
      <c r="Q283" s="1">
        <f t="shared" si="103"/>
        <v>3776.1</v>
      </c>
      <c r="R283" s="1">
        <f t="shared" si="108"/>
        <v>162943.0864</v>
      </c>
      <c r="S283" s="111"/>
      <c r="T283" s="1">
        <f t="shared" si="109"/>
        <v>1013.04</v>
      </c>
      <c r="U283" s="1">
        <f t="shared" si="110"/>
        <v>608.96</v>
      </c>
      <c r="V283" s="1">
        <f t="shared" si="111"/>
        <v>3776.1</v>
      </c>
      <c r="W283" s="1">
        <f t="shared" si="112"/>
        <v>52.8</v>
      </c>
      <c r="X283" s="1">
        <f t="shared" si="113"/>
        <v>5450.9000000000005</v>
      </c>
    </row>
    <row r="284" spans="1:24" x14ac:dyDescent="0.25">
      <c r="A284" s="50">
        <v>291000</v>
      </c>
      <c r="B284" s="45">
        <f t="shared" si="95"/>
        <v>4806.3827000000001</v>
      </c>
      <c r="C284" s="18">
        <f t="shared" si="104"/>
        <v>9134.8896000000004</v>
      </c>
      <c r="D284" s="18">
        <f t="shared" si="96"/>
        <v>12746.592299999998</v>
      </c>
      <c r="E284" s="16">
        <f t="shared" si="105"/>
        <v>18060.853999999999</v>
      </c>
      <c r="F284" s="19">
        <f t="shared" si="106"/>
        <v>14055.6</v>
      </c>
      <c r="G284" s="51">
        <f t="shared" si="107"/>
        <v>58804.318599999999</v>
      </c>
      <c r="H284" s="45">
        <f t="shared" si="97"/>
        <v>4813.8</v>
      </c>
      <c r="I284" s="18">
        <f t="shared" si="98"/>
        <v>9853</v>
      </c>
      <c r="J284" s="18">
        <f t="shared" si="99"/>
        <v>5128.8</v>
      </c>
      <c r="K284" s="19">
        <f t="shared" si="100"/>
        <v>44055.675000000003</v>
      </c>
      <c r="L284" s="46">
        <f t="shared" si="92"/>
        <v>63851.275000000001</v>
      </c>
      <c r="M284" s="52">
        <f t="shared" si="93"/>
        <v>122655.59359999999</v>
      </c>
      <c r="N284" s="53">
        <f t="shared" si="94"/>
        <v>0.42149688522336765</v>
      </c>
      <c r="O284" s="1">
        <f t="shared" si="101"/>
        <v>723.6</v>
      </c>
      <c r="P284" s="1">
        <f t="shared" si="102"/>
        <v>434.72</v>
      </c>
      <c r="Q284" s="1">
        <f t="shared" si="103"/>
        <v>3776.1</v>
      </c>
      <c r="R284" s="1">
        <f t="shared" si="108"/>
        <v>163409.98639999999</v>
      </c>
      <c r="S284" s="111"/>
      <c r="T284" s="1">
        <f t="shared" si="109"/>
        <v>1013.04</v>
      </c>
      <c r="U284" s="1">
        <f t="shared" si="110"/>
        <v>608.96</v>
      </c>
      <c r="V284" s="1">
        <f t="shared" si="111"/>
        <v>3776.1</v>
      </c>
      <c r="W284" s="1">
        <f t="shared" si="112"/>
        <v>52.8</v>
      </c>
      <c r="X284" s="1">
        <f t="shared" si="113"/>
        <v>5450.9000000000005</v>
      </c>
    </row>
    <row r="285" spans="1:24" x14ac:dyDescent="0.25">
      <c r="A285" s="50">
        <v>292000</v>
      </c>
      <c r="B285" s="45">
        <f t="shared" si="95"/>
        <v>4806.3827000000001</v>
      </c>
      <c r="C285" s="18">
        <f t="shared" si="104"/>
        <v>9134.8896000000004</v>
      </c>
      <c r="D285" s="18">
        <f t="shared" si="96"/>
        <v>12746.592299999998</v>
      </c>
      <c r="E285" s="16">
        <f t="shared" si="105"/>
        <v>18060.853999999999</v>
      </c>
      <c r="F285" s="19">
        <f t="shared" si="106"/>
        <v>14331.2</v>
      </c>
      <c r="G285" s="51">
        <f t="shared" si="107"/>
        <v>59079.918600000005</v>
      </c>
      <c r="H285" s="45">
        <f t="shared" si="97"/>
        <v>4813.8</v>
      </c>
      <c r="I285" s="18">
        <f t="shared" si="98"/>
        <v>9853</v>
      </c>
      <c r="J285" s="18">
        <f t="shared" si="99"/>
        <v>5128.8</v>
      </c>
      <c r="K285" s="19">
        <f t="shared" si="100"/>
        <v>44313.175000000003</v>
      </c>
      <c r="L285" s="46">
        <f t="shared" si="92"/>
        <v>64108.775000000001</v>
      </c>
      <c r="M285" s="52">
        <f t="shared" si="93"/>
        <v>123188.6936</v>
      </c>
      <c r="N285" s="53">
        <f t="shared" si="94"/>
        <v>0.42187908767123289</v>
      </c>
      <c r="O285" s="1">
        <f t="shared" si="101"/>
        <v>723.6</v>
      </c>
      <c r="P285" s="1">
        <f t="shared" si="102"/>
        <v>434.72</v>
      </c>
      <c r="Q285" s="1">
        <f t="shared" si="103"/>
        <v>3776.1</v>
      </c>
      <c r="R285" s="1">
        <f t="shared" si="108"/>
        <v>163876.88639999999</v>
      </c>
      <c r="S285" s="111"/>
      <c r="T285" s="1">
        <f t="shared" si="109"/>
        <v>1013.04</v>
      </c>
      <c r="U285" s="1">
        <f t="shared" si="110"/>
        <v>608.96</v>
      </c>
      <c r="V285" s="1">
        <f t="shared" si="111"/>
        <v>3776.1</v>
      </c>
      <c r="W285" s="1">
        <f t="shared" si="112"/>
        <v>52.8</v>
      </c>
      <c r="X285" s="1">
        <f t="shared" si="113"/>
        <v>5450.9000000000005</v>
      </c>
    </row>
    <row r="286" spans="1:24" x14ac:dyDescent="0.25">
      <c r="A286" s="50">
        <v>293000</v>
      </c>
      <c r="B286" s="45">
        <f t="shared" si="95"/>
        <v>4806.3827000000001</v>
      </c>
      <c r="C286" s="18">
        <f t="shared" si="104"/>
        <v>9134.8896000000004</v>
      </c>
      <c r="D286" s="18">
        <f t="shared" si="96"/>
        <v>12746.592299999998</v>
      </c>
      <c r="E286" s="16">
        <f t="shared" si="105"/>
        <v>18060.853999999999</v>
      </c>
      <c r="F286" s="19">
        <f t="shared" si="106"/>
        <v>14606.800000000001</v>
      </c>
      <c r="G286" s="51">
        <f t="shared" si="107"/>
        <v>59355.518600000003</v>
      </c>
      <c r="H286" s="45">
        <f t="shared" si="97"/>
        <v>4813.8</v>
      </c>
      <c r="I286" s="18">
        <f t="shared" si="98"/>
        <v>9853</v>
      </c>
      <c r="J286" s="18">
        <f t="shared" si="99"/>
        <v>5128.8</v>
      </c>
      <c r="K286" s="19">
        <f t="shared" si="100"/>
        <v>44570.675000000003</v>
      </c>
      <c r="L286" s="46">
        <f t="shared" si="92"/>
        <v>64366.275000000001</v>
      </c>
      <c r="M286" s="52">
        <f t="shared" si="93"/>
        <v>123721.7936</v>
      </c>
      <c r="N286" s="53">
        <f t="shared" si="94"/>
        <v>0.42225868122866894</v>
      </c>
      <c r="O286" s="1">
        <f t="shared" si="101"/>
        <v>723.6</v>
      </c>
      <c r="P286" s="1">
        <f t="shared" si="102"/>
        <v>434.72</v>
      </c>
      <c r="Q286" s="1">
        <f t="shared" si="103"/>
        <v>3776.1</v>
      </c>
      <c r="R286" s="1">
        <f t="shared" si="108"/>
        <v>164343.78639999998</v>
      </c>
      <c r="S286" s="111"/>
      <c r="T286" s="1">
        <f t="shared" si="109"/>
        <v>1013.04</v>
      </c>
      <c r="U286" s="1">
        <f t="shared" si="110"/>
        <v>608.96</v>
      </c>
      <c r="V286" s="1">
        <f t="shared" si="111"/>
        <v>3776.1</v>
      </c>
      <c r="W286" s="1">
        <f t="shared" si="112"/>
        <v>52.8</v>
      </c>
      <c r="X286" s="1">
        <f t="shared" si="113"/>
        <v>5450.9000000000005</v>
      </c>
    </row>
    <row r="287" spans="1:24" x14ac:dyDescent="0.25">
      <c r="A287" s="50">
        <v>294000</v>
      </c>
      <c r="B287" s="45">
        <f t="shared" si="95"/>
        <v>4806.3827000000001</v>
      </c>
      <c r="C287" s="18">
        <f t="shared" si="104"/>
        <v>9134.8896000000004</v>
      </c>
      <c r="D287" s="18">
        <f t="shared" si="96"/>
        <v>12746.592299999998</v>
      </c>
      <c r="E287" s="16">
        <f t="shared" si="105"/>
        <v>18060.853999999999</v>
      </c>
      <c r="F287" s="19">
        <f t="shared" si="106"/>
        <v>14882.400000000001</v>
      </c>
      <c r="G287" s="51">
        <f t="shared" si="107"/>
        <v>59631.118600000002</v>
      </c>
      <c r="H287" s="45">
        <f t="shared" si="97"/>
        <v>4813.8</v>
      </c>
      <c r="I287" s="18">
        <f t="shared" si="98"/>
        <v>9853</v>
      </c>
      <c r="J287" s="18">
        <f t="shared" si="99"/>
        <v>5128.8</v>
      </c>
      <c r="K287" s="19">
        <f t="shared" si="100"/>
        <v>44828.175000000003</v>
      </c>
      <c r="L287" s="46">
        <f t="shared" si="92"/>
        <v>64623.775000000001</v>
      </c>
      <c r="M287" s="52">
        <f t="shared" si="93"/>
        <v>124254.89360000001</v>
      </c>
      <c r="N287" s="53">
        <f t="shared" si="94"/>
        <v>0.42263569251700683</v>
      </c>
      <c r="O287" s="1">
        <f t="shared" si="101"/>
        <v>723.6</v>
      </c>
      <c r="P287" s="1">
        <f t="shared" si="102"/>
        <v>434.72</v>
      </c>
      <c r="Q287" s="1">
        <f t="shared" si="103"/>
        <v>3776.1</v>
      </c>
      <c r="R287" s="1">
        <f t="shared" si="108"/>
        <v>164810.68639999998</v>
      </c>
      <c r="S287" s="111"/>
      <c r="T287" s="1">
        <f t="shared" si="109"/>
        <v>1013.04</v>
      </c>
      <c r="U287" s="1">
        <f t="shared" si="110"/>
        <v>608.96</v>
      </c>
      <c r="V287" s="1">
        <f t="shared" si="111"/>
        <v>3776.1</v>
      </c>
      <c r="W287" s="1">
        <f t="shared" si="112"/>
        <v>52.8</v>
      </c>
      <c r="X287" s="1">
        <f t="shared" si="113"/>
        <v>5450.9000000000005</v>
      </c>
    </row>
    <row r="288" spans="1:24" x14ac:dyDescent="0.25">
      <c r="A288" s="50">
        <v>295000</v>
      </c>
      <c r="B288" s="45">
        <f t="shared" si="95"/>
        <v>4806.3827000000001</v>
      </c>
      <c r="C288" s="18">
        <f t="shared" si="104"/>
        <v>9134.8896000000004</v>
      </c>
      <c r="D288" s="18">
        <f t="shared" si="96"/>
        <v>12746.592299999998</v>
      </c>
      <c r="E288" s="16">
        <f t="shared" si="105"/>
        <v>18060.853999999999</v>
      </c>
      <c r="F288" s="19">
        <f t="shared" si="106"/>
        <v>15158</v>
      </c>
      <c r="G288" s="51">
        <f t="shared" si="107"/>
        <v>59906.7186</v>
      </c>
      <c r="H288" s="45">
        <f t="shared" si="97"/>
        <v>4813.8</v>
      </c>
      <c r="I288" s="18">
        <f t="shared" si="98"/>
        <v>9853</v>
      </c>
      <c r="J288" s="18">
        <f t="shared" si="99"/>
        <v>5128.8</v>
      </c>
      <c r="K288" s="19">
        <f t="shared" si="100"/>
        <v>45085.675000000003</v>
      </c>
      <c r="L288" s="46">
        <f t="shared" si="92"/>
        <v>64881.275000000001</v>
      </c>
      <c r="M288" s="52">
        <f t="shared" si="93"/>
        <v>124787.9936</v>
      </c>
      <c r="N288" s="53">
        <f t="shared" si="94"/>
        <v>0.42301014779661017</v>
      </c>
      <c r="O288" s="1">
        <f t="shared" si="101"/>
        <v>723.6</v>
      </c>
      <c r="P288" s="1">
        <f t="shared" si="102"/>
        <v>434.72</v>
      </c>
      <c r="Q288" s="1">
        <f t="shared" si="103"/>
        <v>3776.1</v>
      </c>
      <c r="R288" s="1">
        <f t="shared" si="108"/>
        <v>165277.5864</v>
      </c>
      <c r="S288" s="111"/>
      <c r="T288" s="1">
        <f t="shared" si="109"/>
        <v>1013.04</v>
      </c>
      <c r="U288" s="1">
        <f t="shared" si="110"/>
        <v>608.96</v>
      </c>
      <c r="V288" s="1">
        <f t="shared" si="111"/>
        <v>3776.1</v>
      </c>
      <c r="W288" s="1">
        <f t="shared" si="112"/>
        <v>52.8</v>
      </c>
      <c r="X288" s="1">
        <f t="shared" si="113"/>
        <v>5450.9000000000005</v>
      </c>
    </row>
    <row r="289" spans="1:24" x14ac:dyDescent="0.25">
      <c r="A289" s="50">
        <v>296000</v>
      </c>
      <c r="B289" s="45">
        <f t="shared" si="95"/>
        <v>4806.3827000000001</v>
      </c>
      <c r="C289" s="18">
        <f t="shared" si="104"/>
        <v>9134.8896000000004</v>
      </c>
      <c r="D289" s="18">
        <f t="shared" si="96"/>
        <v>12746.592299999998</v>
      </c>
      <c r="E289" s="16">
        <f t="shared" si="105"/>
        <v>18060.853999999999</v>
      </c>
      <c r="F289" s="19">
        <f t="shared" si="106"/>
        <v>15433.6</v>
      </c>
      <c r="G289" s="51">
        <f t="shared" si="107"/>
        <v>60182.318599999999</v>
      </c>
      <c r="H289" s="45">
        <f t="shared" si="97"/>
        <v>4813.8</v>
      </c>
      <c r="I289" s="18">
        <f t="shared" si="98"/>
        <v>9853</v>
      </c>
      <c r="J289" s="18">
        <f t="shared" si="99"/>
        <v>5128.8</v>
      </c>
      <c r="K289" s="19">
        <f t="shared" si="100"/>
        <v>45343.175000000003</v>
      </c>
      <c r="L289" s="46">
        <f t="shared" si="92"/>
        <v>65138.775000000001</v>
      </c>
      <c r="M289" s="52">
        <f t="shared" si="93"/>
        <v>125321.09359999999</v>
      </c>
      <c r="N289" s="53">
        <f t="shared" si="94"/>
        <v>0.42338207297297292</v>
      </c>
      <c r="O289" s="1">
        <f t="shared" si="101"/>
        <v>723.6</v>
      </c>
      <c r="P289" s="1">
        <f t="shared" si="102"/>
        <v>434.72</v>
      </c>
      <c r="Q289" s="1">
        <f t="shared" si="103"/>
        <v>3776.1</v>
      </c>
      <c r="R289" s="1">
        <f t="shared" si="108"/>
        <v>165744.48639999999</v>
      </c>
      <c r="S289" s="111"/>
      <c r="T289" s="1">
        <f t="shared" si="109"/>
        <v>1013.04</v>
      </c>
      <c r="U289" s="1">
        <f t="shared" si="110"/>
        <v>608.96</v>
      </c>
      <c r="V289" s="1">
        <f t="shared" si="111"/>
        <v>3776.1</v>
      </c>
      <c r="W289" s="1">
        <f t="shared" si="112"/>
        <v>52.8</v>
      </c>
      <c r="X289" s="1">
        <f t="shared" si="113"/>
        <v>5450.9000000000005</v>
      </c>
    </row>
    <row r="290" spans="1:24" x14ac:dyDescent="0.25">
      <c r="A290" s="50">
        <v>297000</v>
      </c>
      <c r="B290" s="45">
        <f t="shared" si="95"/>
        <v>4806.3827000000001</v>
      </c>
      <c r="C290" s="18">
        <f t="shared" si="104"/>
        <v>9134.8896000000004</v>
      </c>
      <c r="D290" s="18">
        <f t="shared" si="96"/>
        <v>12746.592299999998</v>
      </c>
      <c r="E290" s="16">
        <f t="shared" si="105"/>
        <v>18060.853999999999</v>
      </c>
      <c r="F290" s="19">
        <f t="shared" si="106"/>
        <v>15709.2</v>
      </c>
      <c r="G290" s="51">
        <f t="shared" si="107"/>
        <v>60457.918600000005</v>
      </c>
      <c r="H290" s="45">
        <f t="shared" si="97"/>
        <v>4813.8</v>
      </c>
      <c r="I290" s="18">
        <f t="shared" si="98"/>
        <v>9853</v>
      </c>
      <c r="J290" s="18">
        <f t="shared" si="99"/>
        <v>5128.8</v>
      </c>
      <c r="K290" s="19">
        <f t="shared" si="100"/>
        <v>45600.675000000003</v>
      </c>
      <c r="L290" s="46">
        <f t="shared" si="92"/>
        <v>65396.275000000001</v>
      </c>
      <c r="M290" s="52">
        <f t="shared" si="93"/>
        <v>125854.1936</v>
      </c>
      <c r="N290" s="53">
        <f t="shared" si="94"/>
        <v>0.4237514936026936</v>
      </c>
      <c r="O290" s="1">
        <f t="shared" si="101"/>
        <v>723.6</v>
      </c>
      <c r="P290" s="1">
        <f t="shared" si="102"/>
        <v>434.72</v>
      </c>
      <c r="Q290" s="1">
        <f t="shared" si="103"/>
        <v>3776.1</v>
      </c>
      <c r="R290" s="1">
        <f t="shared" si="108"/>
        <v>166211.38639999999</v>
      </c>
      <c r="S290" s="111"/>
      <c r="T290" s="1">
        <f t="shared" si="109"/>
        <v>1013.04</v>
      </c>
      <c r="U290" s="1">
        <f t="shared" si="110"/>
        <v>608.96</v>
      </c>
      <c r="V290" s="1">
        <f t="shared" si="111"/>
        <v>3776.1</v>
      </c>
      <c r="W290" s="1">
        <f t="shared" si="112"/>
        <v>52.8</v>
      </c>
      <c r="X290" s="1">
        <f t="shared" si="113"/>
        <v>5450.9000000000005</v>
      </c>
    </row>
    <row r="291" spans="1:24" x14ac:dyDescent="0.25">
      <c r="A291" s="50">
        <v>298000</v>
      </c>
      <c r="B291" s="45">
        <f t="shared" si="95"/>
        <v>4806.3827000000001</v>
      </c>
      <c r="C291" s="18">
        <f t="shared" si="104"/>
        <v>9134.8896000000004</v>
      </c>
      <c r="D291" s="18">
        <f t="shared" si="96"/>
        <v>12746.592299999998</v>
      </c>
      <c r="E291" s="16">
        <f t="shared" si="105"/>
        <v>18060.853999999999</v>
      </c>
      <c r="F291" s="19">
        <f t="shared" si="106"/>
        <v>15984.800000000001</v>
      </c>
      <c r="G291" s="51">
        <f t="shared" si="107"/>
        <v>60733.518600000003</v>
      </c>
      <c r="H291" s="45">
        <f t="shared" si="97"/>
        <v>4813.8</v>
      </c>
      <c r="I291" s="18">
        <f t="shared" si="98"/>
        <v>9853</v>
      </c>
      <c r="J291" s="18">
        <f t="shared" si="99"/>
        <v>5128.8</v>
      </c>
      <c r="K291" s="19">
        <f t="shared" si="100"/>
        <v>45858.175000000003</v>
      </c>
      <c r="L291" s="46">
        <f t="shared" si="92"/>
        <v>65653.774999999994</v>
      </c>
      <c r="M291" s="52">
        <f t="shared" si="93"/>
        <v>126387.2936</v>
      </c>
      <c r="N291" s="53">
        <f t="shared" si="94"/>
        <v>0.42411843489932888</v>
      </c>
      <c r="O291" s="1">
        <f t="shared" si="101"/>
        <v>723.6</v>
      </c>
      <c r="P291" s="1">
        <f t="shared" si="102"/>
        <v>434.72</v>
      </c>
      <c r="Q291" s="1">
        <f t="shared" si="103"/>
        <v>3776.1</v>
      </c>
      <c r="R291" s="1">
        <f t="shared" si="108"/>
        <v>166678.28639999998</v>
      </c>
      <c r="S291" s="111"/>
      <c r="T291" s="1">
        <f t="shared" si="109"/>
        <v>1013.04</v>
      </c>
      <c r="U291" s="1">
        <f t="shared" si="110"/>
        <v>608.96</v>
      </c>
      <c r="V291" s="1">
        <f t="shared" si="111"/>
        <v>3776.1</v>
      </c>
      <c r="W291" s="1">
        <f t="shared" si="112"/>
        <v>52.8</v>
      </c>
      <c r="X291" s="1">
        <f t="shared" si="113"/>
        <v>5450.9000000000005</v>
      </c>
    </row>
    <row r="292" spans="1:24" x14ac:dyDescent="0.25">
      <c r="A292" s="50">
        <v>299000</v>
      </c>
      <c r="B292" s="45">
        <f t="shared" si="95"/>
        <v>4806.3827000000001</v>
      </c>
      <c r="C292" s="18">
        <f t="shared" si="104"/>
        <v>9134.8896000000004</v>
      </c>
      <c r="D292" s="18">
        <f t="shared" si="96"/>
        <v>12746.592299999998</v>
      </c>
      <c r="E292" s="16">
        <f t="shared" si="105"/>
        <v>18060.853999999999</v>
      </c>
      <c r="F292" s="19">
        <f t="shared" si="106"/>
        <v>16260.400000000001</v>
      </c>
      <c r="G292" s="51">
        <f t="shared" si="107"/>
        <v>61009.118600000002</v>
      </c>
      <c r="H292" s="45">
        <f t="shared" si="97"/>
        <v>4813.8</v>
      </c>
      <c r="I292" s="18">
        <f t="shared" si="98"/>
        <v>9853</v>
      </c>
      <c r="J292" s="18">
        <f t="shared" si="99"/>
        <v>5128.8</v>
      </c>
      <c r="K292" s="19">
        <f t="shared" si="100"/>
        <v>46115.675000000003</v>
      </c>
      <c r="L292" s="46">
        <f t="shared" si="92"/>
        <v>65911.274999999994</v>
      </c>
      <c r="M292" s="52">
        <f t="shared" si="93"/>
        <v>126920.3936</v>
      </c>
      <c r="N292" s="53">
        <f t="shared" si="94"/>
        <v>0.42448292173913044</v>
      </c>
      <c r="O292" s="1">
        <f t="shared" si="101"/>
        <v>723.6</v>
      </c>
      <c r="P292" s="1">
        <f t="shared" si="102"/>
        <v>434.72</v>
      </c>
      <c r="Q292" s="1">
        <f t="shared" si="103"/>
        <v>3776.1</v>
      </c>
      <c r="R292" s="1">
        <f t="shared" si="108"/>
        <v>167145.18639999998</v>
      </c>
      <c r="S292" s="111"/>
      <c r="T292" s="1">
        <f t="shared" si="109"/>
        <v>1013.04</v>
      </c>
      <c r="U292" s="1">
        <f t="shared" si="110"/>
        <v>608.96</v>
      </c>
      <c r="V292" s="1">
        <f t="shared" si="111"/>
        <v>3776.1</v>
      </c>
      <c r="W292" s="1">
        <f t="shared" si="112"/>
        <v>52.8</v>
      </c>
      <c r="X292" s="1">
        <f t="shared" si="113"/>
        <v>5450.9000000000005</v>
      </c>
    </row>
    <row r="293" spans="1:24" x14ac:dyDescent="0.25">
      <c r="A293" s="50">
        <v>300000</v>
      </c>
      <c r="B293" s="45">
        <f t="shared" si="95"/>
        <v>4806.3827000000001</v>
      </c>
      <c r="C293" s="18">
        <f t="shared" si="104"/>
        <v>9134.8896000000004</v>
      </c>
      <c r="D293" s="18">
        <f t="shared" si="96"/>
        <v>12746.592299999998</v>
      </c>
      <c r="E293" s="16">
        <f t="shared" si="105"/>
        <v>18060.853999999999</v>
      </c>
      <c r="F293" s="19">
        <f t="shared" si="106"/>
        <v>16536</v>
      </c>
      <c r="G293" s="51">
        <f t="shared" si="107"/>
        <v>61284.7186</v>
      </c>
      <c r="H293" s="45">
        <f t="shared" si="97"/>
        <v>4813.8</v>
      </c>
      <c r="I293" s="18">
        <f t="shared" si="98"/>
        <v>9853</v>
      </c>
      <c r="J293" s="18">
        <f t="shared" si="99"/>
        <v>5128.8</v>
      </c>
      <c r="K293" s="19">
        <f t="shared" si="100"/>
        <v>46373.175000000003</v>
      </c>
      <c r="L293" s="46">
        <f t="shared" si="92"/>
        <v>66168.774999999994</v>
      </c>
      <c r="M293" s="52">
        <f t="shared" si="93"/>
        <v>127453.49359999999</v>
      </c>
      <c r="N293" s="53">
        <f t="shared" si="94"/>
        <v>0.42484497866666665</v>
      </c>
      <c r="O293" s="1">
        <f t="shared" si="101"/>
        <v>723.6</v>
      </c>
      <c r="P293" s="1">
        <f t="shared" si="102"/>
        <v>434.72</v>
      </c>
      <c r="Q293" s="1">
        <f t="shared" si="103"/>
        <v>3776.1</v>
      </c>
      <c r="R293" s="1">
        <f t="shared" si="108"/>
        <v>167612.0864</v>
      </c>
      <c r="S293" s="111"/>
      <c r="T293" s="1">
        <f t="shared" si="109"/>
        <v>1013.04</v>
      </c>
      <c r="U293" s="1">
        <f t="shared" si="110"/>
        <v>608.96</v>
      </c>
      <c r="V293" s="1">
        <f t="shared" si="111"/>
        <v>3776.1</v>
      </c>
      <c r="W293" s="1">
        <f t="shared" si="112"/>
        <v>52.8</v>
      </c>
      <c r="X293" s="1">
        <f t="shared" si="113"/>
        <v>5450.9000000000005</v>
      </c>
    </row>
    <row r="294" spans="1:24" x14ac:dyDescent="0.25">
      <c r="A294" s="50">
        <v>301000</v>
      </c>
      <c r="B294" s="45">
        <f t="shared" si="95"/>
        <v>4806.3827000000001</v>
      </c>
      <c r="C294" s="18">
        <f t="shared" si="104"/>
        <v>9134.8896000000004</v>
      </c>
      <c r="D294" s="18">
        <f t="shared" si="96"/>
        <v>12746.592299999998</v>
      </c>
      <c r="E294" s="16">
        <f t="shared" si="105"/>
        <v>18060.853999999999</v>
      </c>
      <c r="F294" s="19">
        <f t="shared" si="106"/>
        <v>16811.600000000002</v>
      </c>
      <c r="G294" s="51">
        <f t="shared" si="107"/>
        <v>61560.318599999999</v>
      </c>
      <c r="H294" s="45">
        <f t="shared" si="97"/>
        <v>4813.8</v>
      </c>
      <c r="I294" s="18">
        <f t="shared" si="98"/>
        <v>9853</v>
      </c>
      <c r="J294" s="18">
        <f t="shared" si="99"/>
        <v>5128.8</v>
      </c>
      <c r="K294" s="19">
        <f t="shared" si="100"/>
        <v>46630.675000000003</v>
      </c>
      <c r="L294" s="46">
        <f t="shared" si="92"/>
        <v>66426.274999999994</v>
      </c>
      <c r="M294" s="52">
        <f t="shared" si="93"/>
        <v>127986.59359999999</v>
      </c>
      <c r="N294" s="53">
        <f t="shared" si="94"/>
        <v>0.4252046299003322</v>
      </c>
      <c r="O294" s="1">
        <f t="shared" si="101"/>
        <v>723.6</v>
      </c>
      <c r="P294" s="1">
        <f t="shared" si="102"/>
        <v>434.72</v>
      </c>
      <c r="Q294" s="1">
        <f t="shared" si="103"/>
        <v>3776.1</v>
      </c>
      <c r="R294" s="1">
        <f t="shared" si="108"/>
        <v>168078.98639999999</v>
      </c>
      <c r="S294" s="111"/>
      <c r="T294" s="1">
        <f t="shared" si="109"/>
        <v>1013.04</v>
      </c>
      <c r="U294" s="1">
        <f t="shared" si="110"/>
        <v>608.96</v>
      </c>
      <c r="V294" s="1">
        <f t="shared" si="111"/>
        <v>3776.1</v>
      </c>
      <c r="W294" s="1">
        <f t="shared" si="112"/>
        <v>52.8</v>
      </c>
      <c r="X294" s="1">
        <f t="shared" si="113"/>
        <v>5450.9000000000005</v>
      </c>
    </row>
    <row r="295" spans="1:24" x14ac:dyDescent="0.25">
      <c r="A295" s="50">
        <v>302000</v>
      </c>
      <c r="B295" s="45">
        <f t="shared" si="95"/>
        <v>4806.3827000000001</v>
      </c>
      <c r="C295" s="18">
        <f t="shared" si="104"/>
        <v>9134.8896000000004</v>
      </c>
      <c r="D295" s="18">
        <f t="shared" si="96"/>
        <v>12746.592299999998</v>
      </c>
      <c r="E295" s="16">
        <f t="shared" si="105"/>
        <v>18060.853999999999</v>
      </c>
      <c r="F295" s="19">
        <f t="shared" si="106"/>
        <v>17087.2</v>
      </c>
      <c r="G295" s="51">
        <f t="shared" si="107"/>
        <v>61835.918600000005</v>
      </c>
      <c r="H295" s="45">
        <f t="shared" si="97"/>
        <v>4813.8</v>
      </c>
      <c r="I295" s="18">
        <f t="shared" si="98"/>
        <v>9853</v>
      </c>
      <c r="J295" s="18">
        <f t="shared" si="99"/>
        <v>5128.8</v>
      </c>
      <c r="K295" s="19">
        <f t="shared" si="100"/>
        <v>46888.175000000003</v>
      </c>
      <c r="L295" s="46">
        <f t="shared" si="92"/>
        <v>66683.774999999994</v>
      </c>
      <c r="M295" s="52">
        <f t="shared" si="93"/>
        <v>128519.6936</v>
      </c>
      <c r="N295" s="53">
        <f t="shared" si="94"/>
        <v>0.42556189933774835</v>
      </c>
      <c r="O295" s="1">
        <f t="shared" si="101"/>
        <v>723.6</v>
      </c>
      <c r="P295" s="1">
        <f t="shared" si="102"/>
        <v>434.72</v>
      </c>
      <c r="Q295" s="1">
        <f t="shared" si="103"/>
        <v>3776.1</v>
      </c>
      <c r="R295" s="1">
        <f t="shared" si="108"/>
        <v>168545.88639999999</v>
      </c>
      <c r="S295" s="111"/>
      <c r="T295" s="1">
        <f t="shared" si="109"/>
        <v>1013.04</v>
      </c>
      <c r="U295" s="1">
        <f t="shared" si="110"/>
        <v>608.96</v>
      </c>
      <c r="V295" s="1">
        <f t="shared" si="111"/>
        <v>3776.1</v>
      </c>
      <c r="W295" s="1">
        <f t="shared" si="112"/>
        <v>52.8</v>
      </c>
      <c r="X295" s="1">
        <f t="shared" si="113"/>
        <v>5450.9000000000005</v>
      </c>
    </row>
    <row r="296" spans="1:24" x14ac:dyDescent="0.25">
      <c r="A296" s="50">
        <v>303000</v>
      </c>
      <c r="B296" s="45">
        <f t="shared" si="95"/>
        <v>4806.3827000000001</v>
      </c>
      <c r="C296" s="18">
        <f t="shared" si="104"/>
        <v>9134.8896000000004</v>
      </c>
      <c r="D296" s="18">
        <f t="shared" si="96"/>
        <v>12746.592299999998</v>
      </c>
      <c r="E296" s="16">
        <f t="shared" si="105"/>
        <v>18060.853999999999</v>
      </c>
      <c r="F296" s="19">
        <f t="shared" si="106"/>
        <v>17362.8</v>
      </c>
      <c r="G296" s="51">
        <f t="shared" si="107"/>
        <v>62111.518599999996</v>
      </c>
      <c r="H296" s="45">
        <f t="shared" si="97"/>
        <v>4813.8</v>
      </c>
      <c r="I296" s="18">
        <f t="shared" si="98"/>
        <v>9853</v>
      </c>
      <c r="J296" s="18">
        <f t="shared" si="99"/>
        <v>5128.8</v>
      </c>
      <c r="K296" s="19">
        <f t="shared" si="100"/>
        <v>47145.675000000003</v>
      </c>
      <c r="L296" s="46">
        <f t="shared" si="92"/>
        <v>66941.274999999994</v>
      </c>
      <c r="M296" s="52">
        <f t="shared" si="93"/>
        <v>129052.79359999999</v>
      </c>
      <c r="N296" s="53">
        <f t="shared" si="94"/>
        <v>0.42591681056105607</v>
      </c>
      <c r="O296" s="1">
        <f t="shared" si="101"/>
        <v>723.6</v>
      </c>
      <c r="P296" s="1">
        <f t="shared" si="102"/>
        <v>434.72</v>
      </c>
      <c r="Q296" s="1">
        <f t="shared" si="103"/>
        <v>3776.1</v>
      </c>
      <c r="R296" s="1">
        <f t="shared" si="108"/>
        <v>169012.78640000001</v>
      </c>
      <c r="S296" s="111"/>
      <c r="T296" s="1">
        <f t="shared" si="109"/>
        <v>1013.04</v>
      </c>
      <c r="U296" s="1">
        <f t="shared" si="110"/>
        <v>608.96</v>
      </c>
      <c r="V296" s="1">
        <f t="shared" si="111"/>
        <v>3776.1</v>
      </c>
      <c r="W296" s="1">
        <f t="shared" si="112"/>
        <v>52.8</v>
      </c>
      <c r="X296" s="1">
        <f t="shared" si="113"/>
        <v>5450.9000000000005</v>
      </c>
    </row>
    <row r="297" spans="1:24" x14ac:dyDescent="0.25">
      <c r="A297" s="50">
        <v>304000</v>
      </c>
      <c r="B297" s="45">
        <f t="shared" si="95"/>
        <v>4806.3827000000001</v>
      </c>
      <c r="C297" s="18">
        <f t="shared" si="104"/>
        <v>9134.8896000000004</v>
      </c>
      <c r="D297" s="18">
        <f t="shared" si="96"/>
        <v>12746.592299999998</v>
      </c>
      <c r="E297" s="16">
        <f t="shared" si="105"/>
        <v>18060.853999999999</v>
      </c>
      <c r="F297" s="19">
        <f t="shared" si="106"/>
        <v>17638.400000000001</v>
      </c>
      <c r="G297" s="51">
        <f t="shared" si="107"/>
        <v>62387.118600000002</v>
      </c>
      <c r="H297" s="45">
        <f t="shared" si="97"/>
        <v>4813.8</v>
      </c>
      <c r="I297" s="18">
        <f t="shared" si="98"/>
        <v>9853</v>
      </c>
      <c r="J297" s="18">
        <f t="shared" si="99"/>
        <v>5128.8</v>
      </c>
      <c r="K297" s="19">
        <f t="shared" si="100"/>
        <v>47403.175000000003</v>
      </c>
      <c r="L297" s="46">
        <f t="shared" si="92"/>
        <v>67198.774999999994</v>
      </c>
      <c r="M297" s="52">
        <f t="shared" si="93"/>
        <v>129585.8936</v>
      </c>
      <c r="N297" s="53">
        <f t="shared" si="94"/>
        <v>0.42626938684210525</v>
      </c>
      <c r="O297" s="1">
        <f t="shared" si="101"/>
        <v>723.6</v>
      </c>
      <c r="P297" s="1">
        <f t="shared" si="102"/>
        <v>434.72</v>
      </c>
      <c r="Q297" s="1">
        <f t="shared" si="103"/>
        <v>3776.1</v>
      </c>
      <c r="R297" s="1">
        <f t="shared" si="108"/>
        <v>169479.68639999998</v>
      </c>
      <c r="S297" s="111"/>
      <c r="T297" s="1">
        <f t="shared" si="109"/>
        <v>1013.04</v>
      </c>
      <c r="U297" s="1">
        <f t="shared" si="110"/>
        <v>608.96</v>
      </c>
      <c r="V297" s="1">
        <f t="shared" si="111"/>
        <v>3776.1</v>
      </c>
      <c r="W297" s="1">
        <f t="shared" si="112"/>
        <v>52.8</v>
      </c>
      <c r="X297" s="1">
        <f t="shared" si="113"/>
        <v>5450.9000000000005</v>
      </c>
    </row>
    <row r="298" spans="1:24" x14ac:dyDescent="0.25">
      <c r="A298" s="50">
        <v>305000</v>
      </c>
      <c r="B298" s="45">
        <f t="shared" si="95"/>
        <v>4806.3827000000001</v>
      </c>
      <c r="C298" s="18">
        <f t="shared" si="104"/>
        <v>9134.8896000000004</v>
      </c>
      <c r="D298" s="18">
        <f t="shared" si="96"/>
        <v>12746.592299999998</v>
      </c>
      <c r="E298" s="16">
        <f t="shared" si="105"/>
        <v>18060.853999999999</v>
      </c>
      <c r="F298" s="19">
        <f t="shared" si="106"/>
        <v>17914</v>
      </c>
      <c r="G298" s="51">
        <f t="shared" si="107"/>
        <v>62662.7186</v>
      </c>
      <c r="H298" s="45">
        <f t="shared" si="97"/>
        <v>4813.8</v>
      </c>
      <c r="I298" s="18">
        <f t="shared" si="98"/>
        <v>9853</v>
      </c>
      <c r="J298" s="18">
        <f t="shared" si="99"/>
        <v>5128.8</v>
      </c>
      <c r="K298" s="19">
        <f t="shared" si="100"/>
        <v>47660.675000000003</v>
      </c>
      <c r="L298" s="46">
        <f t="shared" si="92"/>
        <v>67456.274999999994</v>
      </c>
      <c r="M298" s="52">
        <f t="shared" si="93"/>
        <v>130118.99359999999</v>
      </c>
      <c r="N298" s="53">
        <f t="shared" si="94"/>
        <v>0.42661965114754097</v>
      </c>
      <c r="O298" s="1">
        <f t="shared" si="101"/>
        <v>723.6</v>
      </c>
      <c r="P298" s="1">
        <f t="shared" si="102"/>
        <v>434.72</v>
      </c>
      <c r="Q298" s="1">
        <f t="shared" si="103"/>
        <v>3776.1</v>
      </c>
      <c r="R298" s="1">
        <f t="shared" si="108"/>
        <v>169946.5864</v>
      </c>
      <c r="S298" s="111"/>
      <c r="T298" s="1">
        <f t="shared" si="109"/>
        <v>1013.04</v>
      </c>
      <c r="U298" s="1">
        <f t="shared" si="110"/>
        <v>608.96</v>
      </c>
      <c r="V298" s="1">
        <f t="shared" si="111"/>
        <v>3776.1</v>
      </c>
      <c r="W298" s="1">
        <f t="shared" si="112"/>
        <v>52.8</v>
      </c>
      <c r="X298" s="1">
        <f t="shared" si="113"/>
        <v>5450.9000000000005</v>
      </c>
    </row>
    <row r="299" spans="1:24" x14ac:dyDescent="0.25">
      <c r="A299" s="50">
        <v>306000</v>
      </c>
      <c r="B299" s="45">
        <f t="shared" si="95"/>
        <v>4806.3827000000001</v>
      </c>
      <c r="C299" s="18">
        <f t="shared" si="104"/>
        <v>9134.8896000000004</v>
      </c>
      <c r="D299" s="18">
        <f t="shared" si="96"/>
        <v>12746.592299999998</v>
      </c>
      <c r="E299" s="16">
        <f t="shared" si="105"/>
        <v>18060.853999999999</v>
      </c>
      <c r="F299" s="19">
        <f t="shared" si="106"/>
        <v>18189.600000000002</v>
      </c>
      <c r="G299" s="51">
        <f t="shared" si="107"/>
        <v>62938.318599999999</v>
      </c>
      <c r="H299" s="45">
        <f t="shared" si="97"/>
        <v>4813.8</v>
      </c>
      <c r="I299" s="18">
        <f t="shared" si="98"/>
        <v>9853</v>
      </c>
      <c r="J299" s="18">
        <f t="shared" si="99"/>
        <v>5128.8</v>
      </c>
      <c r="K299" s="19">
        <f t="shared" si="100"/>
        <v>47918.175000000003</v>
      </c>
      <c r="L299" s="46">
        <f t="shared" si="92"/>
        <v>67713.774999999994</v>
      </c>
      <c r="M299" s="52">
        <f t="shared" si="93"/>
        <v>130652.09359999999</v>
      </c>
      <c r="N299" s="53">
        <f t="shared" si="94"/>
        <v>0.4269676261437908</v>
      </c>
      <c r="O299" s="1">
        <f t="shared" si="101"/>
        <v>723.6</v>
      </c>
      <c r="P299" s="1">
        <f t="shared" si="102"/>
        <v>434.72</v>
      </c>
      <c r="Q299" s="1">
        <f t="shared" si="103"/>
        <v>3776.1</v>
      </c>
      <c r="R299" s="1">
        <f t="shared" si="108"/>
        <v>170413.48639999999</v>
      </c>
      <c r="S299" s="111"/>
      <c r="T299" s="1">
        <f t="shared" si="109"/>
        <v>1013.04</v>
      </c>
      <c r="U299" s="1">
        <f t="shared" si="110"/>
        <v>608.96</v>
      </c>
      <c r="V299" s="1">
        <f t="shared" si="111"/>
        <v>3776.1</v>
      </c>
      <c r="W299" s="1">
        <f t="shared" si="112"/>
        <v>52.8</v>
      </c>
      <c r="X299" s="1">
        <f t="shared" si="113"/>
        <v>5450.9000000000005</v>
      </c>
    </row>
    <row r="300" spans="1:24" x14ac:dyDescent="0.25">
      <c r="A300" s="50">
        <v>307000</v>
      </c>
      <c r="B300" s="45">
        <f t="shared" si="95"/>
        <v>4806.3827000000001</v>
      </c>
      <c r="C300" s="18">
        <f t="shared" si="104"/>
        <v>9134.8896000000004</v>
      </c>
      <c r="D300" s="18">
        <f t="shared" si="96"/>
        <v>12746.592299999998</v>
      </c>
      <c r="E300" s="16">
        <f t="shared" si="105"/>
        <v>18060.853999999999</v>
      </c>
      <c r="F300" s="19">
        <f t="shared" si="106"/>
        <v>18465.2</v>
      </c>
      <c r="G300" s="51">
        <f t="shared" si="107"/>
        <v>63213.918600000005</v>
      </c>
      <c r="H300" s="45">
        <f t="shared" si="97"/>
        <v>4813.8</v>
      </c>
      <c r="I300" s="18">
        <f t="shared" si="98"/>
        <v>9853</v>
      </c>
      <c r="J300" s="18">
        <f t="shared" si="99"/>
        <v>5128.8</v>
      </c>
      <c r="K300" s="19">
        <f t="shared" si="100"/>
        <v>48175.675000000003</v>
      </c>
      <c r="L300" s="46">
        <f t="shared" si="92"/>
        <v>67971.274999999994</v>
      </c>
      <c r="M300" s="52">
        <f t="shared" si="93"/>
        <v>131185.1936</v>
      </c>
      <c r="N300" s="53">
        <f t="shared" si="94"/>
        <v>0.42731333420195439</v>
      </c>
      <c r="O300" s="1">
        <f t="shared" si="101"/>
        <v>723.6</v>
      </c>
      <c r="P300" s="1">
        <f t="shared" si="102"/>
        <v>434.72</v>
      </c>
      <c r="Q300" s="1">
        <f t="shared" si="103"/>
        <v>3776.1</v>
      </c>
      <c r="R300" s="1">
        <f t="shared" si="108"/>
        <v>170880.38639999999</v>
      </c>
      <c r="S300" s="111"/>
      <c r="T300" s="1">
        <f t="shared" si="109"/>
        <v>1013.04</v>
      </c>
      <c r="U300" s="1">
        <f t="shared" si="110"/>
        <v>608.96</v>
      </c>
      <c r="V300" s="1">
        <f t="shared" si="111"/>
        <v>3776.1</v>
      </c>
      <c r="W300" s="1">
        <f t="shared" si="112"/>
        <v>52.8</v>
      </c>
      <c r="X300" s="1">
        <f t="shared" si="113"/>
        <v>5450.9000000000005</v>
      </c>
    </row>
    <row r="301" spans="1:24" x14ac:dyDescent="0.25">
      <c r="A301" s="50">
        <v>308000</v>
      </c>
      <c r="B301" s="45">
        <f t="shared" si="95"/>
        <v>4806.3827000000001</v>
      </c>
      <c r="C301" s="18">
        <f t="shared" si="104"/>
        <v>9134.8896000000004</v>
      </c>
      <c r="D301" s="18">
        <f t="shared" si="96"/>
        <v>12746.592299999998</v>
      </c>
      <c r="E301" s="16">
        <f t="shared" si="105"/>
        <v>18060.853999999999</v>
      </c>
      <c r="F301" s="19">
        <f t="shared" si="106"/>
        <v>18740.8</v>
      </c>
      <c r="G301" s="51">
        <f t="shared" si="107"/>
        <v>63489.518599999996</v>
      </c>
      <c r="H301" s="45">
        <f t="shared" si="97"/>
        <v>4813.8</v>
      </c>
      <c r="I301" s="18">
        <f t="shared" si="98"/>
        <v>9853</v>
      </c>
      <c r="J301" s="18">
        <f t="shared" si="99"/>
        <v>5128.8</v>
      </c>
      <c r="K301" s="19">
        <f t="shared" si="100"/>
        <v>48433.175000000003</v>
      </c>
      <c r="L301" s="46">
        <f t="shared" si="92"/>
        <v>68228.774999999994</v>
      </c>
      <c r="M301" s="52">
        <f t="shared" si="93"/>
        <v>131718.29359999998</v>
      </c>
      <c r="N301" s="53">
        <f t="shared" si="94"/>
        <v>0.42765679740259732</v>
      </c>
      <c r="O301" s="1">
        <f t="shared" si="101"/>
        <v>723.6</v>
      </c>
      <c r="P301" s="1">
        <f t="shared" si="102"/>
        <v>434.72</v>
      </c>
      <c r="Q301" s="1">
        <f t="shared" si="103"/>
        <v>3776.1</v>
      </c>
      <c r="R301" s="1">
        <f t="shared" si="108"/>
        <v>171347.28640000001</v>
      </c>
      <c r="S301" s="111"/>
      <c r="T301" s="1">
        <f t="shared" si="109"/>
        <v>1013.04</v>
      </c>
      <c r="U301" s="1">
        <f t="shared" si="110"/>
        <v>608.96</v>
      </c>
      <c r="V301" s="1">
        <f t="shared" si="111"/>
        <v>3776.1</v>
      </c>
      <c r="W301" s="1">
        <f t="shared" si="112"/>
        <v>52.8</v>
      </c>
      <c r="X301" s="1">
        <f t="shared" si="113"/>
        <v>5450.9000000000005</v>
      </c>
    </row>
    <row r="302" spans="1:24" x14ac:dyDescent="0.25">
      <c r="A302" s="50">
        <v>309000</v>
      </c>
      <c r="B302" s="45">
        <f t="shared" si="95"/>
        <v>4806.3827000000001</v>
      </c>
      <c r="C302" s="18">
        <f t="shared" si="104"/>
        <v>9134.8896000000004</v>
      </c>
      <c r="D302" s="18">
        <f t="shared" si="96"/>
        <v>12746.592299999998</v>
      </c>
      <c r="E302" s="16">
        <f t="shared" si="105"/>
        <v>18060.853999999999</v>
      </c>
      <c r="F302" s="19">
        <f t="shared" si="106"/>
        <v>19016.400000000001</v>
      </c>
      <c r="G302" s="51">
        <f t="shared" si="107"/>
        <v>63765.118600000002</v>
      </c>
      <c r="H302" s="45">
        <f t="shared" si="97"/>
        <v>4813.8</v>
      </c>
      <c r="I302" s="18">
        <f t="shared" si="98"/>
        <v>9853</v>
      </c>
      <c r="J302" s="18">
        <f t="shared" si="99"/>
        <v>5128.8</v>
      </c>
      <c r="K302" s="19">
        <f t="shared" si="100"/>
        <v>48690.675000000003</v>
      </c>
      <c r="L302" s="46">
        <f t="shared" si="92"/>
        <v>68486.274999999994</v>
      </c>
      <c r="M302" s="52">
        <f t="shared" si="93"/>
        <v>132251.39360000001</v>
      </c>
      <c r="N302" s="53">
        <f t="shared" si="94"/>
        <v>0.42799803754045312</v>
      </c>
      <c r="O302" s="1">
        <f t="shared" si="101"/>
        <v>723.6</v>
      </c>
      <c r="P302" s="1">
        <f t="shared" si="102"/>
        <v>434.72</v>
      </c>
      <c r="Q302" s="1">
        <f t="shared" si="103"/>
        <v>3776.1</v>
      </c>
      <c r="R302" s="1">
        <f t="shared" si="108"/>
        <v>171814.18639999998</v>
      </c>
      <c r="S302" s="111"/>
      <c r="T302" s="1">
        <f t="shared" si="109"/>
        <v>1013.04</v>
      </c>
      <c r="U302" s="1">
        <f t="shared" si="110"/>
        <v>608.96</v>
      </c>
      <c r="V302" s="1">
        <f t="shared" si="111"/>
        <v>3776.1</v>
      </c>
      <c r="W302" s="1">
        <f t="shared" si="112"/>
        <v>52.8</v>
      </c>
      <c r="X302" s="1">
        <f t="shared" si="113"/>
        <v>5450.9000000000005</v>
      </c>
    </row>
    <row r="303" spans="1:24" x14ac:dyDescent="0.25">
      <c r="A303" s="50">
        <v>310000</v>
      </c>
      <c r="B303" s="45">
        <f t="shared" si="95"/>
        <v>4806.3827000000001</v>
      </c>
      <c r="C303" s="18">
        <f t="shared" si="104"/>
        <v>9134.8896000000004</v>
      </c>
      <c r="D303" s="18">
        <f t="shared" si="96"/>
        <v>12746.592299999998</v>
      </c>
      <c r="E303" s="16">
        <f t="shared" si="105"/>
        <v>18060.853999999999</v>
      </c>
      <c r="F303" s="19">
        <f t="shared" si="106"/>
        <v>19292</v>
      </c>
      <c r="G303" s="51">
        <f t="shared" si="107"/>
        <v>64040.7186</v>
      </c>
      <c r="H303" s="45">
        <f t="shared" si="97"/>
        <v>4813.8</v>
      </c>
      <c r="I303" s="18">
        <f t="shared" si="98"/>
        <v>9853</v>
      </c>
      <c r="J303" s="18">
        <f t="shared" si="99"/>
        <v>5128.8</v>
      </c>
      <c r="K303" s="19">
        <f t="shared" si="100"/>
        <v>48948.175000000003</v>
      </c>
      <c r="L303" s="46">
        <f t="shared" ref="L303:L366" si="114">SUM(H303:K303)</f>
        <v>68743.774999999994</v>
      </c>
      <c r="M303" s="52">
        <f t="shared" ref="M303:M366" si="115">G303+L303</f>
        <v>132784.49359999999</v>
      </c>
      <c r="N303" s="53">
        <f t="shared" ref="N303:N366" si="116">M303/A303</f>
        <v>0.42833707612903221</v>
      </c>
      <c r="O303" s="1">
        <f t="shared" si="101"/>
        <v>723.6</v>
      </c>
      <c r="P303" s="1">
        <f t="shared" si="102"/>
        <v>434.72</v>
      </c>
      <c r="Q303" s="1">
        <f t="shared" si="103"/>
        <v>3776.1</v>
      </c>
      <c r="R303" s="1">
        <f t="shared" si="108"/>
        <v>172281.0864</v>
      </c>
      <c r="S303" s="111"/>
      <c r="T303" s="1">
        <f t="shared" si="109"/>
        <v>1013.04</v>
      </c>
      <c r="U303" s="1">
        <f t="shared" si="110"/>
        <v>608.96</v>
      </c>
      <c r="V303" s="1">
        <f t="shared" si="111"/>
        <v>3776.1</v>
      </c>
      <c r="W303" s="1">
        <f t="shared" si="112"/>
        <v>52.8</v>
      </c>
      <c r="X303" s="1">
        <f t="shared" si="113"/>
        <v>5450.9000000000005</v>
      </c>
    </row>
    <row r="304" spans="1:24" x14ac:dyDescent="0.25">
      <c r="A304" s="50">
        <v>311000</v>
      </c>
      <c r="B304" s="45">
        <f t="shared" si="95"/>
        <v>4806.3827000000001</v>
      </c>
      <c r="C304" s="18">
        <f t="shared" si="104"/>
        <v>9134.8896000000004</v>
      </c>
      <c r="D304" s="18">
        <f t="shared" si="96"/>
        <v>12746.592299999998</v>
      </c>
      <c r="E304" s="16">
        <f t="shared" si="105"/>
        <v>18060.853999999999</v>
      </c>
      <c r="F304" s="19">
        <f t="shared" si="106"/>
        <v>19567.600000000002</v>
      </c>
      <c r="G304" s="51">
        <f t="shared" si="107"/>
        <v>64316.318599999999</v>
      </c>
      <c r="H304" s="45">
        <f t="shared" si="97"/>
        <v>4813.8</v>
      </c>
      <c r="I304" s="18">
        <f t="shared" si="98"/>
        <v>9853</v>
      </c>
      <c r="J304" s="18">
        <f t="shared" si="99"/>
        <v>5128.8</v>
      </c>
      <c r="K304" s="19">
        <f t="shared" si="100"/>
        <v>49205.675000000003</v>
      </c>
      <c r="L304" s="46">
        <f t="shared" si="114"/>
        <v>69001.274999999994</v>
      </c>
      <c r="M304" s="52">
        <f t="shared" si="115"/>
        <v>133317.59359999999</v>
      </c>
      <c r="N304" s="53">
        <f t="shared" si="116"/>
        <v>0.42867393440514467</v>
      </c>
      <c r="O304" s="1">
        <f t="shared" si="101"/>
        <v>723.6</v>
      </c>
      <c r="P304" s="1">
        <f t="shared" si="102"/>
        <v>434.72</v>
      </c>
      <c r="Q304" s="1">
        <f t="shared" si="103"/>
        <v>3776.1</v>
      </c>
      <c r="R304" s="1">
        <f t="shared" si="108"/>
        <v>172747.98639999999</v>
      </c>
      <c r="S304" s="111"/>
      <c r="T304" s="1">
        <f t="shared" si="109"/>
        <v>1013.04</v>
      </c>
      <c r="U304" s="1">
        <f t="shared" si="110"/>
        <v>608.96</v>
      </c>
      <c r="V304" s="1">
        <f t="shared" si="111"/>
        <v>3776.1</v>
      </c>
      <c r="W304" s="1">
        <f t="shared" si="112"/>
        <v>52.8</v>
      </c>
      <c r="X304" s="1">
        <f t="shared" si="113"/>
        <v>5450.9000000000005</v>
      </c>
    </row>
    <row r="305" spans="1:24" x14ac:dyDescent="0.25">
      <c r="A305" s="50">
        <v>312000</v>
      </c>
      <c r="B305" s="45">
        <f t="shared" si="95"/>
        <v>4806.3827000000001</v>
      </c>
      <c r="C305" s="18">
        <f t="shared" si="104"/>
        <v>9134.8896000000004</v>
      </c>
      <c r="D305" s="18">
        <f t="shared" si="96"/>
        <v>12746.592299999998</v>
      </c>
      <c r="E305" s="16">
        <f t="shared" si="105"/>
        <v>18060.853999999999</v>
      </c>
      <c r="F305" s="19">
        <f t="shared" si="106"/>
        <v>19843.2</v>
      </c>
      <c r="G305" s="51">
        <f t="shared" si="107"/>
        <v>64591.918600000005</v>
      </c>
      <c r="H305" s="45">
        <f t="shared" si="97"/>
        <v>4813.8</v>
      </c>
      <c r="I305" s="18">
        <f t="shared" si="98"/>
        <v>9853</v>
      </c>
      <c r="J305" s="18">
        <f t="shared" si="99"/>
        <v>5128.8</v>
      </c>
      <c r="K305" s="19">
        <f t="shared" si="100"/>
        <v>49463.175000000003</v>
      </c>
      <c r="L305" s="46">
        <f t="shared" si="114"/>
        <v>69258.774999999994</v>
      </c>
      <c r="M305" s="52">
        <f t="shared" si="115"/>
        <v>133850.6936</v>
      </c>
      <c r="N305" s="53">
        <f t="shared" si="116"/>
        <v>0.42900863333333333</v>
      </c>
      <c r="O305" s="1">
        <f t="shared" si="101"/>
        <v>723.6</v>
      </c>
      <c r="P305" s="1">
        <f t="shared" si="102"/>
        <v>434.72</v>
      </c>
      <c r="Q305" s="1">
        <f t="shared" si="103"/>
        <v>3776.1</v>
      </c>
      <c r="R305" s="1">
        <f t="shared" si="108"/>
        <v>173214.88639999999</v>
      </c>
      <c r="S305" s="111"/>
      <c r="T305" s="1">
        <f t="shared" si="109"/>
        <v>1013.04</v>
      </c>
      <c r="U305" s="1">
        <f t="shared" si="110"/>
        <v>608.96</v>
      </c>
      <c r="V305" s="1">
        <f t="shared" si="111"/>
        <v>3776.1</v>
      </c>
      <c r="W305" s="1">
        <f t="shared" si="112"/>
        <v>52.8</v>
      </c>
      <c r="X305" s="1">
        <f t="shared" si="113"/>
        <v>5450.9000000000005</v>
      </c>
    </row>
    <row r="306" spans="1:24" x14ac:dyDescent="0.25">
      <c r="A306" s="50">
        <v>313000</v>
      </c>
      <c r="B306" s="45">
        <f t="shared" si="95"/>
        <v>4806.3827000000001</v>
      </c>
      <c r="C306" s="18">
        <f t="shared" si="104"/>
        <v>9134.8896000000004</v>
      </c>
      <c r="D306" s="18">
        <f t="shared" si="96"/>
        <v>12746.592299999998</v>
      </c>
      <c r="E306" s="16">
        <f t="shared" si="105"/>
        <v>18060.853999999999</v>
      </c>
      <c r="F306" s="19">
        <f t="shared" si="106"/>
        <v>20118.8</v>
      </c>
      <c r="G306" s="51">
        <f t="shared" si="107"/>
        <v>64867.518599999996</v>
      </c>
      <c r="H306" s="45">
        <f t="shared" si="97"/>
        <v>4813.8</v>
      </c>
      <c r="I306" s="18">
        <f t="shared" si="98"/>
        <v>9853</v>
      </c>
      <c r="J306" s="18">
        <f t="shared" si="99"/>
        <v>5128.8</v>
      </c>
      <c r="K306" s="19">
        <f t="shared" si="100"/>
        <v>49720.675000000003</v>
      </c>
      <c r="L306" s="46">
        <f t="shared" si="114"/>
        <v>69516.274999999994</v>
      </c>
      <c r="M306" s="52">
        <f t="shared" si="115"/>
        <v>134383.79359999998</v>
      </c>
      <c r="N306" s="53">
        <f t="shared" si="116"/>
        <v>0.42934119361022355</v>
      </c>
      <c r="O306" s="1">
        <f t="shared" si="101"/>
        <v>723.6</v>
      </c>
      <c r="P306" s="1">
        <f t="shared" si="102"/>
        <v>434.72</v>
      </c>
      <c r="Q306" s="1">
        <f t="shared" si="103"/>
        <v>3776.1</v>
      </c>
      <c r="R306" s="1">
        <f t="shared" si="108"/>
        <v>173681.78640000001</v>
      </c>
      <c r="S306" s="111"/>
      <c r="T306" s="1">
        <f t="shared" si="109"/>
        <v>1013.04</v>
      </c>
      <c r="U306" s="1">
        <f t="shared" si="110"/>
        <v>608.96</v>
      </c>
      <c r="V306" s="1">
        <f t="shared" si="111"/>
        <v>3776.1</v>
      </c>
      <c r="W306" s="1">
        <f t="shared" si="112"/>
        <v>52.8</v>
      </c>
      <c r="X306" s="1">
        <f t="shared" si="113"/>
        <v>5450.9000000000005</v>
      </c>
    </row>
    <row r="307" spans="1:24" x14ac:dyDescent="0.25">
      <c r="A307" s="50">
        <v>314000</v>
      </c>
      <c r="B307" s="45">
        <f t="shared" si="95"/>
        <v>4806.3827000000001</v>
      </c>
      <c r="C307" s="18">
        <f t="shared" si="104"/>
        <v>9134.8896000000004</v>
      </c>
      <c r="D307" s="18">
        <f t="shared" si="96"/>
        <v>12746.592299999998</v>
      </c>
      <c r="E307" s="16">
        <f t="shared" si="105"/>
        <v>18060.853999999999</v>
      </c>
      <c r="F307" s="19">
        <f t="shared" si="106"/>
        <v>20394.400000000001</v>
      </c>
      <c r="G307" s="51">
        <f t="shared" si="107"/>
        <v>65143.118600000002</v>
      </c>
      <c r="H307" s="45">
        <f t="shared" si="97"/>
        <v>4813.8</v>
      </c>
      <c r="I307" s="18">
        <f t="shared" si="98"/>
        <v>9853</v>
      </c>
      <c r="J307" s="18">
        <f t="shared" si="99"/>
        <v>5128.8</v>
      </c>
      <c r="K307" s="19">
        <f t="shared" si="100"/>
        <v>49978.175000000003</v>
      </c>
      <c r="L307" s="46">
        <f t="shared" si="114"/>
        <v>69773.774999999994</v>
      </c>
      <c r="M307" s="52">
        <f t="shared" si="115"/>
        <v>134916.89360000001</v>
      </c>
      <c r="N307" s="53">
        <f t="shared" si="116"/>
        <v>0.42967163566878985</v>
      </c>
      <c r="O307" s="1">
        <f t="shared" si="101"/>
        <v>723.6</v>
      </c>
      <c r="P307" s="1">
        <f t="shared" si="102"/>
        <v>434.72</v>
      </c>
      <c r="Q307" s="1">
        <f t="shared" si="103"/>
        <v>3776.1</v>
      </c>
      <c r="R307" s="1">
        <f t="shared" si="108"/>
        <v>174148.68639999998</v>
      </c>
      <c r="S307" s="111"/>
      <c r="T307" s="1">
        <f t="shared" si="109"/>
        <v>1013.04</v>
      </c>
      <c r="U307" s="1">
        <f t="shared" si="110"/>
        <v>608.96</v>
      </c>
      <c r="V307" s="1">
        <f t="shared" si="111"/>
        <v>3776.1</v>
      </c>
      <c r="W307" s="1">
        <f t="shared" si="112"/>
        <v>52.8</v>
      </c>
      <c r="X307" s="1">
        <f t="shared" si="113"/>
        <v>5450.9000000000005</v>
      </c>
    </row>
    <row r="308" spans="1:24" x14ac:dyDescent="0.25">
      <c r="A308" s="50">
        <v>315000</v>
      </c>
      <c r="B308" s="45">
        <f t="shared" si="95"/>
        <v>4806.3827000000001</v>
      </c>
      <c r="C308" s="18">
        <f t="shared" si="104"/>
        <v>9134.8896000000004</v>
      </c>
      <c r="D308" s="18">
        <f t="shared" si="96"/>
        <v>12746.592299999998</v>
      </c>
      <c r="E308" s="16">
        <f t="shared" si="105"/>
        <v>18060.853999999999</v>
      </c>
      <c r="F308" s="19">
        <f t="shared" si="106"/>
        <v>20670</v>
      </c>
      <c r="G308" s="51">
        <f t="shared" si="107"/>
        <v>65418.7186</v>
      </c>
      <c r="H308" s="45">
        <f t="shared" si="97"/>
        <v>4813.8</v>
      </c>
      <c r="I308" s="18">
        <f t="shared" si="98"/>
        <v>9853</v>
      </c>
      <c r="J308" s="18">
        <f t="shared" si="99"/>
        <v>5128.8</v>
      </c>
      <c r="K308" s="19">
        <f t="shared" si="100"/>
        <v>50235.675000000003</v>
      </c>
      <c r="L308" s="46">
        <f t="shared" si="114"/>
        <v>70031.274999999994</v>
      </c>
      <c r="M308" s="52">
        <f t="shared" si="115"/>
        <v>135449.99359999999</v>
      </c>
      <c r="N308" s="53">
        <f t="shared" si="116"/>
        <v>0.42999997968253967</v>
      </c>
      <c r="O308" s="1">
        <f t="shared" si="101"/>
        <v>723.6</v>
      </c>
      <c r="P308" s="1">
        <f t="shared" si="102"/>
        <v>434.72</v>
      </c>
      <c r="Q308" s="1">
        <f t="shared" si="103"/>
        <v>3776.1</v>
      </c>
      <c r="R308" s="1">
        <f t="shared" si="108"/>
        <v>174615.5864</v>
      </c>
      <c r="S308" s="111"/>
      <c r="T308" s="1">
        <f t="shared" si="109"/>
        <v>1013.04</v>
      </c>
      <c r="U308" s="1">
        <f t="shared" si="110"/>
        <v>608.96</v>
      </c>
      <c r="V308" s="1">
        <f t="shared" si="111"/>
        <v>3776.1</v>
      </c>
      <c r="W308" s="1">
        <f t="shared" si="112"/>
        <v>52.8</v>
      </c>
      <c r="X308" s="1">
        <f t="shared" si="113"/>
        <v>5450.9000000000005</v>
      </c>
    </row>
    <row r="309" spans="1:24" x14ac:dyDescent="0.25">
      <c r="A309" s="50">
        <v>316000</v>
      </c>
      <c r="B309" s="45">
        <f t="shared" ref="B309:B372" si="117">IF($A309&gt;$AA$4,IF($A309&lt;$AA$5,($A309-$AA$4)*$Z$4,($AA$5-$AA$4)*$Z$4),0)</f>
        <v>4806.3827000000001</v>
      </c>
      <c r="C309" s="18">
        <f t="shared" si="104"/>
        <v>9134.8896000000004</v>
      </c>
      <c r="D309" s="18">
        <f t="shared" ref="D309:D372" si="118">IF($A309&gt;$AA$6,IF($A309&lt;$AA$7,($A309-$AA$6)*$Z$6,($AA$7-$AA$6)*$Z$6),0)</f>
        <v>12746.592299999998</v>
      </c>
      <c r="E309" s="16">
        <f t="shared" si="105"/>
        <v>18060.853999999999</v>
      </c>
      <c r="F309" s="19">
        <f t="shared" si="106"/>
        <v>20945.600000000002</v>
      </c>
      <c r="G309" s="51">
        <f t="shared" si="107"/>
        <v>65694.318599999999</v>
      </c>
      <c r="H309" s="45">
        <f t="shared" si="97"/>
        <v>4813.8</v>
      </c>
      <c r="I309" s="18">
        <f t="shared" si="98"/>
        <v>9853</v>
      </c>
      <c r="J309" s="18">
        <f t="shared" si="99"/>
        <v>5128.8</v>
      </c>
      <c r="K309" s="19">
        <f t="shared" si="100"/>
        <v>50493.175000000003</v>
      </c>
      <c r="L309" s="46">
        <f t="shared" si="114"/>
        <v>70288.774999999994</v>
      </c>
      <c r="M309" s="52">
        <f t="shared" si="115"/>
        <v>135983.09359999999</v>
      </c>
      <c r="N309" s="53">
        <f t="shared" si="116"/>
        <v>0.43032624556962024</v>
      </c>
      <c r="O309" s="1">
        <f t="shared" si="101"/>
        <v>723.6</v>
      </c>
      <c r="P309" s="1">
        <f t="shared" si="102"/>
        <v>434.72</v>
      </c>
      <c r="Q309" s="1">
        <f t="shared" si="103"/>
        <v>3776.1</v>
      </c>
      <c r="R309" s="1">
        <f t="shared" si="108"/>
        <v>175082.48639999999</v>
      </c>
      <c r="S309" s="111"/>
      <c r="T309" s="1">
        <f t="shared" si="109"/>
        <v>1013.04</v>
      </c>
      <c r="U309" s="1">
        <f t="shared" si="110"/>
        <v>608.96</v>
      </c>
      <c r="V309" s="1">
        <f t="shared" si="111"/>
        <v>3776.1</v>
      </c>
      <c r="W309" s="1">
        <f t="shared" si="112"/>
        <v>52.8</v>
      </c>
      <c r="X309" s="1">
        <f t="shared" si="113"/>
        <v>5450.9000000000005</v>
      </c>
    </row>
    <row r="310" spans="1:24" x14ac:dyDescent="0.25">
      <c r="A310" s="50">
        <v>317000</v>
      </c>
      <c r="B310" s="45">
        <f t="shared" si="117"/>
        <v>4806.3827000000001</v>
      </c>
      <c r="C310" s="18">
        <f t="shared" si="104"/>
        <v>9134.8896000000004</v>
      </c>
      <c r="D310" s="18">
        <f t="shared" si="118"/>
        <v>12746.592299999998</v>
      </c>
      <c r="E310" s="16">
        <f t="shared" si="105"/>
        <v>18060.853999999999</v>
      </c>
      <c r="F310" s="19">
        <f t="shared" si="106"/>
        <v>21221.200000000001</v>
      </c>
      <c r="G310" s="51">
        <f t="shared" si="107"/>
        <v>65969.918600000005</v>
      </c>
      <c r="H310" s="45">
        <f t="shared" si="97"/>
        <v>4813.8</v>
      </c>
      <c r="I310" s="18">
        <f t="shared" si="98"/>
        <v>9853</v>
      </c>
      <c r="J310" s="18">
        <f t="shared" si="99"/>
        <v>5128.8</v>
      </c>
      <c r="K310" s="19">
        <f t="shared" si="100"/>
        <v>50750.675000000003</v>
      </c>
      <c r="L310" s="46">
        <f t="shared" si="114"/>
        <v>70546.274999999994</v>
      </c>
      <c r="M310" s="52">
        <f t="shared" si="115"/>
        <v>136516.1936</v>
      </c>
      <c r="N310" s="53">
        <f t="shared" si="116"/>
        <v>0.4306504529968454</v>
      </c>
      <c r="O310" s="1">
        <f t="shared" si="101"/>
        <v>723.6</v>
      </c>
      <c r="P310" s="1">
        <f t="shared" si="102"/>
        <v>434.72</v>
      </c>
      <c r="Q310" s="1">
        <f t="shared" si="103"/>
        <v>3776.1</v>
      </c>
      <c r="R310" s="1">
        <f t="shared" si="108"/>
        <v>175549.38639999999</v>
      </c>
      <c r="S310" s="111"/>
      <c r="T310" s="1">
        <f t="shared" si="109"/>
        <v>1013.04</v>
      </c>
      <c r="U310" s="1">
        <f t="shared" si="110"/>
        <v>608.96</v>
      </c>
      <c r="V310" s="1">
        <f t="shared" si="111"/>
        <v>3776.1</v>
      </c>
      <c r="W310" s="1">
        <f t="shared" si="112"/>
        <v>52.8</v>
      </c>
      <c r="X310" s="1">
        <f t="shared" si="113"/>
        <v>5450.9000000000005</v>
      </c>
    </row>
    <row r="311" spans="1:24" x14ac:dyDescent="0.25">
      <c r="A311" s="50">
        <v>318000</v>
      </c>
      <c r="B311" s="45">
        <f t="shared" si="117"/>
        <v>4806.3827000000001</v>
      </c>
      <c r="C311" s="18">
        <f t="shared" si="104"/>
        <v>9134.8896000000004</v>
      </c>
      <c r="D311" s="18">
        <f t="shared" si="118"/>
        <v>12746.592299999998</v>
      </c>
      <c r="E311" s="16">
        <f t="shared" si="105"/>
        <v>18060.853999999999</v>
      </c>
      <c r="F311" s="19">
        <f t="shared" si="106"/>
        <v>21496.799999999999</v>
      </c>
      <c r="G311" s="51">
        <f t="shared" si="107"/>
        <v>66245.518599999996</v>
      </c>
      <c r="H311" s="45">
        <f t="shared" si="97"/>
        <v>4813.8</v>
      </c>
      <c r="I311" s="18">
        <f t="shared" si="98"/>
        <v>9853</v>
      </c>
      <c r="J311" s="18">
        <f t="shared" si="99"/>
        <v>5128.8</v>
      </c>
      <c r="K311" s="19">
        <f t="shared" si="100"/>
        <v>51008.175000000003</v>
      </c>
      <c r="L311" s="46">
        <f t="shared" si="114"/>
        <v>70803.774999999994</v>
      </c>
      <c r="M311" s="52">
        <f t="shared" si="115"/>
        <v>137049.29359999998</v>
      </c>
      <c r="N311" s="53">
        <f t="shared" si="116"/>
        <v>0.43097262138364772</v>
      </c>
      <c r="O311" s="1">
        <f t="shared" si="101"/>
        <v>723.6</v>
      </c>
      <c r="P311" s="1">
        <f t="shared" si="102"/>
        <v>434.72</v>
      </c>
      <c r="Q311" s="1">
        <f t="shared" si="103"/>
        <v>3776.1</v>
      </c>
      <c r="R311" s="1">
        <f t="shared" si="108"/>
        <v>176016.28640000001</v>
      </c>
      <c r="S311" s="111"/>
      <c r="T311" s="1">
        <f t="shared" si="109"/>
        <v>1013.04</v>
      </c>
      <c r="U311" s="1">
        <f t="shared" si="110"/>
        <v>608.96</v>
      </c>
      <c r="V311" s="1">
        <f t="shared" si="111"/>
        <v>3776.1</v>
      </c>
      <c r="W311" s="1">
        <f t="shared" si="112"/>
        <v>52.8</v>
      </c>
      <c r="X311" s="1">
        <f t="shared" si="113"/>
        <v>5450.9000000000005</v>
      </c>
    </row>
    <row r="312" spans="1:24" x14ac:dyDescent="0.25">
      <c r="A312" s="50">
        <v>319000</v>
      </c>
      <c r="B312" s="45">
        <f t="shared" si="117"/>
        <v>4806.3827000000001</v>
      </c>
      <c r="C312" s="18">
        <f t="shared" si="104"/>
        <v>9134.8896000000004</v>
      </c>
      <c r="D312" s="18">
        <f t="shared" si="118"/>
        <v>12746.592299999998</v>
      </c>
      <c r="E312" s="16">
        <f t="shared" si="105"/>
        <v>18060.853999999999</v>
      </c>
      <c r="F312" s="19">
        <f t="shared" si="106"/>
        <v>21772.400000000001</v>
      </c>
      <c r="G312" s="51">
        <f t="shared" si="107"/>
        <v>66521.118600000002</v>
      </c>
      <c r="H312" s="45">
        <f t="shared" si="97"/>
        <v>4813.8</v>
      </c>
      <c r="I312" s="18">
        <f t="shared" si="98"/>
        <v>9853</v>
      </c>
      <c r="J312" s="18">
        <f t="shared" si="99"/>
        <v>5128.8</v>
      </c>
      <c r="K312" s="19">
        <f t="shared" si="100"/>
        <v>51265.675000000003</v>
      </c>
      <c r="L312" s="46">
        <f t="shared" si="114"/>
        <v>71061.274999999994</v>
      </c>
      <c r="M312" s="52">
        <f t="shared" si="115"/>
        <v>137582.39360000001</v>
      </c>
      <c r="N312" s="53">
        <f t="shared" si="116"/>
        <v>0.43129276990595616</v>
      </c>
      <c r="O312" s="1">
        <f t="shared" si="101"/>
        <v>723.6</v>
      </c>
      <c r="P312" s="1">
        <f t="shared" si="102"/>
        <v>434.72</v>
      </c>
      <c r="Q312" s="1">
        <f t="shared" si="103"/>
        <v>3776.1</v>
      </c>
      <c r="R312" s="1">
        <f t="shared" si="108"/>
        <v>176483.18639999998</v>
      </c>
      <c r="S312" s="111"/>
      <c r="T312" s="1">
        <f t="shared" si="109"/>
        <v>1013.04</v>
      </c>
      <c r="U312" s="1">
        <f t="shared" si="110"/>
        <v>608.96</v>
      </c>
      <c r="V312" s="1">
        <f t="shared" si="111"/>
        <v>3776.1</v>
      </c>
      <c r="W312" s="1">
        <f t="shared" si="112"/>
        <v>52.8</v>
      </c>
      <c r="X312" s="1">
        <f t="shared" si="113"/>
        <v>5450.9000000000005</v>
      </c>
    </row>
    <row r="313" spans="1:24" x14ac:dyDescent="0.25">
      <c r="A313" s="50">
        <v>320000</v>
      </c>
      <c r="B313" s="45">
        <f t="shared" si="117"/>
        <v>4806.3827000000001</v>
      </c>
      <c r="C313" s="18">
        <f t="shared" si="104"/>
        <v>9134.8896000000004</v>
      </c>
      <c r="D313" s="18">
        <f t="shared" si="118"/>
        <v>12746.592299999998</v>
      </c>
      <c r="E313" s="16">
        <f t="shared" si="105"/>
        <v>18060.853999999999</v>
      </c>
      <c r="F313" s="19">
        <f t="shared" si="106"/>
        <v>22048</v>
      </c>
      <c r="G313" s="51">
        <f t="shared" si="107"/>
        <v>66796.718599999993</v>
      </c>
      <c r="H313" s="45">
        <f t="shared" si="97"/>
        <v>4813.8</v>
      </c>
      <c r="I313" s="18">
        <f t="shared" si="98"/>
        <v>9853</v>
      </c>
      <c r="J313" s="18">
        <f t="shared" si="99"/>
        <v>5128.8</v>
      </c>
      <c r="K313" s="19">
        <f t="shared" si="100"/>
        <v>51523.175000000003</v>
      </c>
      <c r="L313" s="46">
        <f t="shared" si="114"/>
        <v>71318.774999999994</v>
      </c>
      <c r="M313" s="52">
        <f t="shared" si="115"/>
        <v>138115.49359999999</v>
      </c>
      <c r="N313" s="53">
        <f t="shared" si="116"/>
        <v>0.43161091749999997</v>
      </c>
      <c r="O313" s="1">
        <f t="shared" si="101"/>
        <v>723.6</v>
      </c>
      <c r="P313" s="1">
        <f t="shared" si="102"/>
        <v>434.72</v>
      </c>
      <c r="Q313" s="1">
        <f t="shared" si="103"/>
        <v>3776.1</v>
      </c>
      <c r="R313" s="1">
        <f t="shared" si="108"/>
        <v>176950.0864</v>
      </c>
      <c r="S313" s="111"/>
      <c r="T313" s="1">
        <f t="shared" si="109"/>
        <v>1013.04</v>
      </c>
      <c r="U313" s="1">
        <f t="shared" si="110"/>
        <v>608.96</v>
      </c>
      <c r="V313" s="1">
        <f t="shared" si="111"/>
        <v>3776.1</v>
      </c>
      <c r="W313" s="1">
        <f t="shared" si="112"/>
        <v>52.8</v>
      </c>
      <c r="X313" s="1">
        <f t="shared" si="113"/>
        <v>5450.9000000000005</v>
      </c>
    </row>
    <row r="314" spans="1:24" x14ac:dyDescent="0.25">
      <c r="A314" s="50">
        <v>321000</v>
      </c>
      <c r="B314" s="45">
        <f t="shared" si="117"/>
        <v>4806.3827000000001</v>
      </c>
      <c r="C314" s="18">
        <f t="shared" si="104"/>
        <v>9134.8896000000004</v>
      </c>
      <c r="D314" s="18">
        <f t="shared" si="118"/>
        <v>12746.592299999998</v>
      </c>
      <c r="E314" s="16">
        <f t="shared" si="105"/>
        <v>18060.853999999999</v>
      </c>
      <c r="F314" s="19">
        <f t="shared" si="106"/>
        <v>22323.600000000002</v>
      </c>
      <c r="G314" s="51">
        <f t="shared" si="107"/>
        <v>67072.318599999999</v>
      </c>
      <c r="H314" s="45">
        <f t="shared" si="97"/>
        <v>4813.8</v>
      </c>
      <c r="I314" s="18">
        <f t="shared" si="98"/>
        <v>9853</v>
      </c>
      <c r="J314" s="18">
        <f t="shared" si="99"/>
        <v>5128.8</v>
      </c>
      <c r="K314" s="19">
        <f t="shared" si="100"/>
        <v>51780.675000000003</v>
      </c>
      <c r="L314" s="46">
        <f t="shared" si="114"/>
        <v>71576.274999999994</v>
      </c>
      <c r="M314" s="52">
        <f t="shared" si="115"/>
        <v>138648.59359999999</v>
      </c>
      <c r="N314" s="53">
        <f t="shared" si="116"/>
        <v>0.43192708286604359</v>
      </c>
      <c r="O314" s="1">
        <f t="shared" si="101"/>
        <v>723.6</v>
      </c>
      <c r="P314" s="1">
        <f t="shared" si="102"/>
        <v>434.72</v>
      </c>
      <c r="Q314" s="1">
        <f t="shared" si="103"/>
        <v>3776.1</v>
      </c>
      <c r="R314" s="1">
        <f t="shared" si="108"/>
        <v>177416.98639999999</v>
      </c>
      <c r="S314" s="111"/>
      <c r="T314" s="1">
        <f t="shared" si="109"/>
        <v>1013.04</v>
      </c>
      <c r="U314" s="1">
        <f t="shared" si="110"/>
        <v>608.96</v>
      </c>
      <c r="V314" s="1">
        <f t="shared" si="111"/>
        <v>3776.1</v>
      </c>
      <c r="W314" s="1">
        <f t="shared" si="112"/>
        <v>52.8</v>
      </c>
      <c r="X314" s="1">
        <f t="shared" si="113"/>
        <v>5450.9000000000005</v>
      </c>
    </row>
    <row r="315" spans="1:24" x14ac:dyDescent="0.25">
      <c r="A315" s="50">
        <v>322000</v>
      </c>
      <c r="B315" s="45">
        <f t="shared" si="117"/>
        <v>4806.3827000000001</v>
      </c>
      <c r="C315" s="18">
        <f t="shared" si="104"/>
        <v>9134.8896000000004</v>
      </c>
      <c r="D315" s="18">
        <f t="shared" si="118"/>
        <v>12746.592299999998</v>
      </c>
      <c r="E315" s="16">
        <f t="shared" si="105"/>
        <v>18060.853999999999</v>
      </c>
      <c r="F315" s="19">
        <f t="shared" si="106"/>
        <v>22599.200000000001</v>
      </c>
      <c r="G315" s="51">
        <f t="shared" si="107"/>
        <v>67347.918600000005</v>
      </c>
      <c r="H315" s="45">
        <f t="shared" si="97"/>
        <v>4813.8</v>
      </c>
      <c r="I315" s="18">
        <f t="shared" si="98"/>
        <v>9853</v>
      </c>
      <c r="J315" s="18">
        <f t="shared" si="99"/>
        <v>5128.8</v>
      </c>
      <c r="K315" s="19">
        <f t="shared" si="100"/>
        <v>52038.175000000003</v>
      </c>
      <c r="L315" s="46">
        <f t="shared" si="114"/>
        <v>71833.774999999994</v>
      </c>
      <c r="M315" s="52">
        <f t="shared" si="115"/>
        <v>139181.6936</v>
      </c>
      <c r="N315" s="53">
        <f t="shared" si="116"/>
        <v>0.43224128447204968</v>
      </c>
      <c r="O315" s="1">
        <f t="shared" si="101"/>
        <v>723.6</v>
      </c>
      <c r="P315" s="1">
        <f t="shared" si="102"/>
        <v>434.72</v>
      </c>
      <c r="Q315" s="1">
        <f t="shared" si="103"/>
        <v>3776.1</v>
      </c>
      <c r="R315" s="1">
        <f t="shared" si="108"/>
        <v>177883.88639999999</v>
      </c>
      <c r="S315" s="111"/>
      <c r="T315" s="1">
        <f t="shared" si="109"/>
        <v>1013.04</v>
      </c>
      <c r="U315" s="1">
        <f t="shared" si="110"/>
        <v>608.96</v>
      </c>
      <c r="V315" s="1">
        <f t="shared" si="111"/>
        <v>3776.1</v>
      </c>
      <c r="W315" s="1">
        <f t="shared" si="112"/>
        <v>52.8</v>
      </c>
      <c r="X315" s="1">
        <f t="shared" si="113"/>
        <v>5450.9000000000005</v>
      </c>
    </row>
    <row r="316" spans="1:24" x14ac:dyDescent="0.25">
      <c r="A316" s="50">
        <v>323000</v>
      </c>
      <c r="B316" s="45">
        <f t="shared" si="117"/>
        <v>4806.3827000000001</v>
      </c>
      <c r="C316" s="18">
        <f t="shared" si="104"/>
        <v>9134.8896000000004</v>
      </c>
      <c r="D316" s="18">
        <f t="shared" si="118"/>
        <v>12746.592299999998</v>
      </c>
      <c r="E316" s="16">
        <f t="shared" si="105"/>
        <v>18060.853999999999</v>
      </c>
      <c r="F316" s="19">
        <f t="shared" si="106"/>
        <v>22874.799999999999</v>
      </c>
      <c r="G316" s="51">
        <f t="shared" si="107"/>
        <v>67623.518599999996</v>
      </c>
      <c r="H316" s="45">
        <f t="shared" si="97"/>
        <v>4813.8</v>
      </c>
      <c r="I316" s="18">
        <f t="shared" si="98"/>
        <v>9853</v>
      </c>
      <c r="J316" s="18">
        <f t="shared" si="99"/>
        <v>5128.8</v>
      </c>
      <c r="K316" s="19">
        <f t="shared" si="100"/>
        <v>52295.675000000003</v>
      </c>
      <c r="L316" s="46">
        <f t="shared" si="114"/>
        <v>72091.274999999994</v>
      </c>
      <c r="M316" s="52">
        <f t="shared" si="115"/>
        <v>139714.79359999998</v>
      </c>
      <c r="N316" s="53">
        <f t="shared" si="116"/>
        <v>0.43255354055727546</v>
      </c>
      <c r="O316" s="1">
        <f t="shared" si="101"/>
        <v>723.6</v>
      </c>
      <c r="P316" s="1">
        <f t="shared" si="102"/>
        <v>434.72</v>
      </c>
      <c r="Q316" s="1">
        <f t="shared" si="103"/>
        <v>3776.1</v>
      </c>
      <c r="R316" s="1">
        <f t="shared" si="108"/>
        <v>178350.78640000001</v>
      </c>
      <c r="S316" s="111"/>
      <c r="T316" s="1">
        <f t="shared" si="109"/>
        <v>1013.04</v>
      </c>
      <c r="U316" s="1">
        <f t="shared" si="110"/>
        <v>608.96</v>
      </c>
      <c r="V316" s="1">
        <f t="shared" si="111"/>
        <v>3776.1</v>
      </c>
      <c r="W316" s="1">
        <f t="shared" si="112"/>
        <v>52.8</v>
      </c>
      <c r="X316" s="1">
        <f t="shared" si="113"/>
        <v>5450.9000000000005</v>
      </c>
    </row>
    <row r="317" spans="1:24" x14ac:dyDescent="0.25">
      <c r="A317" s="50">
        <v>324000</v>
      </c>
      <c r="B317" s="45">
        <f t="shared" si="117"/>
        <v>4806.3827000000001</v>
      </c>
      <c r="C317" s="18">
        <f t="shared" si="104"/>
        <v>9134.8896000000004</v>
      </c>
      <c r="D317" s="18">
        <f t="shared" si="118"/>
        <v>12746.592299999998</v>
      </c>
      <c r="E317" s="16">
        <f t="shared" si="105"/>
        <v>18060.853999999999</v>
      </c>
      <c r="F317" s="19">
        <f t="shared" si="106"/>
        <v>23150.400000000001</v>
      </c>
      <c r="G317" s="51">
        <f t="shared" si="107"/>
        <v>67899.118600000002</v>
      </c>
      <c r="H317" s="45">
        <f t="shared" si="97"/>
        <v>4813.8</v>
      </c>
      <c r="I317" s="18">
        <f t="shared" si="98"/>
        <v>9853</v>
      </c>
      <c r="J317" s="18">
        <f t="shared" si="99"/>
        <v>5128.8</v>
      </c>
      <c r="K317" s="19">
        <f t="shared" si="100"/>
        <v>52553.175000000003</v>
      </c>
      <c r="L317" s="46">
        <f t="shared" si="114"/>
        <v>72348.774999999994</v>
      </c>
      <c r="M317" s="52">
        <f t="shared" si="115"/>
        <v>140247.89360000001</v>
      </c>
      <c r="N317" s="53">
        <f t="shared" si="116"/>
        <v>0.43286386913580249</v>
      </c>
      <c r="O317" s="1">
        <f t="shared" si="101"/>
        <v>723.6</v>
      </c>
      <c r="P317" s="1">
        <f t="shared" si="102"/>
        <v>434.72</v>
      </c>
      <c r="Q317" s="1">
        <f t="shared" si="103"/>
        <v>3776.1</v>
      </c>
      <c r="R317" s="1">
        <f t="shared" si="108"/>
        <v>178817.68639999998</v>
      </c>
      <c r="S317" s="111"/>
      <c r="T317" s="1">
        <f t="shared" si="109"/>
        <v>1013.04</v>
      </c>
      <c r="U317" s="1">
        <f t="shared" si="110"/>
        <v>608.96</v>
      </c>
      <c r="V317" s="1">
        <f t="shared" si="111"/>
        <v>3776.1</v>
      </c>
      <c r="W317" s="1">
        <f t="shared" si="112"/>
        <v>52.8</v>
      </c>
      <c r="X317" s="1">
        <f t="shared" si="113"/>
        <v>5450.9000000000005</v>
      </c>
    </row>
    <row r="318" spans="1:24" x14ac:dyDescent="0.25">
      <c r="A318" s="50">
        <v>325000</v>
      </c>
      <c r="B318" s="45">
        <f t="shared" si="117"/>
        <v>4806.3827000000001</v>
      </c>
      <c r="C318" s="18">
        <f t="shared" si="104"/>
        <v>9134.8896000000004</v>
      </c>
      <c r="D318" s="18">
        <f t="shared" si="118"/>
        <v>12746.592299999998</v>
      </c>
      <c r="E318" s="16">
        <f t="shared" si="105"/>
        <v>18060.853999999999</v>
      </c>
      <c r="F318" s="19">
        <f t="shared" si="106"/>
        <v>23426</v>
      </c>
      <c r="G318" s="51">
        <f t="shared" si="107"/>
        <v>68174.718599999993</v>
      </c>
      <c r="H318" s="45">
        <f t="shared" si="97"/>
        <v>4813.8</v>
      </c>
      <c r="I318" s="18">
        <f t="shared" si="98"/>
        <v>9853</v>
      </c>
      <c r="J318" s="18">
        <f t="shared" si="99"/>
        <v>5128.8</v>
      </c>
      <c r="K318" s="19">
        <f t="shared" si="100"/>
        <v>52810.675000000003</v>
      </c>
      <c r="L318" s="46">
        <f t="shared" si="114"/>
        <v>72606.274999999994</v>
      </c>
      <c r="M318" s="52">
        <f t="shared" si="115"/>
        <v>140780.99359999999</v>
      </c>
      <c r="N318" s="53">
        <f t="shared" si="116"/>
        <v>0.43317228799999996</v>
      </c>
      <c r="O318" s="1">
        <f t="shared" si="101"/>
        <v>723.6</v>
      </c>
      <c r="P318" s="1">
        <f t="shared" si="102"/>
        <v>434.72</v>
      </c>
      <c r="Q318" s="1">
        <f t="shared" si="103"/>
        <v>3776.1</v>
      </c>
      <c r="R318" s="1">
        <f t="shared" si="108"/>
        <v>179284.5864</v>
      </c>
      <c r="S318" s="111"/>
      <c r="T318" s="1">
        <f t="shared" si="109"/>
        <v>1013.04</v>
      </c>
      <c r="U318" s="1">
        <f t="shared" si="110"/>
        <v>608.96</v>
      </c>
      <c r="V318" s="1">
        <f t="shared" si="111"/>
        <v>3776.1</v>
      </c>
      <c r="W318" s="1">
        <f t="shared" si="112"/>
        <v>52.8</v>
      </c>
      <c r="X318" s="1">
        <f t="shared" si="113"/>
        <v>5450.9000000000005</v>
      </c>
    </row>
    <row r="319" spans="1:24" x14ac:dyDescent="0.25">
      <c r="A319" s="50">
        <v>326000</v>
      </c>
      <c r="B319" s="45">
        <f t="shared" si="117"/>
        <v>4806.3827000000001</v>
      </c>
      <c r="C319" s="18">
        <f t="shared" si="104"/>
        <v>9134.8896000000004</v>
      </c>
      <c r="D319" s="18">
        <f t="shared" si="118"/>
        <v>12746.592299999998</v>
      </c>
      <c r="E319" s="16">
        <f t="shared" si="105"/>
        <v>18060.853999999999</v>
      </c>
      <c r="F319" s="19">
        <f t="shared" si="106"/>
        <v>23701.600000000002</v>
      </c>
      <c r="G319" s="51">
        <f t="shared" si="107"/>
        <v>68450.318599999999</v>
      </c>
      <c r="H319" s="45">
        <f t="shared" si="97"/>
        <v>4813.8</v>
      </c>
      <c r="I319" s="18">
        <f t="shared" si="98"/>
        <v>9853</v>
      </c>
      <c r="J319" s="18">
        <f t="shared" si="99"/>
        <v>5128.8</v>
      </c>
      <c r="K319" s="19">
        <f t="shared" si="100"/>
        <v>53068.175000000003</v>
      </c>
      <c r="L319" s="46">
        <f t="shared" si="114"/>
        <v>72863.774999999994</v>
      </c>
      <c r="M319" s="52">
        <f t="shared" si="115"/>
        <v>141314.09359999999</v>
      </c>
      <c r="N319" s="53">
        <f t="shared" si="116"/>
        <v>0.43347881472392635</v>
      </c>
      <c r="O319" s="1">
        <f t="shared" si="101"/>
        <v>723.6</v>
      </c>
      <c r="P319" s="1">
        <f t="shared" si="102"/>
        <v>434.72</v>
      </c>
      <c r="Q319" s="1">
        <f t="shared" si="103"/>
        <v>3776.1</v>
      </c>
      <c r="R319" s="1">
        <f t="shared" si="108"/>
        <v>179751.48639999999</v>
      </c>
      <c r="S319" s="111"/>
      <c r="T319" s="1">
        <f t="shared" si="109"/>
        <v>1013.04</v>
      </c>
      <c r="U319" s="1">
        <f t="shared" si="110"/>
        <v>608.96</v>
      </c>
      <c r="V319" s="1">
        <f t="shared" si="111"/>
        <v>3776.1</v>
      </c>
      <c r="W319" s="1">
        <f t="shared" si="112"/>
        <v>52.8</v>
      </c>
      <c r="X319" s="1">
        <f t="shared" si="113"/>
        <v>5450.9000000000005</v>
      </c>
    </row>
    <row r="320" spans="1:24" x14ac:dyDescent="0.25">
      <c r="A320" s="50">
        <v>327000</v>
      </c>
      <c r="B320" s="45">
        <f t="shared" si="117"/>
        <v>4806.3827000000001</v>
      </c>
      <c r="C320" s="18">
        <f t="shared" si="104"/>
        <v>9134.8896000000004</v>
      </c>
      <c r="D320" s="18">
        <f t="shared" si="118"/>
        <v>12746.592299999998</v>
      </c>
      <c r="E320" s="16">
        <f t="shared" si="105"/>
        <v>18060.853999999999</v>
      </c>
      <c r="F320" s="19">
        <f t="shared" si="106"/>
        <v>23977.200000000001</v>
      </c>
      <c r="G320" s="51">
        <f t="shared" si="107"/>
        <v>68725.918600000005</v>
      </c>
      <c r="H320" s="45">
        <f t="shared" si="97"/>
        <v>4813.8</v>
      </c>
      <c r="I320" s="18">
        <f t="shared" si="98"/>
        <v>9853</v>
      </c>
      <c r="J320" s="18">
        <f t="shared" si="99"/>
        <v>5128.8</v>
      </c>
      <c r="K320" s="19">
        <f t="shared" si="100"/>
        <v>53325.675000000003</v>
      </c>
      <c r="L320" s="46">
        <f t="shared" si="114"/>
        <v>73121.274999999994</v>
      </c>
      <c r="M320" s="52">
        <f t="shared" si="115"/>
        <v>141847.1936</v>
      </c>
      <c r="N320" s="53">
        <f t="shared" si="116"/>
        <v>0.43378346666666667</v>
      </c>
      <c r="O320" s="1">
        <f t="shared" si="101"/>
        <v>723.6</v>
      </c>
      <c r="P320" s="1">
        <f t="shared" si="102"/>
        <v>434.72</v>
      </c>
      <c r="Q320" s="1">
        <f t="shared" si="103"/>
        <v>3776.1</v>
      </c>
      <c r="R320" s="1">
        <f t="shared" si="108"/>
        <v>180218.38639999999</v>
      </c>
      <c r="S320" s="111"/>
      <c r="T320" s="1">
        <f t="shared" si="109"/>
        <v>1013.04</v>
      </c>
      <c r="U320" s="1">
        <f t="shared" si="110"/>
        <v>608.96</v>
      </c>
      <c r="V320" s="1">
        <f t="shared" si="111"/>
        <v>3776.1</v>
      </c>
      <c r="W320" s="1">
        <f t="shared" si="112"/>
        <v>52.8</v>
      </c>
      <c r="X320" s="1">
        <f t="shared" si="113"/>
        <v>5450.9000000000005</v>
      </c>
    </row>
    <row r="321" spans="1:24" x14ac:dyDescent="0.25">
      <c r="A321" s="50">
        <v>328000</v>
      </c>
      <c r="B321" s="45">
        <f t="shared" si="117"/>
        <v>4806.3827000000001</v>
      </c>
      <c r="C321" s="18">
        <f t="shared" si="104"/>
        <v>9134.8896000000004</v>
      </c>
      <c r="D321" s="18">
        <f t="shared" si="118"/>
        <v>12746.592299999998</v>
      </c>
      <c r="E321" s="16">
        <f t="shared" si="105"/>
        <v>18060.853999999999</v>
      </c>
      <c r="F321" s="19">
        <f t="shared" si="106"/>
        <v>24252.799999999999</v>
      </c>
      <c r="G321" s="51">
        <f t="shared" si="107"/>
        <v>69001.518599999996</v>
      </c>
      <c r="H321" s="45">
        <f t="shared" si="97"/>
        <v>4813.8</v>
      </c>
      <c r="I321" s="18">
        <f t="shared" si="98"/>
        <v>9853</v>
      </c>
      <c r="J321" s="18">
        <f t="shared" si="99"/>
        <v>5128.8</v>
      </c>
      <c r="K321" s="19">
        <f t="shared" si="100"/>
        <v>53583.175000000003</v>
      </c>
      <c r="L321" s="46">
        <f t="shared" si="114"/>
        <v>73378.774999999994</v>
      </c>
      <c r="M321" s="52">
        <f t="shared" si="115"/>
        <v>142380.29359999998</v>
      </c>
      <c r="N321" s="53">
        <f t="shared" si="116"/>
        <v>0.43408626097560971</v>
      </c>
      <c r="O321" s="1">
        <f t="shared" si="101"/>
        <v>723.6</v>
      </c>
      <c r="P321" s="1">
        <f t="shared" si="102"/>
        <v>434.72</v>
      </c>
      <c r="Q321" s="1">
        <f t="shared" si="103"/>
        <v>3776.1</v>
      </c>
      <c r="R321" s="1">
        <f t="shared" si="108"/>
        <v>180685.28640000001</v>
      </c>
      <c r="S321" s="111"/>
      <c r="T321" s="1">
        <f t="shared" si="109"/>
        <v>1013.04</v>
      </c>
      <c r="U321" s="1">
        <f t="shared" si="110"/>
        <v>608.96</v>
      </c>
      <c r="V321" s="1">
        <f t="shared" si="111"/>
        <v>3776.1</v>
      </c>
      <c r="W321" s="1">
        <f t="shared" si="112"/>
        <v>52.8</v>
      </c>
      <c r="X321" s="1">
        <f t="shared" si="113"/>
        <v>5450.9000000000005</v>
      </c>
    </row>
    <row r="322" spans="1:24" x14ac:dyDescent="0.25">
      <c r="A322" s="50">
        <v>329000</v>
      </c>
      <c r="B322" s="45">
        <f t="shared" si="117"/>
        <v>4806.3827000000001</v>
      </c>
      <c r="C322" s="18">
        <f t="shared" si="104"/>
        <v>9134.8896000000004</v>
      </c>
      <c r="D322" s="18">
        <f t="shared" si="118"/>
        <v>12746.592299999998</v>
      </c>
      <c r="E322" s="16">
        <f t="shared" si="105"/>
        <v>18060.853999999999</v>
      </c>
      <c r="F322" s="19">
        <f t="shared" si="106"/>
        <v>24528.400000000001</v>
      </c>
      <c r="G322" s="51">
        <f t="shared" si="107"/>
        <v>69277.118600000002</v>
      </c>
      <c r="H322" s="45">
        <f t="shared" si="97"/>
        <v>4813.8</v>
      </c>
      <c r="I322" s="18">
        <f t="shared" si="98"/>
        <v>9853</v>
      </c>
      <c r="J322" s="18">
        <f t="shared" si="99"/>
        <v>5128.8</v>
      </c>
      <c r="K322" s="19">
        <f t="shared" si="100"/>
        <v>53840.675000000003</v>
      </c>
      <c r="L322" s="46">
        <f t="shared" si="114"/>
        <v>73636.274999999994</v>
      </c>
      <c r="M322" s="52">
        <f t="shared" si="115"/>
        <v>142913.39360000001</v>
      </c>
      <c r="N322" s="53">
        <f t="shared" si="116"/>
        <v>0.43438721458966567</v>
      </c>
      <c r="O322" s="1">
        <f t="shared" si="101"/>
        <v>723.6</v>
      </c>
      <c r="P322" s="1">
        <f t="shared" si="102"/>
        <v>434.72</v>
      </c>
      <c r="Q322" s="1">
        <f t="shared" si="103"/>
        <v>3776.1</v>
      </c>
      <c r="R322" s="1">
        <f t="shared" si="108"/>
        <v>181152.18639999998</v>
      </c>
      <c r="S322" s="111"/>
      <c r="T322" s="1">
        <f t="shared" si="109"/>
        <v>1013.04</v>
      </c>
      <c r="U322" s="1">
        <f t="shared" si="110"/>
        <v>608.96</v>
      </c>
      <c r="V322" s="1">
        <f t="shared" si="111"/>
        <v>3776.1</v>
      </c>
      <c r="W322" s="1">
        <f t="shared" si="112"/>
        <v>52.8</v>
      </c>
      <c r="X322" s="1">
        <f t="shared" si="113"/>
        <v>5450.9000000000005</v>
      </c>
    </row>
    <row r="323" spans="1:24" x14ac:dyDescent="0.25">
      <c r="A323" s="50">
        <v>330000</v>
      </c>
      <c r="B323" s="45">
        <f t="shared" si="117"/>
        <v>4806.3827000000001</v>
      </c>
      <c r="C323" s="18">
        <f t="shared" si="104"/>
        <v>9134.8896000000004</v>
      </c>
      <c r="D323" s="18">
        <f t="shared" si="118"/>
        <v>12746.592299999998</v>
      </c>
      <c r="E323" s="16">
        <f t="shared" si="105"/>
        <v>18060.853999999999</v>
      </c>
      <c r="F323" s="19">
        <f t="shared" si="106"/>
        <v>24804</v>
      </c>
      <c r="G323" s="51">
        <f t="shared" si="107"/>
        <v>69552.718599999993</v>
      </c>
      <c r="H323" s="45">
        <f t="shared" ref="H323:H386" si="119">IF($A323&gt;$AA$11,IF($A323&lt;$AA$12,($A323-$AA$11)*$Z$11,($AA$12-$AA$11)*$Z$11),0)</f>
        <v>4813.8</v>
      </c>
      <c r="I323" s="18">
        <f t="shared" ref="I323:I386" si="120">IF($A323&gt;$AA$12,IF($A323&lt;$AA$13,($A323-$AA$12)*$Z$12,($AA$13-$AA$12)*$Z$12),0)</f>
        <v>9853</v>
      </c>
      <c r="J323" s="18">
        <f t="shared" ref="J323:J386" si="121">IF($A323&gt;$AA$13,IF($A323&lt;$AA$14,($A323-$AA$13)*$Z$13,($AA$14-$AA$13)*$Z$13),0)</f>
        <v>5128.8</v>
      </c>
      <c r="K323" s="19">
        <f t="shared" ref="K323:K386" si="122">IF($A323&gt;$AA$14,IF($A323&gt;$AA$14,($A323-$AA$14)*$Z$14,0),0)</f>
        <v>54098.175000000003</v>
      </c>
      <c r="L323" s="46">
        <f t="shared" si="114"/>
        <v>73893.774999999994</v>
      </c>
      <c r="M323" s="52">
        <f t="shared" si="115"/>
        <v>143446.49359999999</v>
      </c>
      <c r="N323" s="53">
        <f t="shared" si="116"/>
        <v>0.43468634424242419</v>
      </c>
      <c r="O323" s="1">
        <f t="shared" ref="O323:O386" si="123">IF(A323/100*$AA$20&gt;$AA$18,$AA$18,A323/100*$AA$20)</f>
        <v>723.6</v>
      </c>
      <c r="P323" s="1">
        <f t="shared" ref="P323:P386" si="124">IF(A323*$AA$25&gt;$AA$24,$AA$24,A323*$AA$25)</f>
        <v>434.72</v>
      </c>
      <c r="Q323" s="1">
        <f t="shared" ref="Q323:Q386" si="125">IF((A323-$AA$33)*$AA$32&gt;$AA$31,$AA$31,(A323-$AA$33)*$AA$32)</f>
        <v>3776.1</v>
      </c>
      <c r="R323" s="1">
        <f t="shared" si="108"/>
        <v>181619.0864</v>
      </c>
      <c r="S323" s="111"/>
      <c r="T323" s="1">
        <f t="shared" si="109"/>
        <v>1013.04</v>
      </c>
      <c r="U323" s="1">
        <f t="shared" si="110"/>
        <v>608.96</v>
      </c>
      <c r="V323" s="1">
        <f t="shared" si="111"/>
        <v>3776.1</v>
      </c>
      <c r="W323" s="1">
        <f t="shared" si="112"/>
        <v>52.8</v>
      </c>
      <c r="X323" s="1">
        <f t="shared" si="113"/>
        <v>5450.9000000000005</v>
      </c>
    </row>
    <row r="324" spans="1:24" x14ac:dyDescent="0.25">
      <c r="A324" s="50">
        <v>331000</v>
      </c>
      <c r="B324" s="45">
        <f t="shared" si="117"/>
        <v>4806.3827000000001</v>
      </c>
      <c r="C324" s="18">
        <f t="shared" ref="C324:C387" si="126">IF($A324&gt;$AA$5,IF($A324&lt;$AA$6,($A324-$AA$5)*$Z$5,($AA$6-$AA$5)*$Z$5),0)</f>
        <v>9134.8896000000004</v>
      </c>
      <c r="D324" s="18">
        <f t="shared" si="118"/>
        <v>12746.592299999998</v>
      </c>
      <c r="E324" s="16">
        <f t="shared" ref="E324:E387" si="127">IF($A324&gt;$AA$7,IF($A324&lt;$AA$8,($A324-$AA$7)*$Z$7,($AA$8-$AA$7)*$Z$7),0)</f>
        <v>18060.853999999999</v>
      </c>
      <c r="F324" s="19">
        <f t="shared" ref="F324:F387" si="128">IF($A324&gt;$AA$8,IF($A324&gt;$AA$8,($A324-$AA$8)*$Z$8,0),0)</f>
        <v>25079.600000000002</v>
      </c>
      <c r="G324" s="51">
        <f t="shared" ref="G324:G387" si="129">SUM(B324:F324)</f>
        <v>69828.318599999999</v>
      </c>
      <c r="H324" s="45">
        <f t="shared" si="119"/>
        <v>4813.8</v>
      </c>
      <c r="I324" s="18">
        <f t="shared" si="120"/>
        <v>9853</v>
      </c>
      <c r="J324" s="18">
        <f t="shared" si="121"/>
        <v>5128.8</v>
      </c>
      <c r="K324" s="19">
        <f t="shared" si="122"/>
        <v>54355.675000000003</v>
      </c>
      <c r="L324" s="46">
        <f t="shared" si="114"/>
        <v>74151.274999999994</v>
      </c>
      <c r="M324" s="52">
        <f t="shared" si="115"/>
        <v>143979.59359999999</v>
      </c>
      <c r="N324" s="53">
        <f t="shared" si="116"/>
        <v>0.43498366646525677</v>
      </c>
      <c r="O324" s="1">
        <f t="shared" si="123"/>
        <v>723.6</v>
      </c>
      <c r="P324" s="1">
        <f t="shared" si="124"/>
        <v>434.72</v>
      </c>
      <c r="Q324" s="1">
        <f t="shared" si="125"/>
        <v>3776.1</v>
      </c>
      <c r="R324" s="1">
        <f t="shared" ref="R324:R387" si="130">A324-M324-O324-P324-Q324</f>
        <v>182085.98639999999</v>
      </c>
      <c r="S324" s="111"/>
      <c r="T324" s="1">
        <f t="shared" ref="T324:T387" si="131">O324*1.4</f>
        <v>1013.04</v>
      </c>
      <c r="U324" s="1">
        <f t="shared" ref="U324:U387" si="132">IF(A324*$AA$27&gt;$AA$26,$AA$26,A324*$AA$27)</f>
        <v>608.96</v>
      </c>
      <c r="V324" s="1">
        <f t="shared" ref="V324:V387" si="133">Q324</f>
        <v>3776.1</v>
      </c>
      <c r="W324" s="1">
        <f t="shared" ref="W324:W387" si="134">IF(A324*$AA$38&gt;$AA$37,$AA$37,A324*$AA$38)</f>
        <v>52.8</v>
      </c>
      <c r="X324" s="1">
        <f t="shared" ref="X324:X387" si="135">T324+U324+V324+W324</f>
        <v>5450.9000000000005</v>
      </c>
    </row>
    <row r="325" spans="1:24" x14ac:dyDescent="0.25">
      <c r="A325" s="50">
        <v>332000</v>
      </c>
      <c r="B325" s="45">
        <f t="shared" si="117"/>
        <v>4806.3827000000001</v>
      </c>
      <c r="C325" s="18">
        <f t="shared" si="126"/>
        <v>9134.8896000000004</v>
      </c>
      <c r="D325" s="18">
        <f t="shared" si="118"/>
        <v>12746.592299999998</v>
      </c>
      <c r="E325" s="16">
        <f t="shared" si="127"/>
        <v>18060.853999999999</v>
      </c>
      <c r="F325" s="19">
        <f t="shared" si="128"/>
        <v>25355.200000000001</v>
      </c>
      <c r="G325" s="51">
        <f t="shared" si="129"/>
        <v>70103.918600000005</v>
      </c>
      <c r="H325" s="45">
        <f t="shared" si="119"/>
        <v>4813.8</v>
      </c>
      <c r="I325" s="18">
        <f t="shared" si="120"/>
        <v>9853</v>
      </c>
      <c r="J325" s="18">
        <f t="shared" si="121"/>
        <v>5128.8</v>
      </c>
      <c r="K325" s="19">
        <f t="shared" si="122"/>
        <v>54613.175000000003</v>
      </c>
      <c r="L325" s="46">
        <f t="shared" si="114"/>
        <v>74408.774999999994</v>
      </c>
      <c r="M325" s="52">
        <f t="shared" si="115"/>
        <v>144512.6936</v>
      </c>
      <c r="N325" s="53">
        <f t="shared" si="116"/>
        <v>0.43527919759036143</v>
      </c>
      <c r="O325" s="1">
        <f t="shared" si="123"/>
        <v>723.6</v>
      </c>
      <c r="P325" s="1">
        <f t="shared" si="124"/>
        <v>434.72</v>
      </c>
      <c r="Q325" s="1">
        <f t="shared" si="125"/>
        <v>3776.1</v>
      </c>
      <c r="R325" s="1">
        <f t="shared" si="130"/>
        <v>182552.88639999999</v>
      </c>
      <c r="S325" s="111"/>
      <c r="T325" s="1">
        <f t="shared" si="131"/>
        <v>1013.04</v>
      </c>
      <c r="U325" s="1">
        <f t="shared" si="132"/>
        <v>608.96</v>
      </c>
      <c r="V325" s="1">
        <f t="shared" si="133"/>
        <v>3776.1</v>
      </c>
      <c r="W325" s="1">
        <f t="shared" si="134"/>
        <v>52.8</v>
      </c>
      <c r="X325" s="1">
        <f t="shared" si="135"/>
        <v>5450.9000000000005</v>
      </c>
    </row>
    <row r="326" spans="1:24" x14ac:dyDescent="0.25">
      <c r="A326" s="50">
        <v>333000</v>
      </c>
      <c r="B326" s="45">
        <f t="shared" si="117"/>
        <v>4806.3827000000001</v>
      </c>
      <c r="C326" s="18">
        <f t="shared" si="126"/>
        <v>9134.8896000000004</v>
      </c>
      <c r="D326" s="18">
        <f t="shared" si="118"/>
        <v>12746.592299999998</v>
      </c>
      <c r="E326" s="16">
        <f t="shared" si="127"/>
        <v>18060.853999999999</v>
      </c>
      <c r="F326" s="19">
        <f t="shared" si="128"/>
        <v>25630.799999999999</v>
      </c>
      <c r="G326" s="51">
        <f t="shared" si="129"/>
        <v>70379.518599999996</v>
      </c>
      <c r="H326" s="45">
        <f t="shared" si="119"/>
        <v>4813.8</v>
      </c>
      <c r="I326" s="18">
        <f t="shared" si="120"/>
        <v>9853</v>
      </c>
      <c r="J326" s="18">
        <f t="shared" si="121"/>
        <v>5128.8</v>
      </c>
      <c r="K326" s="19">
        <f t="shared" si="122"/>
        <v>54870.675000000003</v>
      </c>
      <c r="L326" s="46">
        <f t="shared" si="114"/>
        <v>74666.274999999994</v>
      </c>
      <c r="M326" s="52">
        <f t="shared" si="115"/>
        <v>145045.79359999998</v>
      </c>
      <c r="N326" s="53">
        <f t="shared" si="116"/>
        <v>0.43557295375375366</v>
      </c>
      <c r="O326" s="1">
        <f t="shared" si="123"/>
        <v>723.6</v>
      </c>
      <c r="P326" s="1">
        <f t="shared" si="124"/>
        <v>434.72</v>
      </c>
      <c r="Q326" s="1">
        <f t="shared" si="125"/>
        <v>3776.1</v>
      </c>
      <c r="R326" s="1">
        <f t="shared" si="130"/>
        <v>183019.78640000001</v>
      </c>
      <c r="S326" s="111"/>
      <c r="T326" s="1">
        <f t="shared" si="131"/>
        <v>1013.04</v>
      </c>
      <c r="U326" s="1">
        <f t="shared" si="132"/>
        <v>608.96</v>
      </c>
      <c r="V326" s="1">
        <f t="shared" si="133"/>
        <v>3776.1</v>
      </c>
      <c r="W326" s="1">
        <f t="shared" si="134"/>
        <v>52.8</v>
      </c>
      <c r="X326" s="1">
        <f t="shared" si="135"/>
        <v>5450.9000000000005</v>
      </c>
    </row>
    <row r="327" spans="1:24" x14ac:dyDescent="0.25">
      <c r="A327" s="50">
        <v>334000</v>
      </c>
      <c r="B327" s="45">
        <f t="shared" si="117"/>
        <v>4806.3827000000001</v>
      </c>
      <c r="C327" s="18">
        <f t="shared" si="126"/>
        <v>9134.8896000000004</v>
      </c>
      <c r="D327" s="18">
        <f t="shared" si="118"/>
        <v>12746.592299999998</v>
      </c>
      <c r="E327" s="16">
        <f t="shared" si="127"/>
        <v>18060.853999999999</v>
      </c>
      <c r="F327" s="19">
        <f t="shared" si="128"/>
        <v>25906.400000000001</v>
      </c>
      <c r="G327" s="51">
        <f t="shared" si="129"/>
        <v>70655.118600000002</v>
      </c>
      <c r="H327" s="45">
        <f t="shared" si="119"/>
        <v>4813.8</v>
      </c>
      <c r="I327" s="18">
        <f t="shared" si="120"/>
        <v>9853</v>
      </c>
      <c r="J327" s="18">
        <f t="shared" si="121"/>
        <v>5128.8</v>
      </c>
      <c r="K327" s="19">
        <f t="shared" si="122"/>
        <v>55128.175000000003</v>
      </c>
      <c r="L327" s="46">
        <f t="shared" si="114"/>
        <v>74923.774999999994</v>
      </c>
      <c r="M327" s="52">
        <f t="shared" si="115"/>
        <v>145578.89360000001</v>
      </c>
      <c r="N327" s="53">
        <f t="shared" si="116"/>
        <v>0.43586495089820365</v>
      </c>
      <c r="O327" s="1">
        <f t="shared" si="123"/>
        <v>723.6</v>
      </c>
      <c r="P327" s="1">
        <f t="shared" si="124"/>
        <v>434.72</v>
      </c>
      <c r="Q327" s="1">
        <f t="shared" si="125"/>
        <v>3776.1</v>
      </c>
      <c r="R327" s="1">
        <f t="shared" si="130"/>
        <v>183486.68639999998</v>
      </c>
      <c r="S327" s="111"/>
      <c r="T327" s="1">
        <f t="shared" si="131"/>
        <v>1013.04</v>
      </c>
      <c r="U327" s="1">
        <f t="shared" si="132"/>
        <v>608.96</v>
      </c>
      <c r="V327" s="1">
        <f t="shared" si="133"/>
        <v>3776.1</v>
      </c>
      <c r="W327" s="1">
        <f t="shared" si="134"/>
        <v>52.8</v>
      </c>
      <c r="X327" s="1">
        <f t="shared" si="135"/>
        <v>5450.9000000000005</v>
      </c>
    </row>
    <row r="328" spans="1:24" x14ac:dyDescent="0.25">
      <c r="A328" s="50">
        <v>335000</v>
      </c>
      <c r="B328" s="45">
        <f t="shared" si="117"/>
        <v>4806.3827000000001</v>
      </c>
      <c r="C328" s="18">
        <f t="shared" si="126"/>
        <v>9134.8896000000004</v>
      </c>
      <c r="D328" s="18">
        <f t="shared" si="118"/>
        <v>12746.592299999998</v>
      </c>
      <c r="E328" s="16">
        <f t="shared" si="127"/>
        <v>18060.853999999999</v>
      </c>
      <c r="F328" s="19">
        <f t="shared" si="128"/>
        <v>26182</v>
      </c>
      <c r="G328" s="51">
        <f t="shared" si="129"/>
        <v>70930.718599999993</v>
      </c>
      <c r="H328" s="45">
        <f t="shared" si="119"/>
        <v>4813.8</v>
      </c>
      <c r="I328" s="18">
        <f t="shared" si="120"/>
        <v>9853</v>
      </c>
      <c r="J328" s="18">
        <f t="shared" si="121"/>
        <v>5128.8</v>
      </c>
      <c r="K328" s="19">
        <f t="shared" si="122"/>
        <v>55385.675000000003</v>
      </c>
      <c r="L328" s="46">
        <f t="shared" si="114"/>
        <v>75181.274999999994</v>
      </c>
      <c r="M328" s="52">
        <f t="shared" si="115"/>
        <v>146111.99359999999</v>
      </c>
      <c r="N328" s="53">
        <f t="shared" si="116"/>
        <v>0.43615520477611935</v>
      </c>
      <c r="O328" s="1">
        <f t="shared" si="123"/>
        <v>723.6</v>
      </c>
      <c r="P328" s="1">
        <f t="shared" si="124"/>
        <v>434.72</v>
      </c>
      <c r="Q328" s="1">
        <f t="shared" si="125"/>
        <v>3776.1</v>
      </c>
      <c r="R328" s="1">
        <f t="shared" si="130"/>
        <v>183953.5864</v>
      </c>
      <c r="S328" s="111"/>
      <c r="T328" s="1">
        <f t="shared" si="131"/>
        <v>1013.04</v>
      </c>
      <c r="U328" s="1">
        <f t="shared" si="132"/>
        <v>608.96</v>
      </c>
      <c r="V328" s="1">
        <f t="shared" si="133"/>
        <v>3776.1</v>
      </c>
      <c r="W328" s="1">
        <f t="shared" si="134"/>
        <v>52.8</v>
      </c>
      <c r="X328" s="1">
        <f t="shared" si="135"/>
        <v>5450.9000000000005</v>
      </c>
    </row>
    <row r="329" spans="1:24" x14ac:dyDescent="0.25">
      <c r="A329" s="50">
        <v>336000</v>
      </c>
      <c r="B329" s="45">
        <f t="shared" si="117"/>
        <v>4806.3827000000001</v>
      </c>
      <c r="C329" s="18">
        <f t="shared" si="126"/>
        <v>9134.8896000000004</v>
      </c>
      <c r="D329" s="18">
        <f t="shared" si="118"/>
        <v>12746.592299999998</v>
      </c>
      <c r="E329" s="16">
        <f t="shared" si="127"/>
        <v>18060.853999999999</v>
      </c>
      <c r="F329" s="19">
        <f t="shared" si="128"/>
        <v>26457.600000000002</v>
      </c>
      <c r="G329" s="51">
        <f t="shared" si="129"/>
        <v>71206.318599999999</v>
      </c>
      <c r="H329" s="45">
        <f t="shared" si="119"/>
        <v>4813.8</v>
      </c>
      <c r="I329" s="18">
        <f t="shared" si="120"/>
        <v>9853</v>
      </c>
      <c r="J329" s="18">
        <f t="shared" si="121"/>
        <v>5128.8</v>
      </c>
      <c r="K329" s="19">
        <f t="shared" si="122"/>
        <v>55643.175000000003</v>
      </c>
      <c r="L329" s="46">
        <f t="shared" si="114"/>
        <v>75438.774999999994</v>
      </c>
      <c r="M329" s="52">
        <f t="shared" si="115"/>
        <v>146645.09359999999</v>
      </c>
      <c r="N329" s="53">
        <f t="shared" si="116"/>
        <v>0.43644373095238093</v>
      </c>
      <c r="O329" s="1">
        <f t="shared" si="123"/>
        <v>723.6</v>
      </c>
      <c r="P329" s="1">
        <f t="shared" si="124"/>
        <v>434.72</v>
      </c>
      <c r="Q329" s="1">
        <f t="shared" si="125"/>
        <v>3776.1</v>
      </c>
      <c r="R329" s="1">
        <f t="shared" si="130"/>
        <v>184420.48639999999</v>
      </c>
      <c r="S329" s="111"/>
      <c r="T329" s="1">
        <f t="shared" si="131"/>
        <v>1013.04</v>
      </c>
      <c r="U329" s="1">
        <f t="shared" si="132"/>
        <v>608.96</v>
      </c>
      <c r="V329" s="1">
        <f t="shared" si="133"/>
        <v>3776.1</v>
      </c>
      <c r="W329" s="1">
        <f t="shared" si="134"/>
        <v>52.8</v>
      </c>
      <c r="X329" s="1">
        <f t="shared" si="135"/>
        <v>5450.9000000000005</v>
      </c>
    </row>
    <row r="330" spans="1:24" x14ac:dyDescent="0.25">
      <c r="A330" s="50">
        <v>337000</v>
      </c>
      <c r="B330" s="45">
        <f t="shared" si="117"/>
        <v>4806.3827000000001</v>
      </c>
      <c r="C330" s="18">
        <f t="shared" si="126"/>
        <v>9134.8896000000004</v>
      </c>
      <c r="D330" s="18">
        <f t="shared" si="118"/>
        <v>12746.592299999998</v>
      </c>
      <c r="E330" s="16">
        <f t="shared" si="127"/>
        <v>18060.853999999999</v>
      </c>
      <c r="F330" s="19">
        <f t="shared" si="128"/>
        <v>26733.200000000001</v>
      </c>
      <c r="G330" s="51">
        <f t="shared" si="129"/>
        <v>71481.918600000005</v>
      </c>
      <c r="H330" s="45">
        <f t="shared" si="119"/>
        <v>4813.8</v>
      </c>
      <c r="I330" s="18">
        <f t="shared" si="120"/>
        <v>9853</v>
      </c>
      <c r="J330" s="18">
        <f t="shared" si="121"/>
        <v>5128.8</v>
      </c>
      <c r="K330" s="19">
        <f t="shared" si="122"/>
        <v>55900.675000000003</v>
      </c>
      <c r="L330" s="46">
        <f t="shared" si="114"/>
        <v>75696.274999999994</v>
      </c>
      <c r="M330" s="52">
        <f t="shared" si="115"/>
        <v>147178.1936</v>
      </c>
      <c r="N330" s="53">
        <f t="shared" si="116"/>
        <v>0.43673054480712165</v>
      </c>
      <c r="O330" s="1">
        <f t="shared" si="123"/>
        <v>723.6</v>
      </c>
      <c r="P330" s="1">
        <f t="shared" si="124"/>
        <v>434.72</v>
      </c>
      <c r="Q330" s="1">
        <f t="shared" si="125"/>
        <v>3776.1</v>
      </c>
      <c r="R330" s="1">
        <f t="shared" si="130"/>
        <v>184887.38639999999</v>
      </c>
      <c r="S330" s="111"/>
      <c r="T330" s="1">
        <f t="shared" si="131"/>
        <v>1013.04</v>
      </c>
      <c r="U330" s="1">
        <f t="shared" si="132"/>
        <v>608.96</v>
      </c>
      <c r="V330" s="1">
        <f t="shared" si="133"/>
        <v>3776.1</v>
      </c>
      <c r="W330" s="1">
        <f t="shared" si="134"/>
        <v>52.8</v>
      </c>
      <c r="X330" s="1">
        <f t="shared" si="135"/>
        <v>5450.9000000000005</v>
      </c>
    </row>
    <row r="331" spans="1:24" x14ac:dyDescent="0.25">
      <c r="A331" s="50">
        <v>338000</v>
      </c>
      <c r="B331" s="45">
        <f t="shared" si="117"/>
        <v>4806.3827000000001</v>
      </c>
      <c r="C331" s="18">
        <f t="shared" si="126"/>
        <v>9134.8896000000004</v>
      </c>
      <c r="D331" s="18">
        <f t="shared" si="118"/>
        <v>12746.592299999998</v>
      </c>
      <c r="E331" s="16">
        <f t="shared" si="127"/>
        <v>18060.853999999999</v>
      </c>
      <c r="F331" s="19">
        <f t="shared" si="128"/>
        <v>27008.800000000003</v>
      </c>
      <c r="G331" s="51">
        <f t="shared" si="129"/>
        <v>71757.51860000001</v>
      </c>
      <c r="H331" s="45">
        <f t="shared" si="119"/>
        <v>4813.8</v>
      </c>
      <c r="I331" s="18">
        <f t="shared" si="120"/>
        <v>9853</v>
      </c>
      <c r="J331" s="18">
        <f t="shared" si="121"/>
        <v>5128.8</v>
      </c>
      <c r="K331" s="19">
        <f t="shared" si="122"/>
        <v>56158.175000000003</v>
      </c>
      <c r="L331" s="46">
        <f t="shared" si="114"/>
        <v>75953.774999999994</v>
      </c>
      <c r="M331" s="52">
        <f t="shared" si="115"/>
        <v>147711.2936</v>
      </c>
      <c r="N331" s="53">
        <f t="shared" si="116"/>
        <v>0.43701566153846155</v>
      </c>
      <c r="O331" s="1">
        <f t="shared" si="123"/>
        <v>723.6</v>
      </c>
      <c r="P331" s="1">
        <f t="shared" si="124"/>
        <v>434.72</v>
      </c>
      <c r="Q331" s="1">
        <f t="shared" si="125"/>
        <v>3776.1</v>
      </c>
      <c r="R331" s="1">
        <f t="shared" si="130"/>
        <v>185354.28639999998</v>
      </c>
      <c r="S331" s="111"/>
      <c r="T331" s="1">
        <f t="shared" si="131"/>
        <v>1013.04</v>
      </c>
      <c r="U331" s="1">
        <f t="shared" si="132"/>
        <v>608.96</v>
      </c>
      <c r="V331" s="1">
        <f t="shared" si="133"/>
        <v>3776.1</v>
      </c>
      <c r="W331" s="1">
        <f t="shared" si="134"/>
        <v>52.8</v>
      </c>
      <c r="X331" s="1">
        <f t="shared" si="135"/>
        <v>5450.9000000000005</v>
      </c>
    </row>
    <row r="332" spans="1:24" x14ac:dyDescent="0.25">
      <c r="A332" s="50">
        <v>339000</v>
      </c>
      <c r="B332" s="45">
        <f t="shared" si="117"/>
        <v>4806.3827000000001</v>
      </c>
      <c r="C332" s="18">
        <f t="shared" si="126"/>
        <v>9134.8896000000004</v>
      </c>
      <c r="D332" s="18">
        <f t="shared" si="118"/>
        <v>12746.592299999998</v>
      </c>
      <c r="E332" s="16">
        <f t="shared" si="127"/>
        <v>18060.853999999999</v>
      </c>
      <c r="F332" s="19">
        <f t="shared" si="128"/>
        <v>27284.400000000001</v>
      </c>
      <c r="G332" s="51">
        <f t="shared" si="129"/>
        <v>72033.118600000002</v>
      </c>
      <c r="H332" s="45">
        <f t="shared" si="119"/>
        <v>4813.8</v>
      </c>
      <c r="I332" s="18">
        <f t="shared" si="120"/>
        <v>9853</v>
      </c>
      <c r="J332" s="18">
        <f t="shared" si="121"/>
        <v>5128.8</v>
      </c>
      <c r="K332" s="19">
        <f t="shared" si="122"/>
        <v>56415.675000000003</v>
      </c>
      <c r="L332" s="46">
        <f t="shared" si="114"/>
        <v>76211.274999999994</v>
      </c>
      <c r="M332" s="52">
        <f t="shared" si="115"/>
        <v>148244.39360000001</v>
      </c>
      <c r="N332" s="53">
        <f t="shared" si="116"/>
        <v>0.43729909616519175</v>
      </c>
      <c r="O332" s="1">
        <f t="shared" si="123"/>
        <v>723.6</v>
      </c>
      <c r="P332" s="1">
        <f t="shared" si="124"/>
        <v>434.72</v>
      </c>
      <c r="Q332" s="1">
        <f t="shared" si="125"/>
        <v>3776.1</v>
      </c>
      <c r="R332" s="1">
        <f t="shared" si="130"/>
        <v>185821.18639999998</v>
      </c>
      <c r="S332" s="111"/>
      <c r="T332" s="1">
        <f t="shared" si="131"/>
        <v>1013.04</v>
      </c>
      <c r="U332" s="1">
        <f t="shared" si="132"/>
        <v>608.96</v>
      </c>
      <c r="V332" s="1">
        <f t="shared" si="133"/>
        <v>3776.1</v>
      </c>
      <c r="W332" s="1">
        <f t="shared" si="134"/>
        <v>52.8</v>
      </c>
      <c r="X332" s="1">
        <f t="shared" si="135"/>
        <v>5450.9000000000005</v>
      </c>
    </row>
    <row r="333" spans="1:24" x14ac:dyDescent="0.25">
      <c r="A333" s="50">
        <v>340000</v>
      </c>
      <c r="B333" s="45">
        <f t="shared" si="117"/>
        <v>4806.3827000000001</v>
      </c>
      <c r="C333" s="18">
        <f t="shared" si="126"/>
        <v>9134.8896000000004</v>
      </c>
      <c r="D333" s="18">
        <f t="shared" si="118"/>
        <v>12746.592299999998</v>
      </c>
      <c r="E333" s="16">
        <f t="shared" si="127"/>
        <v>18060.853999999999</v>
      </c>
      <c r="F333" s="19">
        <f t="shared" si="128"/>
        <v>27560</v>
      </c>
      <c r="G333" s="51">
        <f t="shared" si="129"/>
        <v>72308.718599999993</v>
      </c>
      <c r="H333" s="45">
        <f t="shared" si="119"/>
        <v>4813.8</v>
      </c>
      <c r="I333" s="18">
        <f t="shared" si="120"/>
        <v>9853</v>
      </c>
      <c r="J333" s="18">
        <f t="shared" si="121"/>
        <v>5128.8</v>
      </c>
      <c r="K333" s="19">
        <f t="shared" si="122"/>
        <v>56673.175000000003</v>
      </c>
      <c r="L333" s="46">
        <f t="shared" si="114"/>
        <v>76468.774999999994</v>
      </c>
      <c r="M333" s="52">
        <f t="shared" si="115"/>
        <v>148777.49359999999</v>
      </c>
      <c r="N333" s="53">
        <f t="shared" si="116"/>
        <v>0.43758086352941172</v>
      </c>
      <c r="O333" s="1">
        <f t="shared" si="123"/>
        <v>723.6</v>
      </c>
      <c r="P333" s="1">
        <f t="shared" si="124"/>
        <v>434.72</v>
      </c>
      <c r="Q333" s="1">
        <f t="shared" si="125"/>
        <v>3776.1</v>
      </c>
      <c r="R333" s="1">
        <f t="shared" si="130"/>
        <v>186288.0864</v>
      </c>
      <c r="S333" s="111"/>
      <c r="T333" s="1">
        <f t="shared" si="131"/>
        <v>1013.04</v>
      </c>
      <c r="U333" s="1">
        <f t="shared" si="132"/>
        <v>608.96</v>
      </c>
      <c r="V333" s="1">
        <f t="shared" si="133"/>
        <v>3776.1</v>
      </c>
      <c r="W333" s="1">
        <f t="shared" si="134"/>
        <v>52.8</v>
      </c>
      <c r="X333" s="1">
        <f t="shared" si="135"/>
        <v>5450.9000000000005</v>
      </c>
    </row>
    <row r="334" spans="1:24" x14ac:dyDescent="0.25">
      <c r="A334" s="50">
        <v>341000</v>
      </c>
      <c r="B334" s="45">
        <f t="shared" si="117"/>
        <v>4806.3827000000001</v>
      </c>
      <c r="C334" s="18">
        <f t="shared" si="126"/>
        <v>9134.8896000000004</v>
      </c>
      <c r="D334" s="18">
        <f t="shared" si="118"/>
        <v>12746.592299999998</v>
      </c>
      <c r="E334" s="16">
        <f t="shared" si="127"/>
        <v>18060.853999999999</v>
      </c>
      <c r="F334" s="19">
        <f t="shared" si="128"/>
        <v>27835.600000000002</v>
      </c>
      <c r="G334" s="51">
        <f t="shared" si="129"/>
        <v>72584.318599999999</v>
      </c>
      <c r="H334" s="45">
        <f t="shared" si="119"/>
        <v>4813.8</v>
      </c>
      <c r="I334" s="18">
        <f t="shared" si="120"/>
        <v>9853</v>
      </c>
      <c r="J334" s="18">
        <f t="shared" si="121"/>
        <v>5128.8</v>
      </c>
      <c r="K334" s="19">
        <f t="shared" si="122"/>
        <v>56930.675000000003</v>
      </c>
      <c r="L334" s="46">
        <f t="shared" si="114"/>
        <v>76726.274999999994</v>
      </c>
      <c r="M334" s="52">
        <f t="shared" si="115"/>
        <v>149310.59359999999</v>
      </c>
      <c r="N334" s="53">
        <f t="shared" si="116"/>
        <v>0.43786097829912024</v>
      </c>
      <c r="O334" s="1">
        <f t="shared" si="123"/>
        <v>723.6</v>
      </c>
      <c r="P334" s="1">
        <f t="shared" si="124"/>
        <v>434.72</v>
      </c>
      <c r="Q334" s="1">
        <f t="shared" si="125"/>
        <v>3776.1</v>
      </c>
      <c r="R334" s="1">
        <f t="shared" si="130"/>
        <v>186754.98639999999</v>
      </c>
      <c r="S334" s="111"/>
      <c r="T334" s="1">
        <f t="shared" si="131"/>
        <v>1013.04</v>
      </c>
      <c r="U334" s="1">
        <f t="shared" si="132"/>
        <v>608.96</v>
      </c>
      <c r="V334" s="1">
        <f t="shared" si="133"/>
        <v>3776.1</v>
      </c>
      <c r="W334" s="1">
        <f t="shared" si="134"/>
        <v>52.8</v>
      </c>
      <c r="X334" s="1">
        <f t="shared" si="135"/>
        <v>5450.9000000000005</v>
      </c>
    </row>
    <row r="335" spans="1:24" x14ac:dyDescent="0.25">
      <c r="A335" s="50">
        <v>342000</v>
      </c>
      <c r="B335" s="45">
        <f t="shared" si="117"/>
        <v>4806.3827000000001</v>
      </c>
      <c r="C335" s="18">
        <f t="shared" si="126"/>
        <v>9134.8896000000004</v>
      </c>
      <c r="D335" s="18">
        <f t="shared" si="118"/>
        <v>12746.592299999998</v>
      </c>
      <c r="E335" s="16">
        <f t="shared" si="127"/>
        <v>18060.853999999999</v>
      </c>
      <c r="F335" s="19">
        <f t="shared" si="128"/>
        <v>28111.200000000001</v>
      </c>
      <c r="G335" s="51">
        <f t="shared" si="129"/>
        <v>72859.918600000005</v>
      </c>
      <c r="H335" s="45">
        <f t="shared" si="119"/>
        <v>4813.8</v>
      </c>
      <c r="I335" s="18">
        <f t="shared" si="120"/>
        <v>9853</v>
      </c>
      <c r="J335" s="18">
        <f t="shared" si="121"/>
        <v>5128.8</v>
      </c>
      <c r="K335" s="19">
        <f t="shared" si="122"/>
        <v>57188.175000000003</v>
      </c>
      <c r="L335" s="46">
        <f t="shared" si="114"/>
        <v>76983.774999999994</v>
      </c>
      <c r="M335" s="52">
        <f t="shared" si="115"/>
        <v>149843.6936</v>
      </c>
      <c r="N335" s="53">
        <f t="shared" si="116"/>
        <v>0.43813945497076023</v>
      </c>
      <c r="O335" s="1">
        <f t="shared" si="123"/>
        <v>723.6</v>
      </c>
      <c r="P335" s="1">
        <f t="shared" si="124"/>
        <v>434.72</v>
      </c>
      <c r="Q335" s="1">
        <f t="shared" si="125"/>
        <v>3776.1</v>
      </c>
      <c r="R335" s="1">
        <f t="shared" si="130"/>
        <v>187221.88639999999</v>
      </c>
      <c r="S335" s="111"/>
      <c r="T335" s="1">
        <f t="shared" si="131"/>
        <v>1013.04</v>
      </c>
      <c r="U335" s="1">
        <f t="shared" si="132"/>
        <v>608.96</v>
      </c>
      <c r="V335" s="1">
        <f t="shared" si="133"/>
        <v>3776.1</v>
      </c>
      <c r="W335" s="1">
        <f t="shared" si="134"/>
        <v>52.8</v>
      </c>
      <c r="X335" s="1">
        <f t="shared" si="135"/>
        <v>5450.9000000000005</v>
      </c>
    </row>
    <row r="336" spans="1:24" x14ac:dyDescent="0.25">
      <c r="A336" s="50">
        <v>343000</v>
      </c>
      <c r="B336" s="45">
        <f t="shared" si="117"/>
        <v>4806.3827000000001</v>
      </c>
      <c r="C336" s="18">
        <f t="shared" si="126"/>
        <v>9134.8896000000004</v>
      </c>
      <c r="D336" s="18">
        <f t="shared" si="118"/>
        <v>12746.592299999998</v>
      </c>
      <c r="E336" s="16">
        <f t="shared" si="127"/>
        <v>18060.853999999999</v>
      </c>
      <c r="F336" s="19">
        <f t="shared" si="128"/>
        <v>28386.800000000003</v>
      </c>
      <c r="G336" s="51">
        <f t="shared" si="129"/>
        <v>73135.51860000001</v>
      </c>
      <c r="H336" s="45">
        <f t="shared" si="119"/>
        <v>4813.8</v>
      </c>
      <c r="I336" s="18">
        <f t="shared" si="120"/>
        <v>9853</v>
      </c>
      <c r="J336" s="18">
        <f t="shared" si="121"/>
        <v>5128.8</v>
      </c>
      <c r="K336" s="19">
        <f t="shared" si="122"/>
        <v>57445.675000000003</v>
      </c>
      <c r="L336" s="46">
        <f t="shared" si="114"/>
        <v>77241.274999999994</v>
      </c>
      <c r="M336" s="52">
        <f t="shared" si="115"/>
        <v>150376.7936</v>
      </c>
      <c r="N336" s="53">
        <f t="shared" si="116"/>
        <v>0.43841630787172015</v>
      </c>
      <c r="O336" s="1">
        <f t="shared" si="123"/>
        <v>723.6</v>
      </c>
      <c r="P336" s="1">
        <f t="shared" si="124"/>
        <v>434.72</v>
      </c>
      <c r="Q336" s="1">
        <f t="shared" si="125"/>
        <v>3776.1</v>
      </c>
      <c r="R336" s="1">
        <f t="shared" si="130"/>
        <v>187688.78639999998</v>
      </c>
      <c r="S336" s="111"/>
      <c r="T336" s="1">
        <f t="shared" si="131"/>
        <v>1013.04</v>
      </c>
      <c r="U336" s="1">
        <f t="shared" si="132"/>
        <v>608.96</v>
      </c>
      <c r="V336" s="1">
        <f t="shared" si="133"/>
        <v>3776.1</v>
      </c>
      <c r="W336" s="1">
        <f t="shared" si="134"/>
        <v>52.8</v>
      </c>
      <c r="X336" s="1">
        <f t="shared" si="135"/>
        <v>5450.9000000000005</v>
      </c>
    </row>
    <row r="337" spans="1:24" x14ac:dyDescent="0.25">
      <c r="A337" s="50">
        <v>344000</v>
      </c>
      <c r="B337" s="45">
        <f t="shared" si="117"/>
        <v>4806.3827000000001</v>
      </c>
      <c r="C337" s="18">
        <f t="shared" si="126"/>
        <v>9134.8896000000004</v>
      </c>
      <c r="D337" s="18">
        <f t="shared" si="118"/>
        <v>12746.592299999998</v>
      </c>
      <c r="E337" s="16">
        <f t="shared" si="127"/>
        <v>18060.853999999999</v>
      </c>
      <c r="F337" s="19">
        <f t="shared" si="128"/>
        <v>28662.400000000001</v>
      </c>
      <c r="G337" s="51">
        <f t="shared" si="129"/>
        <v>73411.118600000002</v>
      </c>
      <c r="H337" s="45">
        <f t="shared" si="119"/>
        <v>4813.8</v>
      </c>
      <c r="I337" s="18">
        <f t="shared" si="120"/>
        <v>9853</v>
      </c>
      <c r="J337" s="18">
        <f t="shared" si="121"/>
        <v>5128.8</v>
      </c>
      <c r="K337" s="19">
        <f t="shared" si="122"/>
        <v>57703.175000000003</v>
      </c>
      <c r="L337" s="46">
        <f t="shared" si="114"/>
        <v>77498.774999999994</v>
      </c>
      <c r="M337" s="52">
        <f t="shared" si="115"/>
        <v>150909.89360000001</v>
      </c>
      <c r="N337" s="53">
        <f t="shared" si="116"/>
        <v>0.43869155116279074</v>
      </c>
      <c r="O337" s="1">
        <f t="shared" si="123"/>
        <v>723.6</v>
      </c>
      <c r="P337" s="1">
        <f t="shared" si="124"/>
        <v>434.72</v>
      </c>
      <c r="Q337" s="1">
        <f t="shared" si="125"/>
        <v>3776.1</v>
      </c>
      <c r="R337" s="1">
        <f t="shared" si="130"/>
        <v>188155.68639999998</v>
      </c>
      <c r="S337" s="111"/>
      <c r="T337" s="1">
        <f t="shared" si="131"/>
        <v>1013.04</v>
      </c>
      <c r="U337" s="1">
        <f t="shared" si="132"/>
        <v>608.96</v>
      </c>
      <c r="V337" s="1">
        <f t="shared" si="133"/>
        <v>3776.1</v>
      </c>
      <c r="W337" s="1">
        <f t="shared" si="134"/>
        <v>52.8</v>
      </c>
      <c r="X337" s="1">
        <f t="shared" si="135"/>
        <v>5450.9000000000005</v>
      </c>
    </row>
    <row r="338" spans="1:24" x14ac:dyDescent="0.25">
      <c r="A338" s="50">
        <v>345000</v>
      </c>
      <c r="B338" s="45">
        <f t="shared" si="117"/>
        <v>4806.3827000000001</v>
      </c>
      <c r="C338" s="18">
        <f t="shared" si="126"/>
        <v>9134.8896000000004</v>
      </c>
      <c r="D338" s="18">
        <f t="shared" si="118"/>
        <v>12746.592299999998</v>
      </c>
      <c r="E338" s="16">
        <f t="shared" si="127"/>
        <v>18060.853999999999</v>
      </c>
      <c r="F338" s="19">
        <f t="shared" si="128"/>
        <v>28938</v>
      </c>
      <c r="G338" s="51">
        <f t="shared" si="129"/>
        <v>73686.718599999993</v>
      </c>
      <c r="H338" s="45">
        <f t="shared" si="119"/>
        <v>4813.8</v>
      </c>
      <c r="I338" s="18">
        <f t="shared" si="120"/>
        <v>9853</v>
      </c>
      <c r="J338" s="18">
        <f t="shared" si="121"/>
        <v>5128.8</v>
      </c>
      <c r="K338" s="19">
        <f t="shared" si="122"/>
        <v>57960.675000000003</v>
      </c>
      <c r="L338" s="46">
        <f t="shared" si="114"/>
        <v>77756.274999999994</v>
      </c>
      <c r="M338" s="52">
        <f t="shared" si="115"/>
        <v>151442.99359999999</v>
      </c>
      <c r="N338" s="53">
        <f t="shared" si="116"/>
        <v>0.43896519884057966</v>
      </c>
      <c r="O338" s="1">
        <f t="shared" si="123"/>
        <v>723.6</v>
      </c>
      <c r="P338" s="1">
        <f t="shared" si="124"/>
        <v>434.72</v>
      </c>
      <c r="Q338" s="1">
        <f t="shared" si="125"/>
        <v>3776.1</v>
      </c>
      <c r="R338" s="1">
        <f t="shared" si="130"/>
        <v>188622.5864</v>
      </c>
      <c r="S338" s="111"/>
      <c r="T338" s="1">
        <f t="shared" si="131"/>
        <v>1013.04</v>
      </c>
      <c r="U338" s="1">
        <f t="shared" si="132"/>
        <v>608.96</v>
      </c>
      <c r="V338" s="1">
        <f t="shared" si="133"/>
        <v>3776.1</v>
      </c>
      <c r="W338" s="1">
        <f t="shared" si="134"/>
        <v>52.8</v>
      </c>
      <c r="X338" s="1">
        <f t="shared" si="135"/>
        <v>5450.9000000000005</v>
      </c>
    </row>
    <row r="339" spans="1:24" x14ac:dyDescent="0.25">
      <c r="A339" s="50">
        <v>346000</v>
      </c>
      <c r="B339" s="45">
        <f t="shared" si="117"/>
        <v>4806.3827000000001</v>
      </c>
      <c r="C339" s="18">
        <f t="shared" si="126"/>
        <v>9134.8896000000004</v>
      </c>
      <c r="D339" s="18">
        <f t="shared" si="118"/>
        <v>12746.592299999998</v>
      </c>
      <c r="E339" s="16">
        <f t="shared" si="127"/>
        <v>18060.853999999999</v>
      </c>
      <c r="F339" s="19">
        <f t="shared" si="128"/>
        <v>29213.600000000002</v>
      </c>
      <c r="G339" s="51">
        <f t="shared" si="129"/>
        <v>73962.318599999999</v>
      </c>
      <c r="H339" s="45">
        <f t="shared" si="119"/>
        <v>4813.8</v>
      </c>
      <c r="I339" s="18">
        <f t="shared" si="120"/>
        <v>9853</v>
      </c>
      <c r="J339" s="18">
        <f t="shared" si="121"/>
        <v>5128.8</v>
      </c>
      <c r="K339" s="19">
        <f t="shared" si="122"/>
        <v>58218.175000000003</v>
      </c>
      <c r="L339" s="46">
        <f t="shared" si="114"/>
        <v>78013.774999999994</v>
      </c>
      <c r="M339" s="52">
        <f t="shared" si="115"/>
        <v>151976.09359999999</v>
      </c>
      <c r="N339" s="53">
        <f t="shared" si="116"/>
        <v>0.43923726473988439</v>
      </c>
      <c r="O339" s="1">
        <f t="shared" si="123"/>
        <v>723.6</v>
      </c>
      <c r="P339" s="1">
        <f t="shared" si="124"/>
        <v>434.72</v>
      </c>
      <c r="Q339" s="1">
        <f t="shared" si="125"/>
        <v>3776.1</v>
      </c>
      <c r="R339" s="1">
        <f t="shared" si="130"/>
        <v>189089.48639999999</v>
      </c>
      <c r="S339" s="111"/>
      <c r="T339" s="1">
        <f t="shared" si="131"/>
        <v>1013.04</v>
      </c>
      <c r="U339" s="1">
        <f t="shared" si="132"/>
        <v>608.96</v>
      </c>
      <c r="V339" s="1">
        <f t="shared" si="133"/>
        <v>3776.1</v>
      </c>
      <c r="W339" s="1">
        <f t="shared" si="134"/>
        <v>52.8</v>
      </c>
      <c r="X339" s="1">
        <f t="shared" si="135"/>
        <v>5450.9000000000005</v>
      </c>
    </row>
    <row r="340" spans="1:24" x14ac:dyDescent="0.25">
      <c r="A340" s="50">
        <v>347000</v>
      </c>
      <c r="B340" s="45">
        <f t="shared" si="117"/>
        <v>4806.3827000000001</v>
      </c>
      <c r="C340" s="18">
        <f t="shared" si="126"/>
        <v>9134.8896000000004</v>
      </c>
      <c r="D340" s="18">
        <f t="shared" si="118"/>
        <v>12746.592299999998</v>
      </c>
      <c r="E340" s="16">
        <f t="shared" si="127"/>
        <v>18060.853999999999</v>
      </c>
      <c r="F340" s="19">
        <f t="shared" si="128"/>
        <v>29489.200000000001</v>
      </c>
      <c r="G340" s="51">
        <f t="shared" si="129"/>
        <v>74237.918600000005</v>
      </c>
      <c r="H340" s="45">
        <f t="shared" si="119"/>
        <v>4813.8</v>
      </c>
      <c r="I340" s="18">
        <f t="shared" si="120"/>
        <v>9853</v>
      </c>
      <c r="J340" s="18">
        <f t="shared" si="121"/>
        <v>5128.8</v>
      </c>
      <c r="K340" s="19">
        <f t="shared" si="122"/>
        <v>58475.675000000003</v>
      </c>
      <c r="L340" s="46">
        <f t="shared" si="114"/>
        <v>78271.274999999994</v>
      </c>
      <c r="M340" s="52">
        <f t="shared" si="115"/>
        <v>152509.1936</v>
      </c>
      <c r="N340" s="53">
        <f t="shared" si="116"/>
        <v>0.43950776253602303</v>
      </c>
      <c r="O340" s="1">
        <f t="shared" si="123"/>
        <v>723.6</v>
      </c>
      <c r="P340" s="1">
        <f t="shared" si="124"/>
        <v>434.72</v>
      </c>
      <c r="Q340" s="1">
        <f t="shared" si="125"/>
        <v>3776.1</v>
      </c>
      <c r="R340" s="1">
        <f t="shared" si="130"/>
        <v>189556.38639999999</v>
      </c>
      <c r="S340" s="111"/>
      <c r="T340" s="1">
        <f t="shared" si="131"/>
        <v>1013.04</v>
      </c>
      <c r="U340" s="1">
        <f t="shared" si="132"/>
        <v>608.96</v>
      </c>
      <c r="V340" s="1">
        <f t="shared" si="133"/>
        <v>3776.1</v>
      </c>
      <c r="W340" s="1">
        <f t="shared" si="134"/>
        <v>52.8</v>
      </c>
      <c r="X340" s="1">
        <f t="shared" si="135"/>
        <v>5450.9000000000005</v>
      </c>
    </row>
    <row r="341" spans="1:24" x14ac:dyDescent="0.25">
      <c r="A341" s="50">
        <v>348000</v>
      </c>
      <c r="B341" s="45">
        <f t="shared" si="117"/>
        <v>4806.3827000000001</v>
      </c>
      <c r="C341" s="18">
        <f t="shared" si="126"/>
        <v>9134.8896000000004</v>
      </c>
      <c r="D341" s="18">
        <f t="shared" si="118"/>
        <v>12746.592299999998</v>
      </c>
      <c r="E341" s="16">
        <f t="shared" si="127"/>
        <v>18060.853999999999</v>
      </c>
      <c r="F341" s="19">
        <f t="shared" si="128"/>
        <v>29764.800000000003</v>
      </c>
      <c r="G341" s="51">
        <f t="shared" si="129"/>
        <v>74513.51860000001</v>
      </c>
      <c r="H341" s="45">
        <f t="shared" si="119"/>
        <v>4813.8</v>
      </c>
      <c r="I341" s="18">
        <f t="shared" si="120"/>
        <v>9853</v>
      </c>
      <c r="J341" s="18">
        <f t="shared" si="121"/>
        <v>5128.8</v>
      </c>
      <c r="K341" s="19">
        <f t="shared" si="122"/>
        <v>58733.175000000003</v>
      </c>
      <c r="L341" s="46">
        <f t="shared" si="114"/>
        <v>78528.774999999994</v>
      </c>
      <c r="M341" s="52">
        <f t="shared" si="115"/>
        <v>153042.2936</v>
      </c>
      <c r="N341" s="53">
        <f t="shared" si="116"/>
        <v>0.43977670574712646</v>
      </c>
      <c r="O341" s="1">
        <f t="shared" si="123"/>
        <v>723.6</v>
      </c>
      <c r="P341" s="1">
        <f t="shared" si="124"/>
        <v>434.72</v>
      </c>
      <c r="Q341" s="1">
        <f t="shared" si="125"/>
        <v>3776.1</v>
      </c>
      <c r="R341" s="1">
        <f t="shared" si="130"/>
        <v>190023.28639999998</v>
      </c>
      <c r="S341" s="111"/>
      <c r="T341" s="1">
        <f t="shared" si="131"/>
        <v>1013.04</v>
      </c>
      <c r="U341" s="1">
        <f t="shared" si="132"/>
        <v>608.96</v>
      </c>
      <c r="V341" s="1">
        <f t="shared" si="133"/>
        <v>3776.1</v>
      </c>
      <c r="W341" s="1">
        <f t="shared" si="134"/>
        <v>52.8</v>
      </c>
      <c r="X341" s="1">
        <f t="shared" si="135"/>
        <v>5450.9000000000005</v>
      </c>
    </row>
    <row r="342" spans="1:24" x14ac:dyDescent="0.25">
      <c r="A342" s="50">
        <v>349000</v>
      </c>
      <c r="B342" s="45">
        <f t="shared" si="117"/>
        <v>4806.3827000000001</v>
      </c>
      <c r="C342" s="18">
        <f t="shared" si="126"/>
        <v>9134.8896000000004</v>
      </c>
      <c r="D342" s="18">
        <f t="shared" si="118"/>
        <v>12746.592299999998</v>
      </c>
      <c r="E342" s="16">
        <f t="shared" si="127"/>
        <v>18060.853999999999</v>
      </c>
      <c r="F342" s="19">
        <f t="shared" si="128"/>
        <v>30040.400000000001</v>
      </c>
      <c r="G342" s="51">
        <f t="shared" si="129"/>
        <v>74789.118600000002</v>
      </c>
      <c r="H342" s="45">
        <f t="shared" si="119"/>
        <v>4813.8</v>
      </c>
      <c r="I342" s="18">
        <f t="shared" si="120"/>
        <v>9853</v>
      </c>
      <c r="J342" s="18">
        <f t="shared" si="121"/>
        <v>5128.8</v>
      </c>
      <c r="K342" s="19">
        <f t="shared" si="122"/>
        <v>58990.675000000003</v>
      </c>
      <c r="L342" s="46">
        <f t="shared" si="114"/>
        <v>78786.274999999994</v>
      </c>
      <c r="M342" s="52">
        <f t="shared" si="115"/>
        <v>153575.39360000001</v>
      </c>
      <c r="N342" s="53">
        <f t="shared" si="116"/>
        <v>0.44004410773638969</v>
      </c>
      <c r="O342" s="1">
        <f t="shared" si="123"/>
        <v>723.6</v>
      </c>
      <c r="P342" s="1">
        <f t="shared" si="124"/>
        <v>434.72</v>
      </c>
      <c r="Q342" s="1">
        <f t="shared" si="125"/>
        <v>3776.1</v>
      </c>
      <c r="R342" s="1">
        <f t="shared" si="130"/>
        <v>190490.18639999998</v>
      </c>
      <c r="S342" s="111"/>
      <c r="T342" s="1">
        <f t="shared" si="131"/>
        <v>1013.04</v>
      </c>
      <c r="U342" s="1">
        <f t="shared" si="132"/>
        <v>608.96</v>
      </c>
      <c r="V342" s="1">
        <f t="shared" si="133"/>
        <v>3776.1</v>
      </c>
      <c r="W342" s="1">
        <f t="shared" si="134"/>
        <v>52.8</v>
      </c>
      <c r="X342" s="1">
        <f t="shared" si="135"/>
        <v>5450.9000000000005</v>
      </c>
    </row>
    <row r="343" spans="1:24" x14ac:dyDescent="0.25">
      <c r="A343" s="50">
        <v>350000</v>
      </c>
      <c r="B343" s="45">
        <f t="shared" si="117"/>
        <v>4806.3827000000001</v>
      </c>
      <c r="C343" s="18">
        <f t="shared" si="126"/>
        <v>9134.8896000000004</v>
      </c>
      <c r="D343" s="18">
        <f t="shared" si="118"/>
        <v>12746.592299999998</v>
      </c>
      <c r="E343" s="16">
        <f t="shared" si="127"/>
        <v>18060.853999999999</v>
      </c>
      <c r="F343" s="19">
        <f t="shared" si="128"/>
        <v>30316</v>
      </c>
      <c r="G343" s="51">
        <f t="shared" si="129"/>
        <v>75064.718599999993</v>
      </c>
      <c r="H343" s="45">
        <f t="shared" si="119"/>
        <v>4813.8</v>
      </c>
      <c r="I343" s="18">
        <f t="shared" si="120"/>
        <v>9853</v>
      </c>
      <c r="J343" s="18">
        <f t="shared" si="121"/>
        <v>5128.8</v>
      </c>
      <c r="K343" s="19">
        <f t="shared" si="122"/>
        <v>59248.175000000003</v>
      </c>
      <c r="L343" s="46">
        <f t="shared" si="114"/>
        <v>79043.774999999994</v>
      </c>
      <c r="M343" s="52">
        <f t="shared" si="115"/>
        <v>154108.49359999999</v>
      </c>
      <c r="N343" s="53">
        <f t="shared" si="116"/>
        <v>0.4403099817142857</v>
      </c>
      <c r="O343" s="1">
        <f t="shared" si="123"/>
        <v>723.6</v>
      </c>
      <c r="P343" s="1">
        <f t="shared" si="124"/>
        <v>434.72</v>
      </c>
      <c r="Q343" s="1">
        <f t="shared" si="125"/>
        <v>3776.1</v>
      </c>
      <c r="R343" s="1">
        <f t="shared" si="130"/>
        <v>190957.0864</v>
      </c>
      <c r="S343" s="111"/>
      <c r="T343" s="1">
        <f t="shared" si="131"/>
        <v>1013.04</v>
      </c>
      <c r="U343" s="1">
        <f t="shared" si="132"/>
        <v>608.96</v>
      </c>
      <c r="V343" s="1">
        <f t="shared" si="133"/>
        <v>3776.1</v>
      </c>
      <c r="W343" s="1">
        <f t="shared" si="134"/>
        <v>52.8</v>
      </c>
      <c r="X343" s="1">
        <f t="shared" si="135"/>
        <v>5450.9000000000005</v>
      </c>
    </row>
    <row r="344" spans="1:24" x14ac:dyDescent="0.25">
      <c r="A344" s="50">
        <v>351000</v>
      </c>
      <c r="B344" s="45">
        <f t="shared" si="117"/>
        <v>4806.3827000000001</v>
      </c>
      <c r="C344" s="18">
        <f t="shared" si="126"/>
        <v>9134.8896000000004</v>
      </c>
      <c r="D344" s="18">
        <f t="shared" si="118"/>
        <v>12746.592299999998</v>
      </c>
      <c r="E344" s="16">
        <f t="shared" si="127"/>
        <v>18060.853999999999</v>
      </c>
      <c r="F344" s="19">
        <f t="shared" si="128"/>
        <v>30591.600000000002</v>
      </c>
      <c r="G344" s="51">
        <f t="shared" si="129"/>
        <v>75340.318599999999</v>
      </c>
      <c r="H344" s="45">
        <f t="shared" si="119"/>
        <v>4813.8</v>
      </c>
      <c r="I344" s="18">
        <f t="shared" si="120"/>
        <v>9853</v>
      </c>
      <c r="J344" s="18">
        <f t="shared" si="121"/>
        <v>5128.8</v>
      </c>
      <c r="K344" s="19">
        <f t="shared" si="122"/>
        <v>59505.675000000003</v>
      </c>
      <c r="L344" s="46">
        <f t="shared" si="114"/>
        <v>79301.274999999994</v>
      </c>
      <c r="M344" s="52">
        <f t="shared" si="115"/>
        <v>154641.59359999999</v>
      </c>
      <c r="N344" s="53">
        <f t="shared" si="116"/>
        <v>0.4405743407407407</v>
      </c>
      <c r="O344" s="1">
        <f t="shared" si="123"/>
        <v>723.6</v>
      </c>
      <c r="P344" s="1">
        <f t="shared" si="124"/>
        <v>434.72</v>
      </c>
      <c r="Q344" s="1">
        <f t="shared" si="125"/>
        <v>3776.1</v>
      </c>
      <c r="R344" s="1">
        <f t="shared" si="130"/>
        <v>191423.98639999999</v>
      </c>
      <c r="S344" s="111"/>
      <c r="T344" s="1">
        <f t="shared" si="131"/>
        <v>1013.04</v>
      </c>
      <c r="U344" s="1">
        <f t="shared" si="132"/>
        <v>608.96</v>
      </c>
      <c r="V344" s="1">
        <f t="shared" si="133"/>
        <v>3776.1</v>
      </c>
      <c r="W344" s="1">
        <f t="shared" si="134"/>
        <v>52.8</v>
      </c>
      <c r="X344" s="1">
        <f t="shared" si="135"/>
        <v>5450.9000000000005</v>
      </c>
    </row>
    <row r="345" spans="1:24" x14ac:dyDescent="0.25">
      <c r="A345" s="50">
        <v>352000</v>
      </c>
      <c r="B345" s="45">
        <f t="shared" si="117"/>
        <v>4806.3827000000001</v>
      </c>
      <c r="C345" s="18">
        <f t="shared" si="126"/>
        <v>9134.8896000000004</v>
      </c>
      <c r="D345" s="18">
        <f t="shared" si="118"/>
        <v>12746.592299999998</v>
      </c>
      <c r="E345" s="16">
        <f t="shared" si="127"/>
        <v>18060.853999999999</v>
      </c>
      <c r="F345" s="19">
        <f t="shared" si="128"/>
        <v>30867.200000000001</v>
      </c>
      <c r="G345" s="51">
        <f t="shared" si="129"/>
        <v>75615.918600000005</v>
      </c>
      <c r="H345" s="45">
        <f t="shared" si="119"/>
        <v>4813.8</v>
      </c>
      <c r="I345" s="18">
        <f t="shared" si="120"/>
        <v>9853</v>
      </c>
      <c r="J345" s="18">
        <f t="shared" si="121"/>
        <v>5128.8</v>
      </c>
      <c r="K345" s="19">
        <f t="shared" si="122"/>
        <v>59763.175000000003</v>
      </c>
      <c r="L345" s="46">
        <f t="shared" si="114"/>
        <v>79558.774999999994</v>
      </c>
      <c r="M345" s="52">
        <f t="shared" si="115"/>
        <v>155174.6936</v>
      </c>
      <c r="N345" s="53">
        <f t="shared" si="116"/>
        <v>0.4408371977272727</v>
      </c>
      <c r="O345" s="1">
        <f t="shared" si="123"/>
        <v>723.6</v>
      </c>
      <c r="P345" s="1">
        <f t="shared" si="124"/>
        <v>434.72</v>
      </c>
      <c r="Q345" s="1">
        <f t="shared" si="125"/>
        <v>3776.1</v>
      </c>
      <c r="R345" s="1">
        <f t="shared" si="130"/>
        <v>191890.88639999999</v>
      </c>
      <c r="S345" s="111"/>
      <c r="T345" s="1">
        <f t="shared" si="131"/>
        <v>1013.04</v>
      </c>
      <c r="U345" s="1">
        <f t="shared" si="132"/>
        <v>608.96</v>
      </c>
      <c r="V345" s="1">
        <f t="shared" si="133"/>
        <v>3776.1</v>
      </c>
      <c r="W345" s="1">
        <f t="shared" si="134"/>
        <v>52.8</v>
      </c>
      <c r="X345" s="1">
        <f t="shared" si="135"/>
        <v>5450.9000000000005</v>
      </c>
    </row>
    <row r="346" spans="1:24" x14ac:dyDescent="0.25">
      <c r="A346" s="50">
        <v>353000</v>
      </c>
      <c r="B346" s="45">
        <f t="shared" si="117"/>
        <v>4806.3827000000001</v>
      </c>
      <c r="C346" s="18">
        <f t="shared" si="126"/>
        <v>9134.8896000000004</v>
      </c>
      <c r="D346" s="18">
        <f t="shared" si="118"/>
        <v>12746.592299999998</v>
      </c>
      <c r="E346" s="16">
        <f t="shared" si="127"/>
        <v>18060.853999999999</v>
      </c>
      <c r="F346" s="19">
        <f t="shared" si="128"/>
        <v>31142.800000000003</v>
      </c>
      <c r="G346" s="51">
        <f t="shared" si="129"/>
        <v>75891.51860000001</v>
      </c>
      <c r="H346" s="45">
        <f t="shared" si="119"/>
        <v>4813.8</v>
      </c>
      <c r="I346" s="18">
        <f t="shared" si="120"/>
        <v>9853</v>
      </c>
      <c r="J346" s="18">
        <f t="shared" si="121"/>
        <v>5128.8</v>
      </c>
      <c r="K346" s="19">
        <f t="shared" si="122"/>
        <v>60020.675000000003</v>
      </c>
      <c r="L346" s="46">
        <f t="shared" si="114"/>
        <v>79816.274999999994</v>
      </c>
      <c r="M346" s="52">
        <f t="shared" si="115"/>
        <v>155707.7936</v>
      </c>
      <c r="N346" s="53">
        <f t="shared" si="116"/>
        <v>0.44109856543909348</v>
      </c>
      <c r="O346" s="1">
        <f t="shared" si="123"/>
        <v>723.6</v>
      </c>
      <c r="P346" s="1">
        <f t="shared" si="124"/>
        <v>434.72</v>
      </c>
      <c r="Q346" s="1">
        <f t="shared" si="125"/>
        <v>3776.1</v>
      </c>
      <c r="R346" s="1">
        <f t="shared" si="130"/>
        <v>192357.78639999998</v>
      </c>
      <c r="S346" s="111"/>
      <c r="T346" s="1">
        <f t="shared" si="131"/>
        <v>1013.04</v>
      </c>
      <c r="U346" s="1">
        <f t="shared" si="132"/>
        <v>608.96</v>
      </c>
      <c r="V346" s="1">
        <f t="shared" si="133"/>
        <v>3776.1</v>
      </c>
      <c r="W346" s="1">
        <f t="shared" si="134"/>
        <v>52.8</v>
      </c>
      <c r="X346" s="1">
        <f t="shared" si="135"/>
        <v>5450.9000000000005</v>
      </c>
    </row>
    <row r="347" spans="1:24" x14ac:dyDescent="0.25">
      <c r="A347" s="50">
        <v>354000</v>
      </c>
      <c r="B347" s="45">
        <f t="shared" si="117"/>
        <v>4806.3827000000001</v>
      </c>
      <c r="C347" s="18">
        <f t="shared" si="126"/>
        <v>9134.8896000000004</v>
      </c>
      <c r="D347" s="18">
        <f t="shared" si="118"/>
        <v>12746.592299999998</v>
      </c>
      <c r="E347" s="16">
        <f t="shared" si="127"/>
        <v>18060.853999999999</v>
      </c>
      <c r="F347" s="19">
        <f t="shared" si="128"/>
        <v>31418.400000000001</v>
      </c>
      <c r="G347" s="51">
        <f t="shared" si="129"/>
        <v>76167.118600000002</v>
      </c>
      <c r="H347" s="45">
        <f t="shared" si="119"/>
        <v>4813.8</v>
      </c>
      <c r="I347" s="18">
        <f t="shared" si="120"/>
        <v>9853</v>
      </c>
      <c r="J347" s="18">
        <f t="shared" si="121"/>
        <v>5128.8</v>
      </c>
      <c r="K347" s="19">
        <f t="shared" si="122"/>
        <v>60278.175000000003</v>
      </c>
      <c r="L347" s="46">
        <f t="shared" si="114"/>
        <v>80073.774999999994</v>
      </c>
      <c r="M347" s="52">
        <f t="shared" si="115"/>
        <v>156240.89360000001</v>
      </c>
      <c r="N347" s="53">
        <f t="shared" si="116"/>
        <v>0.44135845649717514</v>
      </c>
      <c r="O347" s="1">
        <f t="shared" si="123"/>
        <v>723.6</v>
      </c>
      <c r="P347" s="1">
        <f t="shared" si="124"/>
        <v>434.72</v>
      </c>
      <c r="Q347" s="1">
        <f t="shared" si="125"/>
        <v>3776.1</v>
      </c>
      <c r="R347" s="1">
        <f t="shared" si="130"/>
        <v>192824.68639999998</v>
      </c>
      <c r="S347" s="111"/>
      <c r="T347" s="1">
        <f t="shared" si="131"/>
        <v>1013.04</v>
      </c>
      <c r="U347" s="1">
        <f t="shared" si="132"/>
        <v>608.96</v>
      </c>
      <c r="V347" s="1">
        <f t="shared" si="133"/>
        <v>3776.1</v>
      </c>
      <c r="W347" s="1">
        <f t="shared" si="134"/>
        <v>52.8</v>
      </c>
      <c r="X347" s="1">
        <f t="shared" si="135"/>
        <v>5450.9000000000005</v>
      </c>
    </row>
    <row r="348" spans="1:24" x14ac:dyDescent="0.25">
      <c r="A348" s="50">
        <v>355000</v>
      </c>
      <c r="B348" s="45">
        <f t="shared" si="117"/>
        <v>4806.3827000000001</v>
      </c>
      <c r="C348" s="18">
        <f t="shared" si="126"/>
        <v>9134.8896000000004</v>
      </c>
      <c r="D348" s="18">
        <f t="shared" si="118"/>
        <v>12746.592299999998</v>
      </c>
      <c r="E348" s="16">
        <f t="shared" si="127"/>
        <v>18060.853999999999</v>
      </c>
      <c r="F348" s="19">
        <f t="shared" si="128"/>
        <v>31694</v>
      </c>
      <c r="G348" s="51">
        <f t="shared" si="129"/>
        <v>76442.718599999993</v>
      </c>
      <c r="H348" s="45">
        <f t="shared" si="119"/>
        <v>4813.8</v>
      </c>
      <c r="I348" s="18">
        <f t="shared" si="120"/>
        <v>9853</v>
      </c>
      <c r="J348" s="18">
        <f t="shared" si="121"/>
        <v>5128.8</v>
      </c>
      <c r="K348" s="19">
        <f t="shared" si="122"/>
        <v>60535.675000000003</v>
      </c>
      <c r="L348" s="46">
        <f t="shared" si="114"/>
        <v>80331.274999999994</v>
      </c>
      <c r="M348" s="52">
        <f t="shared" si="115"/>
        <v>156773.99359999999</v>
      </c>
      <c r="N348" s="53">
        <f t="shared" si="116"/>
        <v>0.44161688338028166</v>
      </c>
      <c r="O348" s="1">
        <f t="shared" si="123"/>
        <v>723.6</v>
      </c>
      <c r="P348" s="1">
        <f t="shared" si="124"/>
        <v>434.72</v>
      </c>
      <c r="Q348" s="1">
        <f t="shared" si="125"/>
        <v>3776.1</v>
      </c>
      <c r="R348" s="1">
        <f t="shared" si="130"/>
        <v>193291.5864</v>
      </c>
      <c r="S348" s="111"/>
      <c r="T348" s="1">
        <f t="shared" si="131"/>
        <v>1013.04</v>
      </c>
      <c r="U348" s="1">
        <f t="shared" si="132"/>
        <v>608.96</v>
      </c>
      <c r="V348" s="1">
        <f t="shared" si="133"/>
        <v>3776.1</v>
      </c>
      <c r="W348" s="1">
        <f t="shared" si="134"/>
        <v>52.8</v>
      </c>
      <c r="X348" s="1">
        <f t="shared" si="135"/>
        <v>5450.9000000000005</v>
      </c>
    </row>
    <row r="349" spans="1:24" x14ac:dyDescent="0.25">
      <c r="A349" s="50">
        <v>356000</v>
      </c>
      <c r="B349" s="45">
        <f t="shared" si="117"/>
        <v>4806.3827000000001</v>
      </c>
      <c r="C349" s="18">
        <f t="shared" si="126"/>
        <v>9134.8896000000004</v>
      </c>
      <c r="D349" s="18">
        <f t="shared" si="118"/>
        <v>12746.592299999998</v>
      </c>
      <c r="E349" s="16">
        <f t="shared" si="127"/>
        <v>18060.853999999999</v>
      </c>
      <c r="F349" s="19">
        <f t="shared" si="128"/>
        <v>31969.600000000002</v>
      </c>
      <c r="G349" s="51">
        <f t="shared" si="129"/>
        <v>76718.318599999999</v>
      </c>
      <c r="H349" s="45">
        <f t="shared" si="119"/>
        <v>4813.8</v>
      </c>
      <c r="I349" s="18">
        <f t="shared" si="120"/>
        <v>9853</v>
      </c>
      <c r="J349" s="18">
        <f t="shared" si="121"/>
        <v>5128.8</v>
      </c>
      <c r="K349" s="19">
        <f t="shared" si="122"/>
        <v>60793.175000000003</v>
      </c>
      <c r="L349" s="46">
        <f t="shared" si="114"/>
        <v>80588.774999999994</v>
      </c>
      <c r="M349" s="52">
        <f t="shared" si="115"/>
        <v>157307.09359999999</v>
      </c>
      <c r="N349" s="53">
        <f t="shared" si="116"/>
        <v>0.44187385842696625</v>
      </c>
      <c r="O349" s="1">
        <f t="shared" si="123"/>
        <v>723.6</v>
      </c>
      <c r="P349" s="1">
        <f t="shared" si="124"/>
        <v>434.72</v>
      </c>
      <c r="Q349" s="1">
        <f t="shared" si="125"/>
        <v>3776.1</v>
      </c>
      <c r="R349" s="1">
        <f t="shared" si="130"/>
        <v>193758.48639999999</v>
      </c>
      <c r="S349" s="111"/>
      <c r="T349" s="1">
        <f t="shared" si="131"/>
        <v>1013.04</v>
      </c>
      <c r="U349" s="1">
        <f t="shared" si="132"/>
        <v>608.96</v>
      </c>
      <c r="V349" s="1">
        <f t="shared" si="133"/>
        <v>3776.1</v>
      </c>
      <c r="W349" s="1">
        <f t="shared" si="134"/>
        <v>52.8</v>
      </c>
      <c r="X349" s="1">
        <f t="shared" si="135"/>
        <v>5450.9000000000005</v>
      </c>
    </row>
    <row r="350" spans="1:24" x14ac:dyDescent="0.25">
      <c r="A350" s="50">
        <v>357000</v>
      </c>
      <c r="B350" s="45">
        <f t="shared" si="117"/>
        <v>4806.3827000000001</v>
      </c>
      <c r="C350" s="18">
        <f t="shared" si="126"/>
        <v>9134.8896000000004</v>
      </c>
      <c r="D350" s="18">
        <f t="shared" si="118"/>
        <v>12746.592299999998</v>
      </c>
      <c r="E350" s="16">
        <f t="shared" si="127"/>
        <v>18060.853999999999</v>
      </c>
      <c r="F350" s="19">
        <f t="shared" si="128"/>
        <v>32245.200000000001</v>
      </c>
      <c r="G350" s="51">
        <f t="shared" si="129"/>
        <v>76993.918600000005</v>
      </c>
      <c r="H350" s="45">
        <f t="shared" si="119"/>
        <v>4813.8</v>
      </c>
      <c r="I350" s="18">
        <f t="shared" si="120"/>
        <v>9853</v>
      </c>
      <c r="J350" s="18">
        <f t="shared" si="121"/>
        <v>5128.8</v>
      </c>
      <c r="K350" s="19">
        <f t="shared" si="122"/>
        <v>61050.675000000003</v>
      </c>
      <c r="L350" s="46">
        <f t="shared" si="114"/>
        <v>80846.274999999994</v>
      </c>
      <c r="M350" s="52">
        <f t="shared" si="115"/>
        <v>157840.1936</v>
      </c>
      <c r="N350" s="53">
        <f t="shared" si="116"/>
        <v>0.44212939383753502</v>
      </c>
      <c r="O350" s="1">
        <f t="shared" si="123"/>
        <v>723.6</v>
      </c>
      <c r="P350" s="1">
        <f t="shared" si="124"/>
        <v>434.72</v>
      </c>
      <c r="Q350" s="1">
        <f t="shared" si="125"/>
        <v>3776.1</v>
      </c>
      <c r="R350" s="1">
        <f t="shared" si="130"/>
        <v>194225.38639999999</v>
      </c>
      <c r="S350" s="111"/>
      <c r="T350" s="1">
        <f t="shared" si="131"/>
        <v>1013.04</v>
      </c>
      <c r="U350" s="1">
        <f t="shared" si="132"/>
        <v>608.96</v>
      </c>
      <c r="V350" s="1">
        <f t="shared" si="133"/>
        <v>3776.1</v>
      </c>
      <c r="W350" s="1">
        <f t="shared" si="134"/>
        <v>52.8</v>
      </c>
      <c r="X350" s="1">
        <f t="shared" si="135"/>
        <v>5450.9000000000005</v>
      </c>
    </row>
    <row r="351" spans="1:24" x14ac:dyDescent="0.25">
      <c r="A351" s="50">
        <v>358000</v>
      </c>
      <c r="B351" s="45">
        <f t="shared" si="117"/>
        <v>4806.3827000000001</v>
      </c>
      <c r="C351" s="18">
        <f t="shared" si="126"/>
        <v>9134.8896000000004</v>
      </c>
      <c r="D351" s="18">
        <f t="shared" si="118"/>
        <v>12746.592299999998</v>
      </c>
      <c r="E351" s="16">
        <f t="shared" si="127"/>
        <v>18060.853999999999</v>
      </c>
      <c r="F351" s="19">
        <f t="shared" si="128"/>
        <v>32520.800000000003</v>
      </c>
      <c r="G351" s="51">
        <f t="shared" si="129"/>
        <v>77269.51860000001</v>
      </c>
      <c r="H351" s="45">
        <f t="shared" si="119"/>
        <v>4813.8</v>
      </c>
      <c r="I351" s="18">
        <f t="shared" si="120"/>
        <v>9853</v>
      </c>
      <c r="J351" s="18">
        <f t="shared" si="121"/>
        <v>5128.8</v>
      </c>
      <c r="K351" s="19">
        <f t="shared" si="122"/>
        <v>61308.175000000003</v>
      </c>
      <c r="L351" s="46">
        <f t="shared" si="114"/>
        <v>81103.774999999994</v>
      </c>
      <c r="M351" s="52">
        <f t="shared" si="115"/>
        <v>158373.2936</v>
      </c>
      <c r="N351" s="53">
        <f t="shared" si="116"/>
        <v>0.44238350167597768</v>
      </c>
      <c r="O351" s="1">
        <f t="shared" si="123"/>
        <v>723.6</v>
      </c>
      <c r="P351" s="1">
        <f t="shared" si="124"/>
        <v>434.72</v>
      </c>
      <c r="Q351" s="1">
        <f t="shared" si="125"/>
        <v>3776.1</v>
      </c>
      <c r="R351" s="1">
        <f t="shared" si="130"/>
        <v>194692.28639999998</v>
      </c>
      <c r="S351" s="111"/>
      <c r="T351" s="1">
        <f t="shared" si="131"/>
        <v>1013.04</v>
      </c>
      <c r="U351" s="1">
        <f t="shared" si="132"/>
        <v>608.96</v>
      </c>
      <c r="V351" s="1">
        <f t="shared" si="133"/>
        <v>3776.1</v>
      </c>
      <c r="W351" s="1">
        <f t="shared" si="134"/>
        <v>52.8</v>
      </c>
      <c r="X351" s="1">
        <f t="shared" si="135"/>
        <v>5450.9000000000005</v>
      </c>
    </row>
    <row r="352" spans="1:24" x14ac:dyDescent="0.25">
      <c r="A352" s="50">
        <v>359000</v>
      </c>
      <c r="B352" s="45">
        <f t="shared" si="117"/>
        <v>4806.3827000000001</v>
      </c>
      <c r="C352" s="18">
        <f t="shared" si="126"/>
        <v>9134.8896000000004</v>
      </c>
      <c r="D352" s="18">
        <f t="shared" si="118"/>
        <v>12746.592299999998</v>
      </c>
      <c r="E352" s="16">
        <f t="shared" si="127"/>
        <v>18060.853999999999</v>
      </c>
      <c r="F352" s="19">
        <f t="shared" si="128"/>
        <v>32796.400000000001</v>
      </c>
      <c r="G352" s="51">
        <f t="shared" si="129"/>
        <v>77545.118600000002</v>
      </c>
      <c r="H352" s="45">
        <f t="shared" si="119"/>
        <v>4813.8</v>
      </c>
      <c r="I352" s="18">
        <f t="shared" si="120"/>
        <v>9853</v>
      </c>
      <c r="J352" s="18">
        <f t="shared" si="121"/>
        <v>5128.8</v>
      </c>
      <c r="K352" s="19">
        <f t="shared" si="122"/>
        <v>61565.675000000003</v>
      </c>
      <c r="L352" s="46">
        <f t="shared" si="114"/>
        <v>81361.274999999994</v>
      </c>
      <c r="M352" s="52">
        <f t="shared" si="115"/>
        <v>158906.39360000001</v>
      </c>
      <c r="N352" s="53">
        <f t="shared" si="116"/>
        <v>0.44263619387186631</v>
      </c>
      <c r="O352" s="1">
        <f t="shared" si="123"/>
        <v>723.6</v>
      </c>
      <c r="P352" s="1">
        <f t="shared" si="124"/>
        <v>434.72</v>
      </c>
      <c r="Q352" s="1">
        <f t="shared" si="125"/>
        <v>3776.1</v>
      </c>
      <c r="R352" s="1">
        <f t="shared" si="130"/>
        <v>195159.18639999998</v>
      </c>
      <c r="S352" s="111"/>
      <c r="T352" s="1">
        <f t="shared" si="131"/>
        <v>1013.04</v>
      </c>
      <c r="U352" s="1">
        <f t="shared" si="132"/>
        <v>608.96</v>
      </c>
      <c r="V352" s="1">
        <f t="shared" si="133"/>
        <v>3776.1</v>
      </c>
      <c r="W352" s="1">
        <f t="shared" si="134"/>
        <v>52.8</v>
      </c>
      <c r="X352" s="1">
        <f t="shared" si="135"/>
        <v>5450.9000000000005</v>
      </c>
    </row>
    <row r="353" spans="1:24" x14ac:dyDescent="0.25">
      <c r="A353" s="50">
        <v>360000</v>
      </c>
      <c r="B353" s="45">
        <f t="shared" si="117"/>
        <v>4806.3827000000001</v>
      </c>
      <c r="C353" s="18">
        <f t="shared" si="126"/>
        <v>9134.8896000000004</v>
      </c>
      <c r="D353" s="18">
        <f t="shared" si="118"/>
        <v>12746.592299999998</v>
      </c>
      <c r="E353" s="16">
        <f t="shared" si="127"/>
        <v>18060.853999999999</v>
      </c>
      <c r="F353" s="19">
        <f t="shared" si="128"/>
        <v>33072</v>
      </c>
      <c r="G353" s="51">
        <f t="shared" si="129"/>
        <v>77820.718599999993</v>
      </c>
      <c r="H353" s="45">
        <f t="shared" si="119"/>
        <v>4813.8</v>
      </c>
      <c r="I353" s="18">
        <f t="shared" si="120"/>
        <v>9853</v>
      </c>
      <c r="J353" s="18">
        <f t="shared" si="121"/>
        <v>5128.8</v>
      </c>
      <c r="K353" s="19">
        <f t="shared" si="122"/>
        <v>61823.175000000003</v>
      </c>
      <c r="L353" s="46">
        <f t="shared" si="114"/>
        <v>81618.774999999994</v>
      </c>
      <c r="M353" s="52">
        <f t="shared" si="115"/>
        <v>159439.49359999999</v>
      </c>
      <c r="N353" s="53">
        <f t="shared" si="116"/>
        <v>0.44288748222222218</v>
      </c>
      <c r="O353" s="1">
        <f t="shared" si="123"/>
        <v>723.6</v>
      </c>
      <c r="P353" s="1">
        <f t="shared" si="124"/>
        <v>434.72</v>
      </c>
      <c r="Q353" s="1">
        <f t="shared" si="125"/>
        <v>3776.1</v>
      </c>
      <c r="R353" s="1">
        <f t="shared" si="130"/>
        <v>195626.0864</v>
      </c>
      <c r="S353" s="111"/>
      <c r="T353" s="1">
        <f t="shared" si="131"/>
        <v>1013.04</v>
      </c>
      <c r="U353" s="1">
        <f t="shared" si="132"/>
        <v>608.96</v>
      </c>
      <c r="V353" s="1">
        <f t="shared" si="133"/>
        <v>3776.1</v>
      </c>
      <c r="W353" s="1">
        <f t="shared" si="134"/>
        <v>52.8</v>
      </c>
      <c r="X353" s="1">
        <f t="shared" si="135"/>
        <v>5450.9000000000005</v>
      </c>
    </row>
    <row r="354" spans="1:24" x14ac:dyDescent="0.25">
      <c r="A354" s="50">
        <v>361000</v>
      </c>
      <c r="B354" s="45">
        <f t="shared" si="117"/>
        <v>4806.3827000000001</v>
      </c>
      <c r="C354" s="18">
        <f t="shared" si="126"/>
        <v>9134.8896000000004</v>
      </c>
      <c r="D354" s="18">
        <f t="shared" si="118"/>
        <v>12746.592299999998</v>
      </c>
      <c r="E354" s="16">
        <f t="shared" si="127"/>
        <v>18060.853999999999</v>
      </c>
      <c r="F354" s="19">
        <f t="shared" si="128"/>
        <v>33347.599999999999</v>
      </c>
      <c r="G354" s="51">
        <f t="shared" si="129"/>
        <v>78096.318599999999</v>
      </c>
      <c r="H354" s="45">
        <f t="shared" si="119"/>
        <v>4813.8</v>
      </c>
      <c r="I354" s="18">
        <f t="shared" si="120"/>
        <v>9853</v>
      </c>
      <c r="J354" s="18">
        <f t="shared" si="121"/>
        <v>5128.8</v>
      </c>
      <c r="K354" s="19">
        <f t="shared" si="122"/>
        <v>62080.675000000003</v>
      </c>
      <c r="L354" s="46">
        <f t="shared" si="114"/>
        <v>81876.274999999994</v>
      </c>
      <c r="M354" s="52">
        <f t="shared" si="115"/>
        <v>159972.59359999999</v>
      </c>
      <c r="N354" s="53">
        <f t="shared" si="116"/>
        <v>0.44313737839335177</v>
      </c>
      <c r="O354" s="1">
        <f t="shared" si="123"/>
        <v>723.6</v>
      </c>
      <c r="P354" s="1">
        <f t="shared" si="124"/>
        <v>434.72</v>
      </c>
      <c r="Q354" s="1">
        <f t="shared" si="125"/>
        <v>3776.1</v>
      </c>
      <c r="R354" s="1">
        <f t="shared" si="130"/>
        <v>196092.98639999999</v>
      </c>
      <c r="S354" s="111"/>
      <c r="T354" s="1">
        <f t="shared" si="131"/>
        <v>1013.04</v>
      </c>
      <c r="U354" s="1">
        <f t="shared" si="132"/>
        <v>608.96</v>
      </c>
      <c r="V354" s="1">
        <f t="shared" si="133"/>
        <v>3776.1</v>
      </c>
      <c r="W354" s="1">
        <f t="shared" si="134"/>
        <v>52.8</v>
      </c>
      <c r="X354" s="1">
        <f t="shared" si="135"/>
        <v>5450.9000000000005</v>
      </c>
    </row>
    <row r="355" spans="1:24" x14ac:dyDescent="0.25">
      <c r="A355" s="50">
        <v>362000</v>
      </c>
      <c r="B355" s="45">
        <f t="shared" si="117"/>
        <v>4806.3827000000001</v>
      </c>
      <c r="C355" s="18">
        <f t="shared" si="126"/>
        <v>9134.8896000000004</v>
      </c>
      <c r="D355" s="18">
        <f t="shared" si="118"/>
        <v>12746.592299999998</v>
      </c>
      <c r="E355" s="16">
        <f t="shared" si="127"/>
        <v>18060.853999999999</v>
      </c>
      <c r="F355" s="19">
        <f t="shared" si="128"/>
        <v>33623.200000000004</v>
      </c>
      <c r="G355" s="51">
        <f t="shared" si="129"/>
        <v>78371.918600000005</v>
      </c>
      <c r="H355" s="45">
        <f t="shared" si="119"/>
        <v>4813.8</v>
      </c>
      <c r="I355" s="18">
        <f t="shared" si="120"/>
        <v>9853</v>
      </c>
      <c r="J355" s="18">
        <f t="shared" si="121"/>
        <v>5128.8</v>
      </c>
      <c r="K355" s="19">
        <f t="shared" si="122"/>
        <v>62338.175000000003</v>
      </c>
      <c r="L355" s="46">
        <f t="shared" si="114"/>
        <v>82133.774999999994</v>
      </c>
      <c r="M355" s="52">
        <f t="shared" si="115"/>
        <v>160505.6936</v>
      </c>
      <c r="N355" s="53">
        <f t="shared" si="116"/>
        <v>0.44338589392265193</v>
      </c>
      <c r="O355" s="1">
        <f t="shared" si="123"/>
        <v>723.6</v>
      </c>
      <c r="P355" s="1">
        <f t="shared" si="124"/>
        <v>434.72</v>
      </c>
      <c r="Q355" s="1">
        <f t="shared" si="125"/>
        <v>3776.1</v>
      </c>
      <c r="R355" s="1">
        <f t="shared" si="130"/>
        <v>196559.88639999999</v>
      </c>
      <c r="S355" s="111"/>
      <c r="T355" s="1">
        <f t="shared" si="131"/>
        <v>1013.04</v>
      </c>
      <c r="U355" s="1">
        <f t="shared" si="132"/>
        <v>608.96</v>
      </c>
      <c r="V355" s="1">
        <f t="shared" si="133"/>
        <v>3776.1</v>
      </c>
      <c r="W355" s="1">
        <f t="shared" si="134"/>
        <v>52.8</v>
      </c>
      <c r="X355" s="1">
        <f t="shared" si="135"/>
        <v>5450.9000000000005</v>
      </c>
    </row>
    <row r="356" spans="1:24" x14ac:dyDescent="0.25">
      <c r="A356" s="50">
        <v>363000</v>
      </c>
      <c r="B356" s="45">
        <f t="shared" si="117"/>
        <v>4806.3827000000001</v>
      </c>
      <c r="C356" s="18">
        <f t="shared" si="126"/>
        <v>9134.8896000000004</v>
      </c>
      <c r="D356" s="18">
        <f t="shared" si="118"/>
        <v>12746.592299999998</v>
      </c>
      <c r="E356" s="16">
        <f t="shared" si="127"/>
        <v>18060.853999999999</v>
      </c>
      <c r="F356" s="19">
        <f t="shared" si="128"/>
        <v>33898.800000000003</v>
      </c>
      <c r="G356" s="51">
        <f t="shared" si="129"/>
        <v>78647.51860000001</v>
      </c>
      <c r="H356" s="45">
        <f t="shared" si="119"/>
        <v>4813.8</v>
      </c>
      <c r="I356" s="18">
        <f t="shared" si="120"/>
        <v>9853</v>
      </c>
      <c r="J356" s="18">
        <f t="shared" si="121"/>
        <v>5128.8</v>
      </c>
      <c r="K356" s="19">
        <f t="shared" si="122"/>
        <v>62595.675000000003</v>
      </c>
      <c r="L356" s="46">
        <f t="shared" si="114"/>
        <v>82391.274999999994</v>
      </c>
      <c r="M356" s="52">
        <f t="shared" si="115"/>
        <v>161038.7936</v>
      </c>
      <c r="N356" s="53">
        <f t="shared" si="116"/>
        <v>0.44363304022038569</v>
      </c>
      <c r="O356" s="1">
        <f t="shared" si="123"/>
        <v>723.6</v>
      </c>
      <c r="P356" s="1">
        <f t="shared" si="124"/>
        <v>434.72</v>
      </c>
      <c r="Q356" s="1">
        <f t="shared" si="125"/>
        <v>3776.1</v>
      </c>
      <c r="R356" s="1">
        <f t="shared" si="130"/>
        <v>197026.78639999998</v>
      </c>
      <c r="S356" s="111"/>
      <c r="T356" s="1">
        <f t="shared" si="131"/>
        <v>1013.04</v>
      </c>
      <c r="U356" s="1">
        <f t="shared" si="132"/>
        <v>608.96</v>
      </c>
      <c r="V356" s="1">
        <f t="shared" si="133"/>
        <v>3776.1</v>
      </c>
      <c r="W356" s="1">
        <f t="shared" si="134"/>
        <v>52.8</v>
      </c>
      <c r="X356" s="1">
        <f t="shared" si="135"/>
        <v>5450.9000000000005</v>
      </c>
    </row>
    <row r="357" spans="1:24" x14ac:dyDescent="0.25">
      <c r="A357" s="50">
        <v>364000</v>
      </c>
      <c r="B357" s="45">
        <f t="shared" si="117"/>
        <v>4806.3827000000001</v>
      </c>
      <c r="C357" s="18">
        <f t="shared" si="126"/>
        <v>9134.8896000000004</v>
      </c>
      <c r="D357" s="18">
        <f t="shared" si="118"/>
        <v>12746.592299999998</v>
      </c>
      <c r="E357" s="16">
        <f t="shared" si="127"/>
        <v>18060.853999999999</v>
      </c>
      <c r="F357" s="19">
        <f t="shared" si="128"/>
        <v>34174.400000000001</v>
      </c>
      <c r="G357" s="51">
        <f t="shared" si="129"/>
        <v>78923.118600000002</v>
      </c>
      <c r="H357" s="45">
        <f t="shared" si="119"/>
        <v>4813.8</v>
      </c>
      <c r="I357" s="18">
        <f t="shared" si="120"/>
        <v>9853</v>
      </c>
      <c r="J357" s="18">
        <f t="shared" si="121"/>
        <v>5128.8</v>
      </c>
      <c r="K357" s="19">
        <f t="shared" si="122"/>
        <v>62853.175000000003</v>
      </c>
      <c r="L357" s="46">
        <f t="shared" si="114"/>
        <v>82648.774999999994</v>
      </c>
      <c r="M357" s="52">
        <f t="shared" si="115"/>
        <v>161571.89360000001</v>
      </c>
      <c r="N357" s="53">
        <f t="shared" si="116"/>
        <v>0.44387882857142857</v>
      </c>
      <c r="O357" s="1">
        <f t="shared" si="123"/>
        <v>723.6</v>
      </c>
      <c r="P357" s="1">
        <f t="shared" si="124"/>
        <v>434.72</v>
      </c>
      <c r="Q357" s="1">
        <f t="shared" si="125"/>
        <v>3776.1</v>
      </c>
      <c r="R357" s="1">
        <f t="shared" si="130"/>
        <v>197493.68639999998</v>
      </c>
      <c r="S357" s="111"/>
      <c r="T357" s="1">
        <f t="shared" si="131"/>
        <v>1013.04</v>
      </c>
      <c r="U357" s="1">
        <f t="shared" si="132"/>
        <v>608.96</v>
      </c>
      <c r="V357" s="1">
        <f t="shared" si="133"/>
        <v>3776.1</v>
      </c>
      <c r="W357" s="1">
        <f t="shared" si="134"/>
        <v>52.8</v>
      </c>
      <c r="X357" s="1">
        <f t="shared" si="135"/>
        <v>5450.9000000000005</v>
      </c>
    </row>
    <row r="358" spans="1:24" x14ac:dyDescent="0.25">
      <c r="A358" s="50">
        <v>365000</v>
      </c>
      <c r="B358" s="45">
        <f t="shared" si="117"/>
        <v>4806.3827000000001</v>
      </c>
      <c r="C358" s="18">
        <f t="shared" si="126"/>
        <v>9134.8896000000004</v>
      </c>
      <c r="D358" s="18">
        <f t="shared" si="118"/>
        <v>12746.592299999998</v>
      </c>
      <c r="E358" s="16">
        <f t="shared" si="127"/>
        <v>18060.853999999999</v>
      </c>
      <c r="F358" s="19">
        <f t="shared" si="128"/>
        <v>34450</v>
      </c>
      <c r="G358" s="51">
        <f t="shared" si="129"/>
        <v>79198.718599999993</v>
      </c>
      <c r="H358" s="45">
        <f t="shared" si="119"/>
        <v>4813.8</v>
      </c>
      <c r="I358" s="18">
        <f t="shared" si="120"/>
        <v>9853</v>
      </c>
      <c r="J358" s="18">
        <f t="shared" si="121"/>
        <v>5128.8</v>
      </c>
      <c r="K358" s="19">
        <f t="shared" si="122"/>
        <v>63110.675000000003</v>
      </c>
      <c r="L358" s="46">
        <f t="shared" si="114"/>
        <v>82906.274999999994</v>
      </c>
      <c r="M358" s="52">
        <f t="shared" si="115"/>
        <v>162104.99359999999</v>
      </c>
      <c r="N358" s="53">
        <f t="shared" si="116"/>
        <v>0.44412327013698627</v>
      </c>
      <c r="O358" s="1">
        <f t="shared" si="123"/>
        <v>723.6</v>
      </c>
      <c r="P358" s="1">
        <f t="shared" si="124"/>
        <v>434.72</v>
      </c>
      <c r="Q358" s="1">
        <f t="shared" si="125"/>
        <v>3776.1</v>
      </c>
      <c r="R358" s="1">
        <f t="shared" si="130"/>
        <v>197960.5864</v>
      </c>
      <c r="S358" s="111"/>
      <c r="T358" s="1">
        <f t="shared" si="131"/>
        <v>1013.04</v>
      </c>
      <c r="U358" s="1">
        <f t="shared" si="132"/>
        <v>608.96</v>
      </c>
      <c r="V358" s="1">
        <f t="shared" si="133"/>
        <v>3776.1</v>
      </c>
      <c r="W358" s="1">
        <f t="shared" si="134"/>
        <v>52.8</v>
      </c>
      <c r="X358" s="1">
        <f t="shared" si="135"/>
        <v>5450.9000000000005</v>
      </c>
    </row>
    <row r="359" spans="1:24" x14ac:dyDescent="0.25">
      <c r="A359" s="50">
        <v>366000</v>
      </c>
      <c r="B359" s="45">
        <f t="shared" si="117"/>
        <v>4806.3827000000001</v>
      </c>
      <c r="C359" s="18">
        <f t="shared" si="126"/>
        <v>9134.8896000000004</v>
      </c>
      <c r="D359" s="18">
        <f t="shared" si="118"/>
        <v>12746.592299999998</v>
      </c>
      <c r="E359" s="16">
        <f t="shared" si="127"/>
        <v>18060.853999999999</v>
      </c>
      <c r="F359" s="19">
        <f t="shared" si="128"/>
        <v>34725.599999999999</v>
      </c>
      <c r="G359" s="51">
        <f t="shared" si="129"/>
        <v>79474.318599999999</v>
      </c>
      <c r="H359" s="45">
        <f t="shared" si="119"/>
        <v>4813.8</v>
      </c>
      <c r="I359" s="18">
        <f t="shared" si="120"/>
        <v>9853</v>
      </c>
      <c r="J359" s="18">
        <f t="shared" si="121"/>
        <v>5128.8</v>
      </c>
      <c r="K359" s="19">
        <f t="shared" si="122"/>
        <v>63368.175000000003</v>
      </c>
      <c r="L359" s="46">
        <f t="shared" si="114"/>
        <v>83163.774999999994</v>
      </c>
      <c r="M359" s="52">
        <f t="shared" si="115"/>
        <v>162638.09359999999</v>
      </c>
      <c r="N359" s="53">
        <f t="shared" si="116"/>
        <v>0.44436637595628414</v>
      </c>
      <c r="O359" s="1">
        <f t="shared" si="123"/>
        <v>723.6</v>
      </c>
      <c r="P359" s="1">
        <f t="shared" si="124"/>
        <v>434.72</v>
      </c>
      <c r="Q359" s="1">
        <f t="shared" si="125"/>
        <v>3776.1</v>
      </c>
      <c r="R359" s="1">
        <f t="shared" si="130"/>
        <v>198427.48639999999</v>
      </c>
      <c r="S359" s="111"/>
      <c r="T359" s="1">
        <f t="shared" si="131"/>
        <v>1013.04</v>
      </c>
      <c r="U359" s="1">
        <f t="shared" si="132"/>
        <v>608.96</v>
      </c>
      <c r="V359" s="1">
        <f t="shared" si="133"/>
        <v>3776.1</v>
      </c>
      <c r="W359" s="1">
        <f t="shared" si="134"/>
        <v>52.8</v>
      </c>
      <c r="X359" s="1">
        <f t="shared" si="135"/>
        <v>5450.9000000000005</v>
      </c>
    </row>
    <row r="360" spans="1:24" x14ac:dyDescent="0.25">
      <c r="A360" s="50">
        <v>367000</v>
      </c>
      <c r="B360" s="45">
        <f t="shared" si="117"/>
        <v>4806.3827000000001</v>
      </c>
      <c r="C360" s="18">
        <f t="shared" si="126"/>
        <v>9134.8896000000004</v>
      </c>
      <c r="D360" s="18">
        <f t="shared" si="118"/>
        <v>12746.592299999998</v>
      </c>
      <c r="E360" s="16">
        <f t="shared" si="127"/>
        <v>18060.853999999999</v>
      </c>
      <c r="F360" s="19">
        <f t="shared" si="128"/>
        <v>35001.200000000004</v>
      </c>
      <c r="G360" s="51">
        <f t="shared" si="129"/>
        <v>79749.918600000005</v>
      </c>
      <c r="H360" s="45">
        <f t="shared" si="119"/>
        <v>4813.8</v>
      </c>
      <c r="I360" s="18">
        <f t="shared" si="120"/>
        <v>9853</v>
      </c>
      <c r="J360" s="18">
        <f t="shared" si="121"/>
        <v>5128.8</v>
      </c>
      <c r="K360" s="19">
        <f t="shared" si="122"/>
        <v>63625.675000000003</v>
      </c>
      <c r="L360" s="46">
        <f t="shared" si="114"/>
        <v>83421.274999999994</v>
      </c>
      <c r="M360" s="52">
        <f t="shared" si="115"/>
        <v>163171.1936</v>
      </c>
      <c r="N360" s="53">
        <f t="shared" si="116"/>
        <v>0.44460815694822886</v>
      </c>
      <c r="O360" s="1">
        <f t="shared" si="123"/>
        <v>723.6</v>
      </c>
      <c r="P360" s="1">
        <f t="shared" si="124"/>
        <v>434.72</v>
      </c>
      <c r="Q360" s="1">
        <f t="shared" si="125"/>
        <v>3776.1</v>
      </c>
      <c r="R360" s="1">
        <f t="shared" si="130"/>
        <v>198894.38639999999</v>
      </c>
      <c r="S360" s="111"/>
      <c r="T360" s="1">
        <f t="shared" si="131"/>
        <v>1013.04</v>
      </c>
      <c r="U360" s="1">
        <f t="shared" si="132"/>
        <v>608.96</v>
      </c>
      <c r="V360" s="1">
        <f t="shared" si="133"/>
        <v>3776.1</v>
      </c>
      <c r="W360" s="1">
        <f t="shared" si="134"/>
        <v>52.8</v>
      </c>
      <c r="X360" s="1">
        <f t="shared" si="135"/>
        <v>5450.9000000000005</v>
      </c>
    </row>
    <row r="361" spans="1:24" x14ac:dyDescent="0.25">
      <c r="A361" s="50">
        <v>368000</v>
      </c>
      <c r="B361" s="45">
        <f t="shared" si="117"/>
        <v>4806.3827000000001</v>
      </c>
      <c r="C361" s="18">
        <f t="shared" si="126"/>
        <v>9134.8896000000004</v>
      </c>
      <c r="D361" s="18">
        <f t="shared" si="118"/>
        <v>12746.592299999998</v>
      </c>
      <c r="E361" s="16">
        <f t="shared" si="127"/>
        <v>18060.853999999999</v>
      </c>
      <c r="F361" s="19">
        <f t="shared" si="128"/>
        <v>35276.800000000003</v>
      </c>
      <c r="G361" s="51">
        <f t="shared" si="129"/>
        <v>80025.51860000001</v>
      </c>
      <c r="H361" s="45">
        <f t="shared" si="119"/>
        <v>4813.8</v>
      </c>
      <c r="I361" s="18">
        <f t="shared" si="120"/>
        <v>9853</v>
      </c>
      <c r="J361" s="18">
        <f t="shared" si="121"/>
        <v>5128.8</v>
      </c>
      <c r="K361" s="19">
        <f t="shared" si="122"/>
        <v>63883.175000000003</v>
      </c>
      <c r="L361" s="46">
        <f t="shared" si="114"/>
        <v>83678.774999999994</v>
      </c>
      <c r="M361" s="52">
        <f t="shared" si="115"/>
        <v>163704.2936</v>
      </c>
      <c r="N361" s="53">
        <f t="shared" si="116"/>
        <v>0.44484862391304347</v>
      </c>
      <c r="O361" s="1">
        <f t="shared" si="123"/>
        <v>723.6</v>
      </c>
      <c r="P361" s="1">
        <f t="shared" si="124"/>
        <v>434.72</v>
      </c>
      <c r="Q361" s="1">
        <f t="shared" si="125"/>
        <v>3776.1</v>
      </c>
      <c r="R361" s="1">
        <f t="shared" si="130"/>
        <v>199361.28639999998</v>
      </c>
      <c r="S361" s="111"/>
      <c r="T361" s="1">
        <f t="shared" si="131"/>
        <v>1013.04</v>
      </c>
      <c r="U361" s="1">
        <f t="shared" si="132"/>
        <v>608.96</v>
      </c>
      <c r="V361" s="1">
        <f t="shared" si="133"/>
        <v>3776.1</v>
      </c>
      <c r="W361" s="1">
        <f t="shared" si="134"/>
        <v>52.8</v>
      </c>
      <c r="X361" s="1">
        <f t="shared" si="135"/>
        <v>5450.9000000000005</v>
      </c>
    </row>
    <row r="362" spans="1:24" x14ac:dyDescent="0.25">
      <c r="A362" s="50">
        <v>369000</v>
      </c>
      <c r="B362" s="45">
        <f t="shared" si="117"/>
        <v>4806.3827000000001</v>
      </c>
      <c r="C362" s="18">
        <f t="shared" si="126"/>
        <v>9134.8896000000004</v>
      </c>
      <c r="D362" s="18">
        <f t="shared" si="118"/>
        <v>12746.592299999998</v>
      </c>
      <c r="E362" s="16">
        <f t="shared" si="127"/>
        <v>18060.853999999999</v>
      </c>
      <c r="F362" s="19">
        <f t="shared" si="128"/>
        <v>35552.400000000001</v>
      </c>
      <c r="G362" s="51">
        <f t="shared" si="129"/>
        <v>80301.118600000002</v>
      </c>
      <c r="H362" s="45">
        <f t="shared" si="119"/>
        <v>4813.8</v>
      </c>
      <c r="I362" s="18">
        <f t="shared" si="120"/>
        <v>9853</v>
      </c>
      <c r="J362" s="18">
        <f t="shared" si="121"/>
        <v>5128.8</v>
      </c>
      <c r="K362" s="19">
        <f t="shared" si="122"/>
        <v>64140.675000000003</v>
      </c>
      <c r="L362" s="46">
        <f t="shared" si="114"/>
        <v>83936.274999999994</v>
      </c>
      <c r="M362" s="52">
        <f t="shared" si="115"/>
        <v>164237.39360000001</v>
      </c>
      <c r="N362" s="53">
        <f t="shared" si="116"/>
        <v>0.44508778753387535</v>
      </c>
      <c r="O362" s="1">
        <f t="shared" si="123"/>
        <v>723.6</v>
      </c>
      <c r="P362" s="1">
        <f t="shared" si="124"/>
        <v>434.72</v>
      </c>
      <c r="Q362" s="1">
        <f t="shared" si="125"/>
        <v>3776.1</v>
      </c>
      <c r="R362" s="1">
        <f t="shared" si="130"/>
        <v>199828.18639999998</v>
      </c>
      <c r="S362" s="111"/>
      <c r="T362" s="1">
        <f t="shared" si="131"/>
        <v>1013.04</v>
      </c>
      <c r="U362" s="1">
        <f t="shared" si="132"/>
        <v>608.96</v>
      </c>
      <c r="V362" s="1">
        <f t="shared" si="133"/>
        <v>3776.1</v>
      </c>
      <c r="W362" s="1">
        <f t="shared" si="134"/>
        <v>52.8</v>
      </c>
      <c r="X362" s="1">
        <f t="shared" si="135"/>
        <v>5450.9000000000005</v>
      </c>
    </row>
    <row r="363" spans="1:24" x14ac:dyDescent="0.25">
      <c r="A363" s="50">
        <v>370000</v>
      </c>
      <c r="B363" s="45">
        <f t="shared" si="117"/>
        <v>4806.3827000000001</v>
      </c>
      <c r="C363" s="18">
        <f t="shared" si="126"/>
        <v>9134.8896000000004</v>
      </c>
      <c r="D363" s="18">
        <f t="shared" si="118"/>
        <v>12746.592299999998</v>
      </c>
      <c r="E363" s="16">
        <f t="shared" si="127"/>
        <v>18060.853999999999</v>
      </c>
      <c r="F363" s="19">
        <f t="shared" si="128"/>
        <v>35828</v>
      </c>
      <c r="G363" s="51">
        <f t="shared" si="129"/>
        <v>80576.718599999993</v>
      </c>
      <c r="H363" s="45">
        <f t="shared" si="119"/>
        <v>4813.8</v>
      </c>
      <c r="I363" s="18">
        <f t="shared" si="120"/>
        <v>9853</v>
      </c>
      <c r="J363" s="18">
        <f t="shared" si="121"/>
        <v>5128.8</v>
      </c>
      <c r="K363" s="19">
        <f t="shared" si="122"/>
        <v>64398.175000000003</v>
      </c>
      <c r="L363" s="46">
        <f t="shared" si="114"/>
        <v>84193.774999999994</v>
      </c>
      <c r="M363" s="52">
        <f t="shared" si="115"/>
        <v>164770.49359999999</v>
      </c>
      <c r="N363" s="53">
        <f t="shared" si="116"/>
        <v>0.44532565837837834</v>
      </c>
      <c r="O363" s="1">
        <f t="shared" si="123"/>
        <v>723.6</v>
      </c>
      <c r="P363" s="1">
        <f t="shared" si="124"/>
        <v>434.72</v>
      </c>
      <c r="Q363" s="1">
        <f t="shared" si="125"/>
        <v>3776.1</v>
      </c>
      <c r="R363" s="1">
        <f t="shared" si="130"/>
        <v>200295.0864</v>
      </c>
      <c r="S363" s="111"/>
      <c r="T363" s="1">
        <f t="shared" si="131"/>
        <v>1013.04</v>
      </c>
      <c r="U363" s="1">
        <f t="shared" si="132"/>
        <v>608.96</v>
      </c>
      <c r="V363" s="1">
        <f t="shared" si="133"/>
        <v>3776.1</v>
      </c>
      <c r="W363" s="1">
        <f t="shared" si="134"/>
        <v>52.8</v>
      </c>
      <c r="X363" s="1">
        <f t="shared" si="135"/>
        <v>5450.9000000000005</v>
      </c>
    </row>
    <row r="364" spans="1:24" x14ac:dyDescent="0.25">
      <c r="A364" s="50">
        <v>371000</v>
      </c>
      <c r="B364" s="45">
        <f t="shared" si="117"/>
        <v>4806.3827000000001</v>
      </c>
      <c r="C364" s="18">
        <f t="shared" si="126"/>
        <v>9134.8896000000004</v>
      </c>
      <c r="D364" s="18">
        <f t="shared" si="118"/>
        <v>12746.592299999998</v>
      </c>
      <c r="E364" s="16">
        <f t="shared" si="127"/>
        <v>18060.853999999999</v>
      </c>
      <c r="F364" s="19">
        <f t="shared" si="128"/>
        <v>36103.599999999999</v>
      </c>
      <c r="G364" s="51">
        <f t="shared" si="129"/>
        <v>80852.318599999999</v>
      </c>
      <c r="H364" s="45">
        <f t="shared" si="119"/>
        <v>4813.8</v>
      </c>
      <c r="I364" s="18">
        <f t="shared" si="120"/>
        <v>9853</v>
      </c>
      <c r="J364" s="18">
        <f t="shared" si="121"/>
        <v>5128.8</v>
      </c>
      <c r="K364" s="19">
        <f t="shared" si="122"/>
        <v>64655.675000000003</v>
      </c>
      <c r="L364" s="46">
        <f t="shared" si="114"/>
        <v>84451.274999999994</v>
      </c>
      <c r="M364" s="52">
        <f t="shared" si="115"/>
        <v>165303.59359999999</v>
      </c>
      <c r="N364" s="53">
        <f t="shared" si="116"/>
        <v>0.44556224690026952</v>
      </c>
      <c r="O364" s="1">
        <f t="shared" si="123"/>
        <v>723.6</v>
      </c>
      <c r="P364" s="1">
        <f t="shared" si="124"/>
        <v>434.72</v>
      </c>
      <c r="Q364" s="1">
        <f t="shared" si="125"/>
        <v>3776.1</v>
      </c>
      <c r="R364" s="1">
        <f t="shared" si="130"/>
        <v>200761.98639999999</v>
      </c>
      <c r="S364" s="111"/>
      <c r="T364" s="1">
        <f t="shared" si="131"/>
        <v>1013.04</v>
      </c>
      <c r="U364" s="1">
        <f t="shared" si="132"/>
        <v>608.96</v>
      </c>
      <c r="V364" s="1">
        <f t="shared" si="133"/>
        <v>3776.1</v>
      </c>
      <c r="W364" s="1">
        <f t="shared" si="134"/>
        <v>52.8</v>
      </c>
      <c r="X364" s="1">
        <f t="shared" si="135"/>
        <v>5450.9000000000005</v>
      </c>
    </row>
    <row r="365" spans="1:24" x14ac:dyDescent="0.25">
      <c r="A365" s="50">
        <v>372000</v>
      </c>
      <c r="B365" s="45">
        <f t="shared" si="117"/>
        <v>4806.3827000000001</v>
      </c>
      <c r="C365" s="18">
        <f t="shared" si="126"/>
        <v>9134.8896000000004</v>
      </c>
      <c r="D365" s="18">
        <f t="shared" si="118"/>
        <v>12746.592299999998</v>
      </c>
      <c r="E365" s="16">
        <f t="shared" si="127"/>
        <v>18060.853999999999</v>
      </c>
      <c r="F365" s="19">
        <f t="shared" si="128"/>
        <v>36379.200000000004</v>
      </c>
      <c r="G365" s="51">
        <f t="shared" si="129"/>
        <v>81127.918600000005</v>
      </c>
      <c r="H365" s="45">
        <f t="shared" si="119"/>
        <v>4813.8</v>
      </c>
      <c r="I365" s="18">
        <f t="shared" si="120"/>
        <v>9853</v>
      </c>
      <c r="J365" s="18">
        <f t="shared" si="121"/>
        <v>5128.8</v>
      </c>
      <c r="K365" s="19">
        <f t="shared" si="122"/>
        <v>64913.175000000003</v>
      </c>
      <c r="L365" s="46">
        <f t="shared" si="114"/>
        <v>84708.774999999994</v>
      </c>
      <c r="M365" s="52">
        <f t="shared" si="115"/>
        <v>165836.6936</v>
      </c>
      <c r="N365" s="53">
        <f t="shared" si="116"/>
        <v>0.44579756344086019</v>
      </c>
      <c r="O365" s="1">
        <f t="shared" si="123"/>
        <v>723.6</v>
      </c>
      <c r="P365" s="1">
        <f t="shared" si="124"/>
        <v>434.72</v>
      </c>
      <c r="Q365" s="1">
        <f t="shared" si="125"/>
        <v>3776.1</v>
      </c>
      <c r="R365" s="1">
        <f t="shared" si="130"/>
        <v>201228.88639999999</v>
      </c>
      <c r="S365" s="111"/>
      <c r="T365" s="1">
        <f t="shared" si="131"/>
        <v>1013.04</v>
      </c>
      <c r="U365" s="1">
        <f t="shared" si="132"/>
        <v>608.96</v>
      </c>
      <c r="V365" s="1">
        <f t="shared" si="133"/>
        <v>3776.1</v>
      </c>
      <c r="W365" s="1">
        <f t="shared" si="134"/>
        <v>52.8</v>
      </c>
      <c r="X365" s="1">
        <f t="shared" si="135"/>
        <v>5450.9000000000005</v>
      </c>
    </row>
    <row r="366" spans="1:24" x14ac:dyDescent="0.25">
      <c r="A366" s="50">
        <v>373000</v>
      </c>
      <c r="B366" s="45">
        <f t="shared" si="117"/>
        <v>4806.3827000000001</v>
      </c>
      <c r="C366" s="18">
        <f t="shared" si="126"/>
        <v>9134.8896000000004</v>
      </c>
      <c r="D366" s="18">
        <f t="shared" si="118"/>
        <v>12746.592299999998</v>
      </c>
      <c r="E366" s="16">
        <f t="shared" si="127"/>
        <v>18060.853999999999</v>
      </c>
      <c r="F366" s="19">
        <f t="shared" si="128"/>
        <v>36654.800000000003</v>
      </c>
      <c r="G366" s="51">
        <f t="shared" si="129"/>
        <v>81403.51860000001</v>
      </c>
      <c r="H366" s="45">
        <f t="shared" si="119"/>
        <v>4813.8</v>
      </c>
      <c r="I366" s="18">
        <f t="shared" si="120"/>
        <v>9853</v>
      </c>
      <c r="J366" s="18">
        <f t="shared" si="121"/>
        <v>5128.8</v>
      </c>
      <c r="K366" s="19">
        <f t="shared" si="122"/>
        <v>65170.675000000003</v>
      </c>
      <c r="L366" s="46">
        <f t="shared" si="114"/>
        <v>84966.274999999994</v>
      </c>
      <c r="M366" s="52">
        <f t="shared" si="115"/>
        <v>166369.7936</v>
      </c>
      <c r="N366" s="53">
        <f t="shared" si="116"/>
        <v>0.44603161823056303</v>
      </c>
      <c r="O366" s="1">
        <f t="shared" si="123"/>
        <v>723.6</v>
      </c>
      <c r="P366" s="1">
        <f t="shared" si="124"/>
        <v>434.72</v>
      </c>
      <c r="Q366" s="1">
        <f t="shared" si="125"/>
        <v>3776.1</v>
      </c>
      <c r="R366" s="1">
        <f t="shared" si="130"/>
        <v>201695.78639999998</v>
      </c>
      <c r="S366" s="111"/>
      <c r="T366" s="1">
        <f t="shared" si="131"/>
        <v>1013.04</v>
      </c>
      <c r="U366" s="1">
        <f t="shared" si="132"/>
        <v>608.96</v>
      </c>
      <c r="V366" s="1">
        <f t="shared" si="133"/>
        <v>3776.1</v>
      </c>
      <c r="W366" s="1">
        <f t="shared" si="134"/>
        <v>52.8</v>
      </c>
      <c r="X366" s="1">
        <f t="shared" si="135"/>
        <v>5450.9000000000005</v>
      </c>
    </row>
    <row r="367" spans="1:24" x14ac:dyDescent="0.25">
      <c r="A367" s="50">
        <v>374000</v>
      </c>
      <c r="B367" s="45">
        <f t="shared" si="117"/>
        <v>4806.3827000000001</v>
      </c>
      <c r="C367" s="18">
        <f t="shared" si="126"/>
        <v>9134.8896000000004</v>
      </c>
      <c r="D367" s="18">
        <f t="shared" si="118"/>
        <v>12746.592299999998</v>
      </c>
      <c r="E367" s="16">
        <f t="shared" si="127"/>
        <v>18060.853999999999</v>
      </c>
      <c r="F367" s="19">
        <f t="shared" si="128"/>
        <v>36930.400000000001</v>
      </c>
      <c r="G367" s="51">
        <f t="shared" si="129"/>
        <v>81679.118600000002</v>
      </c>
      <c r="H367" s="45">
        <f t="shared" si="119"/>
        <v>4813.8</v>
      </c>
      <c r="I367" s="18">
        <f t="shared" si="120"/>
        <v>9853</v>
      </c>
      <c r="J367" s="18">
        <f t="shared" si="121"/>
        <v>5128.8</v>
      </c>
      <c r="K367" s="19">
        <f t="shared" si="122"/>
        <v>65428.175000000003</v>
      </c>
      <c r="L367" s="46">
        <f t="shared" ref="L367:L430" si="136">SUM(H367:K367)</f>
        <v>85223.774999999994</v>
      </c>
      <c r="M367" s="52">
        <f t="shared" ref="M367:M430" si="137">G367+L367</f>
        <v>166902.89360000001</v>
      </c>
      <c r="N367" s="53">
        <f t="shared" ref="N367:N430" si="138">M367/A367</f>
        <v>0.44626442139037437</v>
      </c>
      <c r="O367" s="1">
        <f t="shared" si="123"/>
        <v>723.6</v>
      </c>
      <c r="P367" s="1">
        <f t="shared" si="124"/>
        <v>434.72</v>
      </c>
      <c r="Q367" s="1">
        <f t="shared" si="125"/>
        <v>3776.1</v>
      </c>
      <c r="R367" s="1">
        <f t="shared" si="130"/>
        <v>202162.68639999998</v>
      </c>
      <c r="S367" s="111"/>
      <c r="T367" s="1">
        <f t="shared" si="131"/>
        <v>1013.04</v>
      </c>
      <c r="U367" s="1">
        <f t="shared" si="132"/>
        <v>608.96</v>
      </c>
      <c r="V367" s="1">
        <f t="shared" si="133"/>
        <v>3776.1</v>
      </c>
      <c r="W367" s="1">
        <f t="shared" si="134"/>
        <v>52.8</v>
      </c>
      <c r="X367" s="1">
        <f t="shared" si="135"/>
        <v>5450.9000000000005</v>
      </c>
    </row>
    <row r="368" spans="1:24" x14ac:dyDescent="0.25">
      <c r="A368" s="50">
        <v>375000</v>
      </c>
      <c r="B368" s="45">
        <f t="shared" si="117"/>
        <v>4806.3827000000001</v>
      </c>
      <c r="C368" s="18">
        <f t="shared" si="126"/>
        <v>9134.8896000000004</v>
      </c>
      <c r="D368" s="18">
        <f t="shared" si="118"/>
        <v>12746.592299999998</v>
      </c>
      <c r="E368" s="16">
        <f t="shared" si="127"/>
        <v>18060.853999999999</v>
      </c>
      <c r="F368" s="19">
        <f t="shared" si="128"/>
        <v>37206</v>
      </c>
      <c r="G368" s="51">
        <f t="shared" si="129"/>
        <v>81954.718599999993</v>
      </c>
      <c r="H368" s="45">
        <f t="shared" si="119"/>
        <v>4813.8</v>
      </c>
      <c r="I368" s="18">
        <f t="shared" si="120"/>
        <v>9853</v>
      </c>
      <c r="J368" s="18">
        <f t="shared" si="121"/>
        <v>5128.8</v>
      </c>
      <c r="K368" s="19">
        <f t="shared" si="122"/>
        <v>65685.675000000003</v>
      </c>
      <c r="L368" s="46">
        <f t="shared" si="136"/>
        <v>85481.274999999994</v>
      </c>
      <c r="M368" s="52">
        <f t="shared" si="137"/>
        <v>167435.99359999999</v>
      </c>
      <c r="N368" s="53">
        <f t="shared" si="138"/>
        <v>0.44649598293333331</v>
      </c>
      <c r="O368" s="1">
        <f t="shared" si="123"/>
        <v>723.6</v>
      </c>
      <c r="P368" s="1">
        <f t="shared" si="124"/>
        <v>434.72</v>
      </c>
      <c r="Q368" s="1">
        <f t="shared" si="125"/>
        <v>3776.1</v>
      </c>
      <c r="R368" s="1">
        <f t="shared" si="130"/>
        <v>202629.5864</v>
      </c>
      <c r="S368" s="111"/>
      <c r="T368" s="1">
        <f t="shared" si="131"/>
        <v>1013.04</v>
      </c>
      <c r="U368" s="1">
        <f t="shared" si="132"/>
        <v>608.96</v>
      </c>
      <c r="V368" s="1">
        <f t="shared" si="133"/>
        <v>3776.1</v>
      </c>
      <c r="W368" s="1">
        <f t="shared" si="134"/>
        <v>52.8</v>
      </c>
      <c r="X368" s="1">
        <f t="shared" si="135"/>
        <v>5450.9000000000005</v>
      </c>
    </row>
    <row r="369" spans="1:24" x14ac:dyDescent="0.25">
      <c r="A369" s="50">
        <v>376000</v>
      </c>
      <c r="B369" s="45">
        <f t="shared" si="117"/>
        <v>4806.3827000000001</v>
      </c>
      <c r="C369" s="18">
        <f t="shared" si="126"/>
        <v>9134.8896000000004</v>
      </c>
      <c r="D369" s="18">
        <f t="shared" si="118"/>
        <v>12746.592299999998</v>
      </c>
      <c r="E369" s="16">
        <f t="shared" si="127"/>
        <v>18060.853999999999</v>
      </c>
      <c r="F369" s="19">
        <f t="shared" si="128"/>
        <v>37481.599999999999</v>
      </c>
      <c r="G369" s="51">
        <f t="shared" si="129"/>
        <v>82230.318599999999</v>
      </c>
      <c r="H369" s="45">
        <f t="shared" si="119"/>
        <v>4813.8</v>
      </c>
      <c r="I369" s="18">
        <f t="shared" si="120"/>
        <v>9853</v>
      </c>
      <c r="J369" s="18">
        <f t="shared" si="121"/>
        <v>5128.8</v>
      </c>
      <c r="K369" s="19">
        <f t="shared" si="122"/>
        <v>65943.175000000003</v>
      </c>
      <c r="L369" s="46">
        <f t="shared" si="136"/>
        <v>85738.774999999994</v>
      </c>
      <c r="M369" s="52">
        <f t="shared" si="137"/>
        <v>167969.09359999999</v>
      </c>
      <c r="N369" s="53">
        <f t="shared" si="138"/>
        <v>0.44672631276595742</v>
      </c>
      <c r="O369" s="1">
        <f t="shared" si="123"/>
        <v>723.6</v>
      </c>
      <c r="P369" s="1">
        <f t="shared" si="124"/>
        <v>434.72</v>
      </c>
      <c r="Q369" s="1">
        <f t="shared" si="125"/>
        <v>3776.1</v>
      </c>
      <c r="R369" s="1">
        <f t="shared" si="130"/>
        <v>203096.48639999999</v>
      </c>
      <c r="S369" s="111"/>
      <c r="T369" s="1">
        <f t="shared" si="131"/>
        <v>1013.04</v>
      </c>
      <c r="U369" s="1">
        <f t="shared" si="132"/>
        <v>608.96</v>
      </c>
      <c r="V369" s="1">
        <f t="shared" si="133"/>
        <v>3776.1</v>
      </c>
      <c r="W369" s="1">
        <f t="shared" si="134"/>
        <v>52.8</v>
      </c>
      <c r="X369" s="1">
        <f t="shared" si="135"/>
        <v>5450.9000000000005</v>
      </c>
    </row>
    <row r="370" spans="1:24" x14ac:dyDescent="0.25">
      <c r="A370" s="50">
        <v>377000</v>
      </c>
      <c r="B370" s="45">
        <f t="shared" si="117"/>
        <v>4806.3827000000001</v>
      </c>
      <c r="C370" s="18">
        <f t="shared" si="126"/>
        <v>9134.8896000000004</v>
      </c>
      <c r="D370" s="18">
        <f t="shared" si="118"/>
        <v>12746.592299999998</v>
      </c>
      <c r="E370" s="16">
        <f t="shared" si="127"/>
        <v>18060.853999999999</v>
      </c>
      <c r="F370" s="19">
        <f t="shared" si="128"/>
        <v>37757.200000000004</v>
      </c>
      <c r="G370" s="51">
        <f t="shared" si="129"/>
        <v>82505.918600000005</v>
      </c>
      <c r="H370" s="45">
        <f t="shared" si="119"/>
        <v>4813.8</v>
      </c>
      <c r="I370" s="18">
        <f t="shared" si="120"/>
        <v>9853</v>
      </c>
      <c r="J370" s="18">
        <f t="shared" si="121"/>
        <v>5128.8</v>
      </c>
      <c r="K370" s="19">
        <f t="shared" si="122"/>
        <v>66200.675000000003</v>
      </c>
      <c r="L370" s="46">
        <f t="shared" si="136"/>
        <v>85996.274999999994</v>
      </c>
      <c r="M370" s="52">
        <f t="shared" si="137"/>
        <v>168502.1936</v>
      </c>
      <c r="N370" s="53">
        <f t="shared" si="138"/>
        <v>0.44695542068965516</v>
      </c>
      <c r="O370" s="1">
        <f t="shared" si="123"/>
        <v>723.6</v>
      </c>
      <c r="P370" s="1">
        <f t="shared" si="124"/>
        <v>434.72</v>
      </c>
      <c r="Q370" s="1">
        <f t="shared" si="125"/>
        <v>3776.1</v>
      </c>
      <c r="R370" s="1">
        <f t="shared" si="130"/>
        <v>203563.38639999999</v>
      </c>
      <c r="S370" s="111"/>
      <c r="T370" s="1">
        <f t="shared" si="131"/>
        <v>1013.04</v>
      </c>
      <c r="U370" s="1">
        <f t="shared" si="132"/>
        <v>608.96</v>
      </c>
      <c r="V370" s="1">
        <f t="shared" si="133"/>
        <v>3776.1</v>
      </c>
      <c r="W370" s="1">
        <f t="shared" si="134"/>
        <v>52.8</v>
      </c>
      <c r="X370" s="1">
        <f t="shared" si="135"/>
        <v>5450.9000000000005</v>
      </c>
    </row>
    <row r="371" spans="1:24" x14ac:dyDescent="0.25">
      <c r="A371" s="50">
        <v>378000</v>
      </c>
      <c r="B371" s="45">
        <f t="shared" si="117"/>
        <v>4806.3827000000001</v>
      </c>
      <c r="C371" s="18">
        <f t="shared" si="126"/>
        <v>9134.8896000000004</v>
      </c>
      <c r="D371" s="18">
        <f t="shared" si="118"/>
        <v>12746.592299999998</v>
      </c>
      <c r="E371" s="16">
        <f t="shared" si="127"/>
        <v>18060.853999999999</v>
      </c>
      <c r="F371" s="19">
        <f t="shared" si="128"/>
        <v>38032.800000000003</v>
      </c>
      <c r="G371" s="51">
        <f t="shared" si="129"/>
        <v>82781.51860000001</v>
      </c>
      <c r="H371" s="45">
        <f t="shared" si="119"/>
        <v>4813.8</v>
      </c>
      <c r="I371" s="18">
        <f t="shared" si="120"/>
        <v>9853</v>
      </c>
      <c r="J371" s="18">
        <f t="shared" si="121"/>
        <v>5128.8</v>
      </c>
      <c r="K371" s="19">
        <f t="shared" si="122"/>
        <v>66458.175000000003</v>
      </c>
      <c r="L371" s="46">
        <f t="shared" si="136"/>
        <v>86253.774999999994</v>
      </c>
      <c r="M371" s="52">
        <f t="shared" si="137"/>
        <v>169035.2936</v>
      </c>
      <c r="N371" s="53">
        <f t="shared" si="138"/>
        <v>0.44718331640211639</v>
      </c>
      <c r="O371" s="1">
        <f t="shared" si="123"/>
        <v>723.6</v>
      </c>
      <c r="P371" s="1">
        <f t="shared" si="124"/>
        <v>434.72</v>
      </c>
      <c r="Q371" s="1">
        <f t="shared" si="125"/>
        <v>3776.1</v>
      </c>
      <c r="R371" s="1">
        <f t="shared" si="130"/>
        <v>204030.28639999998</v>
      </c>
      <c r="S371" s="111"/>
      <c r="T371" s="1">
        <f t="shared" si="131"/>
        <v>1013.04</v>
      </c>
      <c r="U371" s="1">
        <f t="shared" si="132"/>
        <v>608.96</v>
      </c>
      <c r="V371" s="1">
        <f t="shared" si="133"/>
        <v>3776.1</v>
      </c>
      <c r="W371" s="1">
        <f t="shared" si="134"/>
        <v>52.8</v>
      </c>
      <c r="X371" s="1">
        <f t="shared" si="135"/>
        <v>5450.9000000000005</v>
      </c>
    </row>
    <row r="372" spans="1:24" x14ac:dyDescent="0.25">
      <c r="A372" s="50">
        <v>379000</v>
      </c>
      <c r="B372" s="45">
        <f t="shared" si="117"/>
        <v>4806.3827000000001</v>
      </c>
      <c r="C372" s="18">
        <f t="shared" si="126"/>
        <v>9134.8896000000004</v>
      </c>
      <c r="D372" s="18">
        <f t="shared" si="118"/>
        <v>12746.592299999998</v>
      </c>
      <c r="E372" s="16">
        <f t="shared" si="127"/>
        <v>18060.853999999999</v>
      </c>
      <c r="F372" s="19">
        <f t="shared" si="128"/>
        <v>38308.400000000001</v>
      </c>
      <c r="G372" s="51">
        <f t="shared" si="129"/>
        <v>83057.118600000002</v>
      </c>
      <c r="H372" s="45">
        <f t="shared" si="119"/>
        <v>4813.8</v>
      </c>
      <c r="I372" s="18">
        <f t="shared" si="120"/>
        <v>9853</v>
      </c>
      <c r="J372" s="18">
        <f t="shared" si="121"/>
        <v>5128.8</v>
      </c>
      <c r="K372" s="19">
        <f t="shared" si="122"/>
        <v>66715.675000000003</v>
      </c>
      <c r="L372" s="46">
        <f t="shared" si="136"/>
        <v>86511.274999999994</v>
      </c>
      <c r="M372" s="52">
        <f t="shared" si="137"/>
        <v>169568.39360000001</v>
      </c>
      <c r="N372" s="53">
        <f t="shared" si="138"/>
        <v>0.44741000949868076</v>
      </c>
      <c r="O372" s="1">
        <f t="shared" si="123"/>
        <v>723.6</v>
      </c>
      <c r="P372" s="1">
        <f t="shared" si="124"/>
        <v>434.72</v>
      </c>
      <c r="Q372" s="1">
        <f t="shared" si="125"/>
        <v>3776.1</v>
      </c>
      <c r="R372" s="1">
        <f t="shared" si="130"/>
        <v>204497.18639999998</v>
      </c>
      <c r="S372" s="111"/>
      <c r="T372" s="1">
        <f t="shared" si="131"/>
        <v>1013.04</v>
      </c>
      <c r="U372" s="1">
        <f t="shared" si="132"/>
        <v>608.96</v>
      </c>
      <c r="V372" s="1">
        <f t="shared" si="133"/>
        <v>3776.1</v>
      </c>
      <c r="W372" s="1">
        <f t="shared" si="134"/>
        <v>52.8</v>
      </c>
      <c r="X372" s="1">
        <f t="shared" si="135"/>
        <v>5450.9000000000005</v>
      </c>
    </row>
    <row r="373" spans="1:24" x14ac:dyDescent="0.25">
      <c r="A373" s="50">
        <v>380000</v>
      </c>
      <c r="B373" s="45">
        <f t="shared" ref="B373:B436" si="139">IF($A373&gt;$AA$4,IF($A373&lt;$AA$5,($A373-$AA$4)*$Z$4,($AA$5-$AA$4)*$Z$4),0)</f>
        <v>4806.3827000000001</v>
      </c>
      <c r="C373" s="18">
        <f t="shared" si="126"/>
        <v>9134.8896000000004</v>
      </c>
      <c r="D373" s="18">
        <f t="shared" ref="D373:D436" si="140">IF($A373&gt;$AA$6,IF($A373&lt;$AA$7,($A373-$AA$6)*$Z$6,($AA$7-$AA$6)*$Z$6),0)</f>
        <v>12746.592299999998</v>
      </c>
      <c r="E373" s="16">
        <f t="shared" si="127"/>
        <v>18060.853999999999</v>
      </c>
      <c r="F373" s="19">
        <f t="shared" si="128"/>
        <v>38584</v>
      </c>
      <c r="G373" s="51">
        <f t="shared" si="129"/>
        <v>83332.718599999993</v>
      </c>
      <c r="H373" s="45">
        <f t="shared" si="119"/>
        <v>4813.8</v>
      </c>
      <c r="I373" s="18">
        <f t="shared" si="120"/>
        <v>9853</v>
      </c>
      <c r="J373" s="18">
        <f t="shared" si="121"/>
        <v>5128.8</v>
      </c>
      <c r="K373" s="19">
        <f t="shared" si="122"/>
        <v>66973.175000000003</v>
      </c>
      <c r="L373" s="46">
        <f t="shared" si="136"/>
        <v>86768.774999999994</v>
      </c>
      <c r="M373" s="52">
        <f t="shared" si="137"/>
        <v>170101.49359999999</v>
      </c>
      <c r="N373" s="53">
        <f t="shared" si="138"/>
        <v>0.44763550947368419</v>
      </c>
      <c r="O373" s="1">
        <f t="shared" si="123"/>
        <v>723.6</v>
      </c>
      <c r="P373" s="1">
        <f t="shared" si="124"/>
        <v>434.72</v>
      </c>
      <c r="Q373" s="1">
        <f t="shared" si="125"/>
        <v>3776.1</v>
      </c>
      <c r="R373" s="1">
        <f t="shared" si="130"/>
        <v>204964.0864</v>
      </c>
      <c r="S373" s="111"/>
      <c r="T373" s="1">
        <f t="shared" si="131"/>
        <v>1013.04</v>
      </c>
      <c r="U373" s="1">
        <f t="shared" si="132"/>
        <v>608.96</v>
      </c>
      <c r="V373" s="1">
        <f t="shared" si="133"/>
        <v>3776.1</v>
      </c>
      <c r="W373" s="1">
        <f t="shared" si="134"/>
        <v>52.8</v>
      </c>
      <c r="X373" s="1">
        <f t="shared" si="135"/>
        <v>5450.9000000000005</v>
      </c>
    </row>
    <row r="374" spans="1:24" x14ac:dyDescent="0.25">
      <c r="A374" s="50">
        <v>381000</v>
      </c>
      <c r="B374" s="45">
        <f t="shared" si="139"/>
        <v>4806.3827000000001</v>
      </c>
      <c r="C374" s="18">
        <f t="shared" si="126"/>
        <v>9134.8896000000004</v>
      </c>
      <c r="D374" s="18">
        <f t="shared" si="140"/>
        <v>12746.592299999998</v>
      </c>
      <c r="E374" s="16">
        <f t="shared" si="127"/>
        <v>18060.853999999999</v>
      </c>
      <c r="F374" s="19">
        <f t="shared" si="128"/>
        <v>38859.599999999999</v>
      </c>
      <c r="G374" s="51">
        <f t="shared" si="129"/>
        <v>83608.318599999999</v>
      </c>
      <c r="H374" s="45">
        <f t="shared" si="119"/>
        <v>4813.8</v>
      </c>
      <c r="I374" s="18">
        <f t="shared" si="120"/>
        <v>9853</v>
      </c>
      <c r="J374" s="18">
        <f t="shared" si="121"/>
        <v>5128.8</v>
      </c>
      <c r="K374" s="19">
        <f t="shared" si="122"/>
        <v>67230.675000000003</v>
      </c>
      <c r="L374" s="46">
        <f t="shared" si="136"/>
        <v>87026.274999999994</v>
      </c>
      <c r="M374" s="52">
        <f t="shared" si="137"/>
        <v>170634.59359999999</v>
      </c>
      <c r="N374" s="53">
        <f t="shared" si="138"/>
        <v>0.44785982572178473</v>
      </c>
      <c r="O374" s="1">
        <f t="shared" si="123"/>
        <v>723.6</v>
      </c>
      <c r="P374" s="1">
        <f t="shared" si="124"/>
        <v>434.72</v>
      </c>
      <c r="Q374" s="1">
        <f t="shared" si="125"/>
        <v>3776.1</v>
      </c>
      <c r="R374" s="1">
        <f t="shared" si="130"/>
        <v>205430.98639999999</v>
      </c>
      <c r="S374" s="111"/>
      <c r="T374" s="1">
        <f t="shared" si="131"/>
        <v>1013.04</v>
      </c>
      <c r="U374" s="1">
        <f t="shared" si="132"/>
        <v>608.96</v>
      </c>
      <c r="V374" s="1">
        <f t="shared" si="133"/>
        <v>3776.1</v>
      </c>
      <c r="W374" s="1">
        <f t="shared" si="134"/>
        <v>52.8</v>
      </c>
      <c r="X374" s="1">
        <f t="shared" si="135"/>
        <v>5450.9000000000005</v>
      </c>
    </row>
    <row r="375" spans="1:24" x14ac:dyDescent="0.25">
      <c r="A375" s="50">
        <v>382000</v>
      </c>
      <c r="B375" s="45">
        <f t="shared" si="139"/>
        <v>4806.3827000000001</v>
      </c>
      <c r="C375" s="18">
        <f t="shared" si="126"/>
        <v>9134.8896000000004</v>
      </c>
      <c r="D375" s="18">
        <f t="shared" si="140"/>
        <v>12746.592299999998</v>
      </c>
      <c r="E375" s="16">
        <f t="shared" si="127"/>
        <v>18060.853999999999</v>
      </c>
      <c r="F375" s="19">
        <f t="shared" si="128"/>
        <v>39135.200000000004</v>
      </c>
      <c r="G375" s="51">
        <f t="shared" si="129"/>
        <v>83883.918600000005</v>
      </c>
      <c r="H375" s="45">
        <f t="shared" si="119"/>
        <v>4813.8</v>
      </c>
      <c r="I375" s="18">
        <f t="shared" si="120"/>
        <v>9853</v>
      </c>
      <c r="J375" s="18">
        <f t="shared" si="121"/>
        <v>5128.8</v>
      </c>
      <c r="K375" s="19">
        <f t="shared" si="122"/>
        <v>67488.175000000003</v>
      </c>
      <c r="L375" s="46">
        <f t="shared" si="136"/>
        <v>87283.774999999994</v>
      </c>
      <c r="M375" s="52">
        <f t="shared" si="137"/>
        <v>171167.6936</v>
      </c>
      <c r="N375" s="53">
        <f t="shared" si="138"/>
        <v>0.44808296753926702</v>
      </c>
      <c r="O375" s="1">
        <f t="shared" si="123"/>
        <v>723.6</v>
      </c>
      <c r="P375" s="1">
        <f t="shared" si="124"/>
        <v>434.72</v>
      </c>
      <c r="Q375" s="1">
        <f t="shared" si="125"/>
        <v>3776.1</v>
      </c>
      <c r="R375" s="1">
        <f t="shared" si="130"/>
        <v>205897.88639999999</v>
      </c>
      <c r="S375" s="111"/>
      <c r="T375" s="1">
        <f t="shared" si="131"/>
        <v>1013.04</v>
      </c>
      <c r="U375" s="1">
        <f t="shared" si="132"/>
        <v>608.96</v>
      </c>
      <c r="V375" s="1">
        <f t="shared" si="133"/>
        <v>3776.1</v>
      </c>
      <c r="W375" s="1">
        <f t="shared" si="134"/>
        <v>52.8</v>
      </c>
      <c r="X375" s="1">
        <f t="shared" si="135"/>
        <v>5450.9000000000005</v>
      </c>
    </row>
    <row r="376" spans="1:24" x14ac:dyDescent="0.25">
      <c r="A376" s="50">
        <v>383000</v>
      </c>
      <c r="B376" s="45">
        <f t="shared" si="139"/>
        <v>4806.3827000000001</v>
      </c>
      <c r="C376" s="18">
        <f t="shared" si="126"/>
        <v>9134.8896000000004</v>
      </c>
      <c r="D376" s="18">
        <f t="shared" si="140"/>
        <v>12746.592299999998</v>
      </c>
      <c r="E376" s="16">
        <f t="shared" si="127"/>
        <v>18060.853999999999</v>
      </c>
      <c r="F376" s="19">
        <f t="shared" si="128"/>
        <v>39410.800000000003</v>
      </c>
      <c r="G376" s="51">
        <f t="shared" si="129"/>
        <v>84159.51860000001</v>
      </c>
      <c r="H376" s="45">
        <f t="shared" si="119"/>
        <v>4813.8</v>
      </c>
      <c r="I376" s="18">
        <f t="shared" si="120"/>
        <v>9853</v>
      </c>
      <c r="J376" s="18">
        <f t="shared" si="121"/>
        <v>5128.8</v>
      </c>
      <c r="K376" s="19">
        <f t="shared" si="122"/>
        <v>67745.675000000003</v>
      </c>
      <c r="L376" s="46">
        <f t="shared" si="136"/>
        <v>87541.274999999994</v>
      </c>
      <c r="M376" s="52">
        <f t="shared" si="137"/>
        <v>171700.7936</v>
      </c>
      <c r="N376" s="53">
        <f t="shared" si="138"/>
        <v>0.4483049441253264</v>
      </c>
      <c r="O376" s="1">
        <f t="shared" si="123"/>
        <v>723.6</v>
      </c>
      <c r="P376" s="1">
        <f t="shared" si="124"/>
        <v>434.72</v>
      </c>
      <c r="Q376" s="1">
        <f t="shared" si="125"/>
        <v>3776.1</v>
      </c>
      <c r="R376" s="1">
        <f t="shared" si="130"/>
        <v>206364.78639999998</v>
      </c>
      <c r="S376" s="111"/>
      <c r="T376" s="1">
        <f t="shared" si="131"/>
        <v>1013.04</v>
      </c>
      <c r="U376" s="1">
        <f t="shared" si="132"/>
        <v>608.96</v>
      </c>
      <c r="V376" s="1">
        <f t="shared" si="133"/>
        <v>3776.1</v>
      </c>
      <c r="W376" s="1">
        <f t="shared" si="134"/>
        <v>52.8</v>
      </c>
      <c r="X376" s="1">
        <f t="shared" si="135"/>
        <v>5450.9000000000005</v>
      </c>
    </row>
    <row r="377" spans="1:24" x14ac:dyDescent="0.25">
      <c r="A377" s="50">
        <v>384000</v>
      </c>
      <c r="B377" s="45">
        <f t="shared" si="139"/>
        <v>4806.3827000000001</v>
      </c>
      <c r="C377" s="18">
        <f t="shared" si="126"/>
        <v>9134.8896000000004</v>
      </c>
      <c r="D377" s="18">
        <f t="shared" si="140"/>
        <v>12746.592299999998</v>
      </c>
      <c r="E377" s="16">
        <f t="shared" si="127"/>
        <v>18060.853999999999</v>
      </c>
      <c r="F377" s="19">
        <f t="shared" si="128"/>
        <v>39686.400000000001</v>
      </c>
      <c r="G377" s="51">
        <f t="shared" si="129"/>
        <v>84435.118600000002</v>
      </c>
      <c r="H377" s="45">
        <f t="shared" si="119"/>
        <v>4813.8</v>
      </c>
      <c r="I377" s="18">
        <f t="shared" si="120"/>
        <v>9853</v>
      </c>
      <c r="J377" s="18">
        <f t="shared" si="121"/>
        <v>5128.8</v>
      </c>
      <c r="K377" s="19">
        <f t="shared" si="122"/>
        <v>68003.175000000003</v>
      </c>
      <c r="L377" s="46">
        <f t="shared" si="136"/>
        <v>87798.774999999994</v>
      </c>
      <c r="M377" s="52">
        <f t="shared" si="137"/>
        <v>172233.89360000001</v>
      </c>
      <c r="N377" s="53">
        <f t="shared" si="138"/>
        <v>0.44852576458333338</v>
      </c>
      <c r="O377" s="1">
        <f t="shared" si="123"/>
        <v>723.6</v>
      </c>
      <c r="P377" s="1">
        <f t="shared" si="124"/>
        <v>434.72</v>
      </c>
      <c r="Q377" s="1">
        <f t="shared" si="125"/>
        <v>3776.1</v>
      </c>
      <c r="R377" s="1">
        <f t="shared" si="130"/>
        <v>206831.68639999998</v>
      </c>
      <c r="S377" s="111"/>
      <c r="T377" s="1">
        <f t="shared" si="131"/>
        <v>1013.04</v>
      </c>
      <c r="U377" s="1">
        <f t="shared" si="132"/>
        <v>608.96</v>
      </c>
      <c r="V377" s="1">
        <f t="shared" si="133"/>
        <v>3776.1</v>
      </c>
      <c r="W377" s="1">
        <f t="shared" si="134"/>
        <v>52.8</v>
      </c>
      <c r="X377" s="1">
        <f t="shared" si="135"/>
        <v>5450.9000000000005</v>
      </c>
    </row>
    <row r="378" spans="1:24" x14ac:dyDescent="0.25">
      <c r="A378" s="50">
        <v>385000</v>
      </c>
      <c r="B378" s="45">
        <f t="shared" si="139"/>
        <v>4806.3827000000001</v>
      </c>
      <c r="C378" s="18">
        <f t="shared" si="126"/>
        <v>9134.8896000000004</v>
      </c>
      <c r="D378" s="18">
        <f t="shared" si="140"/>
        <v>12746.592299999998</v>
      </c>
      <c r="E378" s="16">
        <f t="shared" si="127"/>
        <v>18060.853999999999</v>
      </c>
      <c r="F378" s="19">
        <f t="shared" si="128"/>
        <v>39962</v>
      </c>
      <c r="G378" s="51">
        <f t="shared" si="129"/>
        <v>84710.718599999993</v>
      </c>
      <c r="H378" s="45">
        <f t="shared" si="119"/>
        <v>4813.8</v>
      </c>
      <c r="I378" s="18">
        <f t="shared" si="120"/>
        <v>9853</v>
      </c>
      <c r="J378" s="18">
        <f t="shared" si="121"/>
        <v>5128.8</v>
      </c>
      <c r="K378" s="19">
        <f t="shared" si="122"/>
        <v>68260.675000000003</v>
      </c>
      <c r="L378" s="46">
        <f t="shared" si="136"/>
        <v>88056.274999999994</v>
      </c>
      <c r="M378" s="52">
        <f t="shared" si="137"/>
        <v>172766.99359999999</v>
      </c>
      <c r="N378" s="53">
        <f t="shared" si="138"/>
        <v>0.44874543792207788</v>
      </c>
      <c r="O378" s="1">
        <f t="shared" si="123"/>
        <v>723.6</v>
      </c>
      <c r="P378" s="1">
        <f t="shared" si="124"/>
        <v>434.72</v>
      </c>
      <c r="Q378" s="1">
        <f t="shared" si="125"/>
        <v>3776.1</v>
      </c>
      <c r="R378" s="1">
        <f t="shared" si="130"/>
        <v>207298.5864</v>
      </c>
      <c r="S378" s="111"/>
      <c r="T378" s="1">
        <f t="shared" si="131"/>
        <v>1013.04</v>
      </c>
      <c r="U378" s="1">
        <f t="shared" si="132"/>
        <v>608.96</v>
      </c>
      <c r="V378" s="1">
        <f t="shared" si="133"/>
        <v>3776.1</v>
      </c>
      <c r="W378" s="1">
        <f t="shared" si="134"/>
        <v>52.8</v>
      </c>
      <c r="X378" s="1">
        <f t="shared" si="135"/>
        <v>5450.9000000000005</v>
      </c>
    </row>
    <row r="379" spans="1:24" x14ac:dyDescent="0.25">
      <c r="A379" s="50">
        <v>386000</v>
      </c>
      <c r="B379" s="45">
        <f t="shared" si="139"/>
        <v>4806.3827000000001</v>
      </c>
      <c r="C379" s="18">
        <f t="shared" si="126"/>
        <v>9134.8896000000004</v>
      </c>
      <c r="D379" s="18">
        <f t="shared" si="140"/>
        <v>12746.592299999998</v>
      </c>
      <c r="E379" s="16">
        <f t="shared" si="127"/>
        <v>18060.853999999999</v>
      </c>
      <c r="F379" s="19">
        <f t="shared" si="128"/>
        <v>40237.599999999999</v>
      </c>
      <c r="G379" s="51">
        <f t="shared" si="129"/>
        <v>84986.318599999999</v>
      </c>
      <c r="H379" s="45">
        <f t="shared" si="119"/>
        <v>4813.8</v>
      </c>
      <c r="I379" s="18">
        <f t="shared" si="120"/>
        <v>9853</v>
      </c>
      <c r="J379" s="18">
        <f t="shared" si="121"/>
        <v>5128.8</v>
      </c>
      <c r="K379" s="19">
        <f t="shared" si="122"/>
        <v>68518.175000000003</v>
      </c>
      <c r="L379" s="46">
        <f t="shared" si="136"/>
        <v>88313.774999999994</v>
      </c>
      <c r="M379" s="52">
        <f t="shared" si="137"/>
        <v>173300.09359999999</v>
      </c>
      <c r="N379" s="53">
        <f t="shared" si="138"/>
        <v>0.44896397305699481</v>
      </c>
      <c r="O379" s="1">
        <f t="shared" si="123"/>
        <v>723.6</v>
      </c>
      <c r="P379" s="1">
        <f t="shared" si="124"/>
        <v>434.72</v>
      </c>
      <c r="Q379" s="1">
        <f t="shared" si="125"/>
        <v>3776.1</v>
      </c>
      <c r="R379" s="1">
        <f t="shared" si="130"/>
        <v>207765.48639999999</v>
      </c>
      <c r="S379" s="111"/>
      <c r="T379" s="1">
        <f t="shared" si="131"/>
        <v>1013.04</v>
      </c>
      <c r="U379" s="1">
        <f t="shared" si="132"/>
        <v>608.96</v>
      </c>
      <c r="V379" s="1">
        <f t="shared" si="133"/>
        <v>3776.1</v>
      </c>
      <c r="W379" s="1">
        <f t="shared" si="134"/>
        <v>52.8</v>
      </c>
      <c r="X379" s="1">
        <f t="shared" si="135"/>
        <v>5450.9000000000005</v>
      </c>
    </row>
    <row r="380" spans="1:24" x14ac:dyDescent="0.25">
      <c r="A380" s="50">
        <v>387000</v>
      </c>
      <c r="B380" s="45">
        <f t="shared" si="139"/>
        <v>4806.3827000000001</v>
      </c>
      <c r="C380" s="18">
        <f t="shared" si="126"/>
        <v>9134.8896000000004</v>
      </c>
      <c r="D380" s="18">
        <f t="shared" si="140"/>
        <v>12746.592299999998</v>
      </c>
      <c r="E380" s="16">
        <f t="shared" si="127"/>
        <v>18060.853999999999</v>
      </c>
      <c r="F380" s="19">
        <f t="shared" si="128"/>
        <v>40513.200000000004</v>
      </c>
      <c r="G380" s="51">
        <f t="shared" si="129"/>
        <v>85261.918600000005</v>
      </c>
      <c r="H380" s="45">
        <f t="shared" si="119"/>
        <v>4813.8</v>
      </c>
      <c r="I380" s="18">
        <f t="shared" si="120"/>
        <v>9853</v>
      </c>
      <c r="J380" s="18">
        <f t="shared" si="121"/>
        <v>5128.8</v>
      </c>
      <c r="K380" s="19">
        <f t="shared" si="122"/>
        <v>68775.675000000003</v>
      </c>
      <c r="L380" s="46">
        <f t="shared" si="136"/>
        <v>88571.274999999994</v>
      </c>
      <c r="M380" s="52">
        <f t="shared" si="137"/>
        <v>173833.1936</v>
      </c>
      <c r="N380" s="53">
        <f t="shared" si="138"/>
        <v>0.44918137881136949</v>
      </c>
      <c r="O380" s="1">
        <f t="shared" si="123"/>
        <v>723.6</v>
      </c>
      <c r="P380" s="1">
        <f t="shared" si="124"/>
        <v>434.72</v>
      </c>
      <c r="Q380" s="1">
        <f t="shared" si="125"/>
        <v>3776.1</v>
      </c>
      <c r="R380" s="1">
        <f t="shared" si="130"/>
        <v>208232.38639999999</v>
      </c>
      <c r="S380" s="111"/>
      <c r="T380" s="1">
        <f t="shared" si="131"/>
        <v>1013.04</v>
      </c>
      <c r="U380" s="1">
        <f t="shared" si="132"/>
        <v>608.96</v>
      </c>
      <c r="V380" s="1">
        <f t="shared" si="133"/>
        <v>3776.1</v>
      </c>
      <c r="W380" s="1">
        <f t="shared" si="134"/>
        <v>52.8</v>
      </c>
      <c r="X380" s="1">
        <f t="shared" si="135"/>
        <v>5450.9000000000005</v>
      </c>
    </row>
    <row r="381" spans="1:24" x14ac:dyDescent="0.25">
      <c r="A381" s="50">
        <v>388000</v>
      </c>
      <c r="B381" s="45">
        <f t="shared" si="139"/>
        <v>4806.3827000000001</v>
      </c>
      <c r="C381" s="18">
        <f t="shared" si="126"/>
        <v>9134.8896000000004</v>
      </c>
      <c r="D381" s="18">
        <f t="shared" si="140"/>
        <v>12746.592299999998</v>
      </c>
      <c r="E381" s="16">
        <f t="shared" si="127"/>
        <v>18060.853999999999</v>
      </c>
      <c r="F381" s="19">
        <f t="shared" si="128"/>
        <v>40788.800000000003</v>
      </c>
      <c r="G381" s="51">
        <f t="shared" si="129"/>
        <v>85537.51860000001</v>
      </c>
      <c r="H381" s="45">
        <f t="shared" si="119"/>
        <v>4813.8</v>
      </c>
      <c r="I381" s="18">
        <f t="shared" si="120"/>
        <v>9853</v>
      </c>
      <c r="J381" s="18">
        <f t="shared" si="121"/>
        <v>5128.8</v>
      </c>
      <c r="K381" s="19">
        <f t="shared" si="122"/>
        <v>69033.175000000003</v>
      </c>
      <c r="L381" s="46">
        <f t="shared" si="136"/>
        <v>88828.774999999994</v>
      </c>
      <c r="M381" s="52">
        <f t="shared" si="137"/>
        <v>174366.2936</v>
      </c>
      <c r="N381" s="53">
        <f t="shared" si="138"/>
        <v>0.44939766391752578</v>
      </c>
      <c r="O381" s="1">
        <f t="shared" si="123"/>
        <v>723.6</v>
      </c>
      <c r="P381" s="1">
        <f t="shared" si="124"/>
        <v>434.72</v>
      </c>
      <c r="Q381" s="1">
        <f t="shared" si="125"/>
        <v>3776.1</v>
      </c>
      <c r="R381" s="1">
        <f t="shared" si="130"/>
        <v>208699.28639999998</v>
      </c>
      <c r="S381" s="111"/>
      <c r="T381" s="1">
        <f t="shared" si="131"/>
        <v>1013.04</v>
      </c>
      <c r="U381" s="1">
        <f t="shared" si="132"/>
        <v>608.96</v>
      </c>
      <c r="V381" s="1">
        <f t="shared" si="133"/>
        <v>3776.1</v>
      </c>
      <c r="W381" s="1">
        <f t="shared" si="134"/>
        <v>52.8</v>
      </c>
      <c r="X381" s="1">
        <f t="shared" si="135"/>
        <v>5450.9000000000005</v>
      </c>
    </row>
    <row r="382" spans="1:24" x14ac:dyDescent="0.25">
      <c r="A382" s="50">
        <v>389000</v>
      </c>
      <c r="B382" s="45">
        <f t="shared" si="139"/>
        <v>4806.3827000000001</v>
      </c>
      <c r="C382" s="18">
        <f t="shared" si="126"/>
        <v>9134.8896000000004</v>
      </c>
      <c r="D382" s="18">
        <f t="shared" si="140"/>
        <v>12746.592299999998</v>
      </c>
      <c r="E382" s="16">
        <f t="shared" si="127"/>
        <v>18060.853999999999</v>
      </c>
      <c r="F382" s="19">
        <f t="shared" si="128"/>
        <v>41064.400000000001</v>
      </c>
      <c r="G382" s="51">
        <f t="shared" si="129"/>
        <v>85813.118600000002</v>
      </c>
      <c r="H382" s="45">
        <f t="shared" si="119"/>
        <v>4813.8</v>
      </c>
      <c r="I382" s="18">
        <f t="shared" si="120"/>
        <v>9853</v>
      </c>
      <c r="J382" s="18">
        <f t="shared" si="121"/>
        <v>5128.8</v>
      </c>
      <c r="K382" s="19">
        <f t="shared" si="122"/>
        <v>69290.675000000003</v>
      </c>
      <c r="L382" s="46">
        <f t="shared" si="136"/>
        <v>89086.274999999994</v>
      </c>
      <c r="M382" s="52">
        <f t="shared" si="137"/>
        <v>174899.39360000001</v>
      </c>
      <c r="N382" s="53">
        <f t="shared" si="138"/>
        <v>0.44961283701799487</v>
      </c>
      <c r="O382" s="1">
        <f t="shared" si="123"/>
        <v>723.6</v>
      </c>
      <c r="P382" s="1">
        <f t="shared" si="124"/>
        <v>434.72</v>
      </c>
      <c r="Q382" s="1">
        <f t="shared" si="125"/>
        <v>3776.1</v>
      </c>
      <c r="R382" s="1">
        <f t="shared" si="130"/>
        <v>209166.18639999998</v>
      </c>
      <c r="S382" s="111"/>
      <c r="T382" s="1">
        <f t="shared" si="131"/>
        <v>1013.04</v>
      </c>
      <c r="U382" s="1">
        <f t="shared" si="132"/>
        <v>608.96</v>
      </c>
      <c r="V382" s="1">
        <f t="shared" si="133"/>
        <v>3776.1</v>
      </c>
      <c r="W382" s="1">
        <f t="shared" si="134"/>
        <v>52.8</v>
      </c>
      <c r="X382" s="1">
        <f t="shared" si="135"/>
        <v>5450.9000000000005</v>
      </c>
    </row>
    <row r="383" spans="1:24" x14ac:dyDescent="0.25">
      <c r="A383" s="50">
        <v>390000</v>
      </c>
      <c r="B383" s="45">
        <f t="shared" si="139"/>
        <v>4806.3827000000001</v>
      </c>
      <c r="C383" s="18">
        <f t="shared" si="126"/>
        <v>9134.8896000000004</v>
      </c>
      <c r="D383" s="18">
        <f t="shared" si="140"/>
        <v>12746.592299999998</v>
      </c>
      <c r="E383" s="16">
        <f t="shared" si="127"/>
        <v>18060.853999999999</v>
      </c>
      <c r="F383" s="19">
        <f t="shared" si="128"/>
        <v>41340</v>
      </c>
      <c r="G383" s="51">
        <f t="shared" si="129"/>
        <v>86088.718599999993</v>
      </c>
      <c r="H383" s="45">
        <f t="shared" si="119"/>
        <v>4813.8</v>
      </c>
      <c r="I383" s="18">
        <f t="shared" si="120"/>
        <v>9853</v>
      </c>
      <c r="J383" s="18">
        <f t="shared" si="121"/>
        <v>5128.8</v>
      </c>
      <c r="K383" s="19">
        <f t="shared" si="122"/>
        <v>69548.175000000003</v>
      </c>
      <c r="L383" s="46">
        <f t="shared" si="136"/>
        <v>89343.774999999994</v>
      </c>
      <c r="M383" s="52">
        <f t="shared" si="137"/>
        <v>175432.49359999999</v>
      </c>
      <c r="N383" s="53">
        <f t="shared" si="138"/>
        <v>0.44982690666666664</v>
      </c>
      <c r="O383" s="1">
        <f t="shared" si="123"/>
        <v>723.6</v>
      </c>
      <c r="P383" s="1">
        <f t="shared" si="124"/>
        <v>434.72</v>
      </c>
      <c r="Q383" s="1">
        <f t="shared" si="125"/>
        <v>3776.1</v>
      </c>
      <c r="R383" s="1">
        <f t="shared" si="130"/>
        <v>209633.0864</v>
      </c>
      <c r="S383" s="111"/>
      <c r="T383" s="1">
        <f t="shared" si="131"/>
        <v>1013.04</v>
      </c>
      <c r="U383" s="1">
        <f t="shared" si="132"/>
        <v>608.96</v>
      </c>
      <c r="V383" s="1">
        <f t="shared" si="133"/>
        <v>3776.1</v>
      </c>
      <c r="W383" s="1">
        <f t="shared" si="134"/>
        <v>52.8</v>
      </c>
      <c r="X383" s="1">
        <f t="shared" si="135"/>
        <v>5450.9000000000005</v>
      </c>
    </row>
    <row r="384" spans="1:24" x14ac:dyDescent="0.25">
      <c r="A384" s="50">
        <v>391000</v>
      </c>
      <c r="B384" s="45">
        <f t="shared" si="139"/>
        <v>4806.3827000000001</v>
      </c>
      <c r="C384" s="18">
        <f t="shared" si="126"/>
        <v>9134.8896000000004</v>
      </c>
      <c r="D384" s="18">
        <f t="shared" si="140"/>
        <v>12746.592299999998</v>
      </c>
      <c r="E384" s="16">
        <f t="shared" si="127"/>
        <v>18060.853999999999</v>
      </c>
      <c r="F384" s="19">
        <f t="shared" si="128"/>
        <v>41615.599999999999</v>
      </c>
      <c r="G384" s="51">
        <f t="shared" si="129"/>
        <v>86364.318599999999</v>
      </c>
      <c r="H384" s="45">
        <f t="shared" si="119"/>
        <v>4813.8</v>
      </c>
      <c r="I384" s="18">
        <f t="shared" si="120"/>
        <v>9853</v>
      </c>
      <c r="J384" s="18">
        <f t="shared" si="121"/>
        <v>5128.8</v>
      </c>
      <c r="K384" s="19">
        <f t="shared" si="122"/>
        <v>69805.675000000003</v>
      </c>
      <c r="L384" s="46">
        <f t="shared" si="136"/>
        <v>89601.274999999994</v>
      </c>
      <c r="M384" s="52">
        <f t="shared" si="137"/>
        <v>175965.59359999999</v>
      </c>
      <c r="N384" s="53">
        <f t="shared" si="138"/>
        <v>0.45003988132992323</v>
      </c>
      <c r="O384" s="1">
        <f t="shared" si="123"/>
        <v>723.6</v>
      </c>
      <c r="P384" s="1">
        <f t="shared" si="124"/>
        <v>434.72</v>
      </c>
      <c r="Q384" s="1">
        <f t="shared" si="125"/>
        <v>3776.1</v>
      </c>
      <c r="R384" s="1">
        <f t="shared" si="130"/>
        <v>210099.98639999999</v>
      </c>
      <c r="S384" s="111"/>
      <c r="T384" s="1">
        <f t="shared" si="131"/>
        <v>1013.04</v>
      </c>
      <c r="U384" s="1">
        <f t="shared" si="132"/>
        <v>608.96</v>
      </c>
      <c r="V384" s="1">
        <f t="shared" si="133"/>
        <v>3776.1</v>
      </c>
      <c r="W384" s="1">
        <f t="shared" si="134"/>
        <v>52.8</v>
      </c>
      <c r="X384" s="1">
        <f t="shared" si="135"/>
        <v>5450.9000000000005</v>
      </c>
    </row>
    <row r="385" spans="1:24" x14ac:dyDescent="0.25">
      <c r="A385" s="50">
        <v>392000</v>
      </c>
      <c r="B385" s="45">
        <f t="shared" si="139"/>
        <v>4806.3827000000001</v>
      </c>
      <c r="C385" s="18">
        <f t="shared" si="126"/>
        <v>9134.8896000000004</v>
      </c>
      <c r="D385" s="18">
        <f t="shared" si="140"/>
        <v>12746.592299999998</v>
      </c>
      <c r="E385" s="16">
        <f t="shared" si="127"/>
        <v>18060.853999999999</v>
      </c>
      <c r="F385" s="19">
        <f t="shared" si="128"/>
        <v>41891.200000000004</v>
      </c>
      <c r="G385" s="51">
        <f t="shared" si="129"/>
        <v>86639.918600000005</v>
      </c>
      <c r="H385" s="45">
        <f t="shared" si="119"/>
        <v>4813.8</v>
      </c>
      <c r="I385" s="18">
        <f t="shared" si="120"/>
        <v>9853</v>
      </c>
      <c r="J385" s="18">
        <f t="shared" si="121"/>
        <v>5128.8</v>
      </c>
      <c r="K385" s="19">
        <f t="shared" si="122"/>
        <v>70063.175000000003</v>
      </c>
      <c r="L385" s="46">
        <f t="shared" si="136"/>
        <v>89858.774999999994</v>
      </c>
      <c r="M385" s="52">
        <f t="shared" si="137"/>
        <v>176498.6936</v>
      </c>
      <c r="N385" s="53">
        <f t="shared" si="138"/>
        <v>0.45025176938775507</v>
      </c>
      <c r="O385" s="1">
        <f t="shared" si="123"/>
        <v>723.6</v>
      </c>
      <c r="P385" s="1">
        <f t="shared" si="124"/>
        <v>434.72</v>
      </c>
      <c r="Q385" s="1">
        <f t="shared" si="125"/>
        <v>3776.1</v>
      </c>
      <c r="R385" s="1">
        <f t="shared" si="130"/>
        <v>210566.88639999999</v>
      </c>
      <c r="S385" s="111"/>
      <c r="T385" s="1">
        <f t="shared" si="131"/>
        <v>1013.04</v>
      </c>
      <c r="U385" s="1">
        <f t="shared" si="132"/>
        <v>608.96</v>
      </c>
      <c r="V385" s="1">
        <f t="shared" si="133"/>
        <v>3776.1</v>
      </c>
      <c r="W385" s="1">
        <f t="shared" si="134"/>
        <v>52.8</v>
      </c>
      <c r="X385" s="1">
        <f t="shared" si="135"/>
        <v>5450.9000000000005</v>
      </c>
    </row>
    <row r="386" spans="1:24" x14ac:dyDescent="0.25">
      <c r="A386" s="50">
        <v>393000</v>
      </c>
      <c r="B386" s="45">
        <f t="shared" si="139"/>
        <v>4806.3827000000001</v>
      </c>
      <c r="C386" s="18">
        <f t="shared" si="126"/>
        <v>9134.8896000000004</v>
      </c>
      <c r="D386" s="18">
        <f t="shared" si="140"/>
        <v>12746.592299999998</v>
      </c>
      <c r="E386" s="16">
        <f t="shared" si="127"/>
        <v>18060.853999999999</v>
      </c>
      <c r="F386" s="19">
        <f t="shared" si="128"/>
        <v>42166.8</v>
      </c>
      <c r="G386" s="51">
        <f t="shared" si="129"/>
        <v>86915.51860000001</v>
      </c>
      <c r="H386" s="45">
        <f t="shared" si="119"/>
        <v>4813.8</v>
      </c>
      <c r="I386" s="18">
        <f t="shared" si="120"/>
        <v>9853</v>
      </c>
      <c r="J386" s="18">
        <f t="shared" si="121"/>
        <v>5128.8</v>
      </c>
      <c r="K386" s="19">
        <f t="shared" si="122"/>
        <v>70320.675000000003</v>
      </c>
      <c r="L386" s="46">
        <f t="shared" si="136"/>
        <v>90116.274999999994</v>
      </c>
      <c r="M386" s="52">
        <f t="shared" si="137"/>
        <v>177031.7936</v>
      </c>
      <c r="N386" s="53">
        <f t="shared" si="138"/>
        <v>0.45046257913486004</v>
      </c>
      <c r="O386" s="1">
        <f t="shared" si="123"/>
        <v>723.6</v>
      </c>
      <c r="P386" s="1">
        <f t="shared" si="124"/>
        <v>434.72</v>
      </c>
      <c r="Q386" s="1">
        <f t="shared" si="125"/>
        <v>3776.1</v>
      </c>
      <c r="R386" s="1">
        <f t="shared" si="130"/>
        <v>211033.78639999998</v>
      </c>
      <c r="S386" s="111"/>
      <c r="T386" s="1">
        <f t="shared" si="131"/>
        <v>1013.04</v>
      </c>
      <c r="U386" s="1">
        <f t="shared" si="132"/>
        <v>608.96</v>
      </c>
      <c r="V386" s="1">
        <f t="shared" si="133"/>
        <v>3776.1</v>
      </c>
      <c r="W386" s="1">
        <f t="shared" si="134"/>
        <v>52.8</v>
      </c>
      <c r="X386" s="1">
        <f t="shared" si="135"/>
        <v>5450.9000000000005</v>
      </c>
    </row>
    <row r="387" spans="1:24" x14ac:dyDescent="0.25">
      <c r="A387" s="50">
        <v>394000</v>
      </c>
      <c r="B387" s="45">
        <f t="shared" si="139"/>
        <v>4806.3827000000001</v>
      </c>
      <c r="C387" s="18">
        <f t="shared" si="126"/>
        <v>9134.8896000000004</v>
      </c>
      <c r="D387" s="18">
        <f t="shared" si="140"/>
        <v>12746.592299999998</v>
      </c>
      <c r="E387" s="16">
        <f t="shared" si="127"/>
        <v>18060.853999999999</v>
      </c>
      <c r="F387" s="19">
        <f t="shared" si="128"/>
        <v>42442.400000000001</v>
      </c>
      <c r="G387" s="51">
        <f t="shared" si="129"/>
        <v>87191.118600000002</v>
      </c>
      <c r="H387" s="45">
        <f t="shared" ref="H387:H450" si="141">IF($A387&gt;$AA$11,IF($A387&lt;$AA$12,($A387-$AA$11)*$Z$11,($AA$12-$AA$11)*$Z$11),0)</f>
        <v>4813.8</v>
      </c>
      <c r="I387" s="18">
        <f t="shared" ref="I387:I450" si="142">IF($A387&gt;$AA$12,IF($A387&lt;$AA$13,($A387-$AA$12)*$Z$12,($AA$13-$AA$12)*$Z$12),0)</f>
        <v>9853</v>
      </c>
      <c r="J387" s="18">
        <f t="shared" ref="J387:J450" si="143">IF($A387&gt;$AA$13,IF($A387&lt;$AA$14,($A387-$AA$13)*$Z$13,($AA$14-$AA$13)*$Z$13),0)</f>
        <v>5128.8</v>
      </c>
      <c r="K387" s="19">
        <f t="shared" ref="K387:K450" si="144">IF($A387&gt;$AA$14,IF($A387&gt;$AA$14,($A387-$AA$14)*$Z$14,0),0)</f>
        <v>70578.175000000003</v>
      </c>
      <c r="L387" s="46">
        <f t="shared" si="136"/>
        <v>90373.774999999994</v>
      </c>
      <c r="M387" s="52">
        <f t="shared" si="137"/>
        <v>177564.89360000001</v>
      </c>
      <c r="N387" s="53">
        <f t="shared" si="138"/>
        <v>0.45067231878172592</v>
      </c>
      <c r="O387" s="1">
        <f t="shared" ref="O387:O450" si="145">IF(A387/100*$AA$20&gt;$AA$18,$AA$18,A387/100*$AA$20)</f>
        <v>723.6</v>
      </c>
      <c r="P387" s="1">
        <f t="shared" ref="P387:P450" si="146">IF(A387*$AA$25&gt;$AA$24,$AA$24,A387*$AA$25)</f>
        <v>434.72</v>
      </c>
      <c r="Q387" s="1">
        <f t="shared" ref="Q387:Q450" si="147">IF((A387-$AA$33)*$AA$32&gt;$AA$31,$AA$31,(A387-$AA$33)*$AA$32)</f>
        <v>3776.1</v>
      </c>
      <c r="R387" s="1">
        <f t="shared" si="130"/>
        <v>211500.68639999998</v>
      </c>
      <c r="S387" s="111"/>
      <c r="T387" s="1">
        <f t="shared" si="131"/>
        <v>1013.04</v>
      </c>
      <c r="U387" s="1">
        <f t="shared" si="132"/>
        <v>608.96</v>
      </c>
      <c r="V387" s="1">
        <f t="shared" si="133"/>
        <v>3776.1</v>
      </c>
      <c r="W387" s="1">
        <f t="shared" si="134"/>
        <v>52.8</v>
      </c>
      <c r="X387" s="1">
        <f t="shared" si="135"/>
        <v>5450.9000000000005</v>
      </c>
    </row>
    <row r="388" spans="1:24" x14ac:dyDescent="0.25">
      <c r="A388" s="50">
        <v>395000</v>
      </c>
      <c r="B388" s="45">
        <f t="shared" si="139"/>
        <v>4806.3827000000001</v>
      </c>
      <c r="C388" s="18">
        <f t="shared" ref="C388:C451" si="148">IF($A388&gt;$AA$5,IF($A388&lt;$AA$6,($A388-$AA$5)*$Z$5,($AA$6-$AA$5)*$Z$5),0)</f>
        <v>9134.8896000000004</v>
      </c>
      <c r="D388" s="18">
        <f t="shared" si="140"/>
        <v>12746.592299999998</v>
      </c>
      <c r="E388" s="16">
        <f t="shared" ref="E388:E451" si="149">IF($A388&gt;$AA$7,IF($A388&lt;$AA$8,($A388-$AA$7)*$Z$7,($AA$8-$AA$7)*$Z$7),0)</f>
        <v>18060.853999999999</v>
      </c>
      <c r="F388" s="19">
        <f t="shared" ref="F388:F451" si="150">IF($A388&gt;$AA$8,IF($A388&gt;$AA$8,($A388-$AA$8)*$Z$8,0),0)</f>
        <v>42718</v>
      </c>
      <c r="G388" s="51">
        <f t="shared" ref="G388:G451" si="151">SUM(B388:F388)</f>
        <v>87466.718599999993</v>
      </c>
      <c r="H388" s="45">
        <f t="shared" si="141"/>
        <v>4813.8</v>
      </c>
      <c r="I388" s="18">
        <f t="shared" si="142"/>
        <v>9853</v>
      </c>
      <c r="J388" s="18">
        <f t="shared" si="143"/>
        <v>5128.8</v>
      </c>
      <c r="K388" s="19">
        <f t="shared" si="144"/>
        <v>70835.675000000003</v>
      </c>
      <c r="L388" s="46">
        <f t="shared" si="136"/>
        <v>90631.274999999994</v>
      </c>
      <c r="M388" s="52">
        <f t="shared" si="137"/>
        <v>178097.99359999999</v>
      </c>
      <c r="N388" s="53">
        <f t="shared" si="138"/>
        <v>0.45088099645569618</v>
      </c>
      <c r="O388" s="1">
        <f t="shared" si="145"/>
        <v>723.6</v>
      </c>
      <c r="P388" s="1">
        <f t="shared" si="146"/>
        <v>434.72</v>
      </c>
      <c r="Q388" s="1">
        <f t="shared" si="147"/>
        <v>3776.1</v>
      </c>
      <c r="R388" s="1">
        <f t="shared" ref="R388:R451" si="152">A388-M388-O388-P388-Q388</f>
        <v>211967.5864</v>
      </c>
      <c r="S388" s="111"/>
      <c r="T388" s="1">
        <f t="shared" ref="T388:T451" si="153">O388*1.4</f>
        <v>1013.04</v>
      </c>
      <c r="U388" s="1">
        <f t="shared" ref="U388:U451" si="154">IF(A388*$AA$27&gt;$AA$26,$AA$26,A388*$AA$27)</f>
        <v>608.96</v>
      </c>
      <c r="V388" s="1">
        <f t="shared" ref="V388:V451" si="155">Q388</f>
        <v>3776.1</v>
      </c>
      <c r="W388" s="1">
        <f t="shared" ref="W388:W451" si="156">IF(A388*$AA$38&gt;$AA$37,$AA$37,A388*$AA$38)</f>
        <v>52.8</v>
      </c>
      <c r="X388" s="1">
        <f t="shared" ref="X388:X451" si="157">T388+U388+V388+W388</f>
        <v>5450.9000000000005</v>
      </c>
    </row>
    <row r="389" spans="1:24" x14ac:dyDescent="0.25">
      <c r="A389" s="50">
        <v>396000</v>
      </c>
      <c r="B389" s="45">
        <f t="shared" si="139"/>
        <v>4806.3827000000001</v>
      </c>
      <c r="C389" s="18">
        <f t="shared" si="148"/>
        <v>9134.8896000000004</v>
      </c>
      <c r="D389" s="18">
        <f t="shared" si="140"/>
        <v>12746.592299999998</v>
      </c>
      <c r="E389" s="16">
        <f t="shared" si="149"/>
        <v>18060.853999999999</v>
      </c>
      <c r="F389" s="19">
        <f t="shared" si="150"/>
        <v>42993.599999999999</v>
      </c>
      <c r="G389" s="51">
        <f t="shared" si="151"/>
        <v>87742.318599999999</v>
      </c>
      <c r="H389" s="45">
        <f t="shared" si="141"/>
        <v>4813.8</v>
      </c>
      <c r="I389" s="18">
        <f t="shared" si="142"/>
        <v>9853</v>
      </c>
      <c r="J389" s="18">
        <f t="shared" si="143"/>
        <v>5128.8</v>
      </c>
      <c r="K389" s="19">
        <f t="shared" si="144"/>
        <v>71093.175000000003</v>
      </c>
      <c r="L389" s="46">
        <f t="shared" si="136"/>
        <v>90888.774999999994</v>
      </c>
      <c r="M389" s="52">
        <f t="shared" si="137"/>
        <v>178631.09359999999</v>
      </c>
      <c r="N389" s="53">
        <f t="shared" si="138"/>
        <v>0.45108862020202017</v>
      </c>
      <c r="O389" s="1">
        <f t="shared" si="145"/>
        <v>723.6</v>
      </c>
      <c r="P389" s="1">
        <f t="shared" si="146"/>
        <v>434.72</v>
      </c>
      <c r="Q389" s="1">
        <f t="shared" si="147"/>
        <v>3776.1</v>
      </c>
      <c r="R389" s="1">
        <f t="shared" si="152"/>
        <v>212434.48639999999</v>
      </c>
      <c r="S389" s="111"/>
      <c r="T389" s="1">
        <f t="shared" si="153"/>
        <v>1013.04</v>
      </c>
      <c r="U389" s="1">
        <f t="shared" si="154"/>
        <v>608.96</v>
      </c>
      <c r="V389" s="1">
        <f t="shared" si="155"/>
        <v>3776.1</v>
      </c>
      <c r="W389" s="1">
        <f t="shared" si="156"/>
        <v>52.8</v>
      </c>
      <c r="X389" s="1">
        <f t="shared" si="157"/>
        <v>5450.9000000000005</v>
      </c>
    </row>
    <row r="390" spans="1:24" x14ac:dyDescent="0.25">
      <c r="A390" s="50">
        <v>397000</v>
      </c>
      <c r="B390" s="45">
        <f t="shared" si="139"/>
        <v>4806.3827000000001</v>
      </c>
      <c r="C390" s="18">
        <f t="shared" si="148"/>
        <v>9134.8896000000004</v>
      </c>
      <c r="D390" s="18">
        <f t="shared" si="140"/>
        <v>12746.592299999998</v>
      </c>
      <c r="E390" s="16">
        <f t="shared" si="149"/>
        <v>18060.853999999999</v>
      </c>
      <c r="F390" s="19">
        <f t="shared" si="150"/>
        <v>43269.200000000004</v>
      </c>
      <c r="G390" s="51">
        <f t="shared" si="151"/>
        <v>88017.918600000005</v>
      </c>
      <c r="H390" s="45">
        <f t="shared" si="141"/>
        <v>4813.8</v>
      </c>
      <c r="I390" s="18">
        <f t="shared" si="142"/>
        <v>9853</v>
      </c>
      <c r="J390" s="18">
        <f t="shared" si="143"/>
        <v>5128.8</v>
      </c>
      <c r="K390" s="19">
        <f t="shared" si="144"/>
        <v>71350.675000000003</v>
      </c>
      <c r="L390" s="46">
        <f t="shared" si="136"/>
        <v>91146.274999999994</v>
      </c>
      <c r="M390" s="52">
        <f t="shared" si="137"/>
        <v>179164.1936</v>
      </c>
      <c r="N390" s="53">
        <f t="shared" si="138"/>
        <v>0.45129519798488665</v>
      </c>
      <c r="O390" s="1">
        <f t="shared" si="145"/>
        <v>723.6</v>
      </c>
      <c r="P390" s="1">
        <f t="shared" si="146"/>
        <v>434.72</v>
      </c>
      <c r="Q390" s="1">
        <f t="shared" si="147"/>
        <v>3776.1</v>
      </c>
      <c r="R390" s="1">
        <f t="shared" si="152"/>
        <v>212901.38639999999</v>
      </c>
      <c r="S390" s="111"/>
      <c r="T390" s="1">
        <f t="shared" si="153"/>
        <v>1013.04</v>
      </c>
      <c r="U390" s="1">
        <f t="shared" si="154"/>
        <v>608.96</v>
      </c>
      <c r="V390" s="1">
        <f t="shared" si="155"/>
        <v>3776.1</v>
      </c>
      <c r="W390" s="1">
        <f t="shared" si="156"/>
        <v>52.8</v>
      </c>
      <c r="X390" s="1">
        <f t="shared" si="157"/>
        <v>5450.9000000000005</v>
      </c>
    </row>
    <row r="391" spans="1:24" x14ac:dyDescent="0.25">
      <c r="A391" s="50">
        <v>398000</v>
      </c>
      <c r="B391" s="45">
        <f t="shared" si="139"/>
        <v>4806.3827000000001</v>
      </c>
      <c r="C391" s="18">
        <f t="shared" si="148"/>
        <v>9134.8896000000004</v>
      </c>
      <c r="D391" s="18">
        <f t="shared" si="140"/>
        <v>12746.592299999998</v>
      </c>
      <c r="E391" s="16">
        <f t="shared" si="149"/>
        <v>18060.853999999999</v>
      </c>
      <c r="F391" s="19">
        <f t="shared" si="150"/>
        <v>43544.800000000003</v>
      </c>
      <c r="G391" s="51">
        <f t="shared" si="151"/>
        <v>88293.51860000001</v>
      </c>
      <c r="H391" s="45">
        <f t="shared" si="141"/>
        <v>4813.8</v>
      </c>
      <c r="I391" s="18">
        <f t="shared" si="142"/>
        <v>9853</v>
      </c>
      <c r="J391" s="18">
        <f t="shared" si="143"/>
        <v>5128.8</v>
      </c>
      <c r="K391" s="19">
        <f t="shared" si="144"/>
        <v>71608.175000000003</v>
      </c>
      <c r="L391" s="46">
        <f t="shared" si="136"/>
        <v>91403.774999999994</v>
      </c>
      <c r="M391" s="52">
        <f t="shared" si="137"/>
        <v>179697.2936</v>
      </c>
      <c r="N391" s="53">
        <f t="shared" si="138"/>
        <v>0.45150073768844223</v>
      </c>
      <c r="O391" s="1">
        <f t="shared" si="145"/>
        <v>723.6</v>
      </c>
      <c r="P391" s="1">
        <f t="shared" si="146"/>
        <v>434.72</v>
      </c>
      <c r="Q391" s="1">
        <f t="shared" si="147"/>
        <v>3776.1</v>
      </c>
      <c r="R391" s="1">
        <f t="shared" si="152"/>
        <v>213368.28639999998</v>
      </c>
      <c r="S391" s="111"/>
      <c r="T391" s="1">
        <f t="shared" si="153"/>
        <v>1013.04</v>
      </c>
      <c r="U391" s="1">
        <f t="shared" si="154"/>
        <v>608.96</v>
      </c>
      <c r="V391" s="1">
        <f t="shared" si="155"/>
        <v>3776.1</v>
      </c>
      <c r="W391" s="1">
        <f t="shared" si="156"/>
        <v>52.8</v>
      </c>
      <c r="X391" s="1">
        <f t="shared" si="157"/>
        <v>5450.9000000000005</v>
      </c>
    </row>
    <row r="392" spans="1:24" x14ac:dyDescent="0.25">
      <c r="A392" s="50">
        <v>399000</v>
      </c>
      <c r="B392" s="45">
        <f t="shared" si="139"/>
        <v>4806.3827000000001</v>
      </c>
      <c r="C392" s="18">
        <f t="shared" si="148"/>
        <v>9134.8896000000004</v>
      </c>
      <c r="D392" s="18">
        <f t="shared" si="140"/>
        <v>12746.592299999998</v>
      </c>
      <c r="E392" s="16">
        <f t="shared" si="149"/>
        <v>18060.853999999999</v>
      </c>
      <c r="F392" s="19">
        <f t="shared" si="150"/>
        <v>43820.4</v>
      </c>
      <c r="G392" s="51">
        <f t="shared" si="151"/>
        <v>88569.118600000002</v>
      </c>
      <c r="H392" s="45">
        <f t="shared" si="141"/>
        <v>4813.8</v>
      </c>
      <c r="I392" s="18">
        <f t="shared" si="142"/>
        <v>9853</v>
      </c>
      <c r="J392" s="18">
        <f t="shared" si="143"/>
        <v>5128.8</v>
      </c>
      <c r="K392" s="19">
        <f t="shared" si="144"/>
        <v>71865.675000000003</v>
      </c>
      <c r="L392" s="46">
        <f t="shared" si="136"/>
        <v>91661.274999999994</v>
      </c>
      <c r="M392" s="52">
        <f t="shared" si="137"/>
        <v>180230.39360000001</v>
      </c>
      <c r="N392" s="53">
        <f t="shared" si="138"/>
        <v>0.45170524711779453</v>
      </c>
      <c r="O392" s="1">
        <f t="shared" si="145"/>
        <v>723.6</v>
      </c>
      <c r="P392" s="1">
        <f t="shared" si="146"/>
        <v>434.72</v>
      </c>
      <c r="Q392" s="1">
        <f t="shared" si="147"/>
        <v>3776.1</v>
      </c>
      <c r="R392" s="1">
        <f t="shared" si="152"/>
        <v>213835.18639999998</v>
      </c>
      <c r="S392" s="111"/>
      <c r="T392" s="1">
        <f t="shared" si="153"/>
        <v>1013.04</v>
      </c>
      <c r="U392" s="1">
        <f t="shared" si="154"/>
        <v>608.96</v>
      </c>
      <c r="V392" s="1">
        <f t="shared" si="155"/>
        <v>3776.1</v>
      </c>
      <c r="W392" s="1">
        <f t="shared" si="156"/>
        <v>52.8</v>
      </c>
      <c r="X392" s="1">
        <f t="shared" si="157"/>
        <v>5450.9000000000005</v>
      </c>
    </row>
    <row r="393" spans="1:24" x14ac:dyDescent="0.25">
      <c r="A393" s="50">
        <v>400000</v>
      </c>
      <c r="B393" s="45">
        <f t="shared" si="139"/>
        <v>4806.3827000000001</v>
      </c>
      <c r="C393" s="18">
        <f t="shared" si="148"/>
        <v>9134.8896000000004</v>
      </c>
      <c r="D393" s="18">
        <f t="shared" si="140"/>
        <v>12746.592299999998</v>
      </c>
      <c r="E393" s="16">
        <f t="shared" si="149"/>
        <v>18060.853999999999</v>
      </c>
      <c r="F393" s="19">
        <f t="shared" si="150"/>
        <v>44096</v>
      </c>
      <c r="G393" s="51">
        <f t="shared" si="151"/>
        <v>88844.718599999993</v>
      </c>
      <c r="H393" s="45">
        <f t="shared" si="141"/>
        <v>4813.8</v>
      </c>
      <c r="I393" s="18">
        <f t="shared" si="142"/>
        <v>9853</v>
      </c>
      <c r="J393" s="18">
        <f t="shared" si="143"/>
        <v>5128.8</v>
      </c>
      <c r="K393" s="19">
        <f t="shared" si="144"/>
        <v>72123.175000000003</v>
      </c>
      <c r="L393" s="46">
        <f t="shared" si="136"/>
        <v>91918.774999999994</v>
      </c>
      <c r="M393" s="52">
        <f t="shared" si="137"/>
        <v>180763.49359999999</v>
      </c>
      <c r="N393" s="53">
        <f t="shared" si="138"/>
        <v>0.45190873399999998</v>
      </c>
      <c r="O393" s="1">
        <f t="shared" si="145"/>
        <v>723.6</v>
      </c>
      <c r="P393" s="1">
        <f t="shared" si="146"/>
        <v>434.72</v>
      </c>
      <c r="Q393" s="1">
        <f t="shared" si="147"/>
        <v>3776.1</v>
      </c>
      <c r="R393" s="1">
        <f t="shared" si="152"/>
        <v>214302.0864</v>
      </c>
      <c r="S393" s="111"/>
      <c r="T393" s="1">
        <f t="shared" si="153"/>
        <v>1013.04</v>
      </c>
      <c r="U393" s="1">
        <f t="shared" si="154"/>
        <v>608.96</v>
      </c>
      <c r="V393" s="1">
        <f t="shared" si="155"/>
        <v>3776.1</v>
      </c>
      <c r="W393" s="1">
        <f t="shared" si="156"/>
        <v>52.8</v>
      </c>
      <c r="X393" s="1">
        <f t="shared" si="157"/>
        <v>5450.9000000000005</v>
      </c>
    </row>
    <row r="394" spans="1:24" x14ac:dyDescent="0.25">
      <c r="A394" s="50">
        <v>401000</v>
      </c>
      <c r="B394" s="45">
        <f t="shared" si="139"/>
        <v>4806.3827000000001</v>
      </c>
      <c r="C394" s="18">
        <f t="shared" si="148"/>
        <v>9134.8896000000004</v>
      </c>
      <c r="D394" s="18">
        <f t="shared" si="140"/>
        <v>12746.592299999998</v>
      </c>
      <c r="E394" s="16">
        <f t="shared" si="149"/>
        <v>18060.853999999999</v>
      </c>
      <c r="F394" s="19">
        <f t="shared" si="150"/>
        <v>44371.6</v>
      </c>
      <c r="G394" s="51">
        <f t="shared" si="151"/>
        <v>89120.318599999999</v>
      </c>
      <c r="H394" s="45">
        <f t="shared" si="141"/>
        <v>4813.8</v>
      </c>
      <c r="I394" s="18">
        <f t="shared" si="142"/>
        <v>9853</v>
      </c>
      <c r="J394" s="18">
        <f t="shared" si="143"/>
        <v>5128.8</v>
      </c>
      <c r="K394" s="19">
        <f t="shared" si="144"/>
        <v>72380.675000000003</v>
      </c>
      <c r="L394" s="46">
        <f t="shared" si="136"/>
        <v>92176.274999999994</v>
      </c>
      <c r="M394" s="52">
        <f t="shared" si="137"/>
        <v>181296.59359999999</v>
      </c>
      <c r="N394" s="53">
        <f t="shared" si="138"/>
        <v>0.4521112059850374</v>
      </c>
      <c r="O394" s="1">
        <f t="shared" si="145"/>
        <v>723.6</v>
      </c>
      <c r="P394" s="1">
        <f t="shared" si="146"/>
        <v>434.72</v>
      </c>
      <c r="Q394" s="1">
        <f t="shared" si="147"/>
        <v>3776.1</v>
      </c>
      <c r="R394" s="1">
        <f t="shared" si="152"/>
        <v>214768.98639999999</v>
      </c>
      <c r="S394" s="111"/>
      <c r="T394" s="1">
        <f t="shared" si="153"/>
        <v>1013.04</v>
      </c>
      <c r="U394" s="1">
        <f t="shared" si="154"/>
        <v>608.96</v>
      </c>
      <c r="V394" s="1">
        <f t="shared" si="155"/>
        <v>3776.1</v>
      </c>
      <c r="W394" s="1">
        <f t="shared" si="156"/>
        <v>52.8</v>
      </c>
      <c r="X394" s="1">
        <f t="shared" si="157"/>
        <v>5450.9000000000005</v>
      </c>
    </row>
    <row r="395" spans="1:24" x14ac:dyDescent="0.25">
      <c r="A395" s="50">
        <v>402000</v>
      </c>
      <c r="B395" s="45">
        <f t="shared" si="139"/>
        <v>4806.3827000000001</v>
      </c>
      <c r="C395" s="18">
        <f t="shared" si="148"/>
        <v>9134.8896000000004</v>
      </c>
      <c r="D395" s="18">
        <f t="shared" si="140"/>
        <v>12746.592299999998</v>
      </c>
      <c r="E395" s="16">
        <f t="shared" si="149"/>
        <v>18060.853999999999</v>
      </c>
      <c r="F395" s="19">
        <f t="shared" si="150"/>
        <v>44647.200000000004</v>
      </c>
      <c r="G395" s="51">
        <f t="shared" si="151"/>
        <v>89395.918600000005</v>
      </c>
      <c r="H395" s="45">
        <f t="shared" si="141"/>
        <v>4813.8</v>
      </c>
      <c r="I395" s="18">
        <f t="shared" si="142"/>
        <v>9853</v>
      </c>
      <c r="J395" s="18">
        <f t="shared" si="143"/>
        <v>5128.8</v>
      </c>
      <c r="K395" s="19">
        <f t="shared" si="144"/>
        <v>72638.175000000003</v>
      </c>
      <c r="L395" s="46">
        <f t="shared" si="136"/>
        <v>92433.774999999994</v>
      </c>
      <c r="M395" s="52">
        <f t="shared" si="137"/>
        <v>181829.6936</v>
      </c>
      <c r="N395" s="53">
        <f t="shared" si="138"/>
        <v>0.45231267064676617</v>
      </c>
      <c r="O395" s="1">
        <f t="shared" si="145"/>
        <v>723.6</v>
      </c>
      <c r="P395" s="1">
        <f t="shared" si="146"/>
        <v>434.72</v>
      </c>
      <c r="Q395" s="1">
        <f t="shared" si="147"/>
        <v>3776.1</v>
      </c>
      <c r="R395" s="1">
        <f t="shared" si="152"/>
        <v>215235.88639999999</v>
      </c>
      <c r="S395" s="111"/>
      <c r="T395" s="1">
        <f t="shared" si="153"/>
        <v>1013.04</v>
      </c>
      <c r="U395" s="1">
        <f t="shared" si="154"/>
        <v>608.96</v>
      </c>
      <c r="V395" s="1">
        <f t="shared" si="155"/>
        <v>3776.1</v>
      </c>
      <c r="W395" s="1">
        <f t="shared" si="156"/>
        <v>52.8</v>
      </c>
      <c r="X395" s="1">
        <f t="shared" si="157"/>
        <v>5450.9000000000005</v>
      </c>
    </row>
    <row r="396" spans="1:24" x14ac:dyDescent="0.25">
      <c r="A396" s="50">
        <v>403000</v>
      </c>
      <c r="B396" s="45">
        <f t="shared" si="139"/>
        <v>4806.3827000000001</v>
      </c>
      <c r="C396" s="18">
        <f t="shared" si="148"/>
        <v>9134.8896000000004</v>
      </c>
      <c r="D396" s="18">
        <f t="shared" si="140"/>
        <v>12746.592299999998</v>
      </c>
      <c r="E396" s="16">
        <f t="shared" si="149"/>
        <v>18060.853999999999</v>
      </c>
      <c r="F396" s="19">
        <f t="shared" si="150"/>
        <v>44922.8</v>
      </c>
      <c r="G396" s="51">
        <f t="shared" si="151"/>
        <v>89671.51860000001</v>
      </c>
      <c r="H396" s="45">
        <f t="shared" si="141"/>
        <v>4813.8</v>
      </c>
      <c r="I396" s="18">
        <f t="shared" si="142"/>
        <v>9853</v>
      </c>
      <c r="J396" s="18">
        <f t="shared" si="143"/>
        <v>5128.8</v>
      </c>
      <c r="K396" s="19">
        <f t="shared" si="144"/>
        <v>72895.675000000003</v>
      </c>
      <c r="L396" s="46">
        <f t="shared" si="136"/>
        <v>92691.274999999994</v>
      </c>
      <c r="M396" s="52">
        <f t="shared" si="137"/>
        <v>182362.7936</v>
      </c>
      <c r="N396" s="53">
        <f t="shared" si="138"/>
        <v>0.45251313548387095</v>
      </c>
      <c r="O396" s="1">
        <f t="shared" si="145"/>
        <v>723.6</v>
      </c>
      <c r="P396" s="1">
        <f t="shared" si="146"/>
        <v>434.72</v>
      </c>
      <c r="Q396" s="1">
        <f t="shared" si="147"/>
        <v>3776.1</v>
      </c>
      <c r="R396" s="1">
        <f t="shared" si="152"/>
        <v>215702.78639999998</v>
      </c>
      <c r="S396" s="111"/>
      <c r="T396" s="1">
        <f t="shared" si="153"/>
        <v>1013.04</v>
      </c>
      <c r="U396" s="1">
        <f t="shared" si="154"/>
        <v>608.96</v>
      </c>
      <c r="V396" s="1">
        <f t="shared" si="155"/>
        <v>3776.1</v>
      </c>
      <c r="W396" s="1">
        <f t="shared" si="156"/>
        <v>52.8</v>
      </c>
      <c r="X396" s="1">
        <f t="shared" si="157"/>
        <v>5450.9000000000005</v>
      </c>
    </row>
    <row r="397" spans="1:24" x14ac:dyDescent="0.25">
      <c r="A397" s="50">
        <v>404000</v>
      </c>
      <c r="B397" s="45">
        <f t="shared" si="139"/>
        <v>4806.3827000000001</v>
      </c>
      <c r="C397" s="18">
        <f t="shared" si="148"/>
        <v>9134.8896000000004</v>
      </c>
      <c r="D397" s="18">
        <f t="shared" si="140"/>
        <v>12746.592299999998</v>
      </c>
      <c r="E397" s="16">
        <f t="shared" si="149"/>
        <v>18060.853999999999</v>
      </c>
      <c r="F397" s="19">
        <f t="shared" si="150"/>
        <v>45198.400000000001</v>
      </c>
      <c r="G397" s="51">
        <f t="shared" si="151"/>
        <v>89947.118600000002</v>
      </c>
      <c r="H397" s="45">
        <f t="shared" si="141"/>
        <v>4813.8</v>
      </c>
      <c r="I397" s="18">
        <f t="shared" si="142"/>
        <v>9853</v>
      </c>
      <c r="J397" s="18">
        <f t="shared" si="143"/>
        <v>5128.8</v>
      </c>
      <c r="K397" s="19">
        <f t="shared" si="144"/>
        <v>73153.175000000003</v>
      </c>
      <c r="L397" s="46">
        <f t="shared" si="136"/>
        <v>92948.774999999994</v>
      </c>
      <c r="M397" s="52">
        <f t="shared" si="137"/>
        <v>182895.89360000001</v>
      </c>
      <c r="N397" s="53">
        <f t="shared" si="138"/>
        <v>0.4527126079207921</v>
      </c>
      <c r="O397" s="1">
        <f t="shared" si="145"/>
        <v>723.6</v>
      </c>
      <c r="P397" s="1">
        <f t="shared" si="146"/>
        <v>434.72</v>
      </c>
      <c r="Q397" s="1">
        <f t="shared" si="147"/>
        <v>3776.1</v>
      </c>
      <c r="R397" s="1">
        <f t="shared" si="152"/>
        <v>216169.68639999998</v>
      </c>
      <c r="S397" s="111"/>
      <c r="T397" s="1">
        <f t="shared" si="153"/>
        <v>1013.04</v>
      </c>
      <c r="U397" s="1">
        <f t="shared" si="154"/>
        <v>608.96</v>
      </c>
      <c r="V397" s="1">
        <f t="shared" si="155"/>
        <v>3776.1</v>
      </c>
      <c r="W397" s="1">
        <f t="shared" si="156"/>
        <v>52.8</v>
      </c>
      <c r="X397" s="1">
        <f t="shared" si="157"/>
        <v>5450.9000000000005</v>
      </c>
    </row>
    <row r="398" spans="1:24" x14ac:dyDescent="0.25">
      <c r="A398" s="50">
        <v>405000</v>
      </c>
      <c r="B398" s="45">
        <f t="shared" si="139"/>
        <v>4806.3827000000001</v>
      </c>
      <c r="C398" s="18">
        <f t="shared" si="148"/>
        <v>9134.8896000000004</v>
      </c>
      <c r="D398" s="18">
        <f t="shared" si="140"/>
        <v>12746.592299999998</v>
      </c>
      <c r="E398" s="16">
        <f t="shared" si="149"/>
        <v>18060.853999999999</v>
      </c>
      <c r="F398" s="19">
        <f t="shared" si="150"/>
        <v>45474</v>
      </c>
      <c r="G398" s="51">
        <f t="shared" si="151"/>
        <v>90222.718599999993</v>
      </c>
      <c r="H398" s="45">
        <f t="shared" si="141"/>
        <v>4813.8</v>
      </c>
      <c r="I398" s="18">
        <f t="shared" si="142"/>
        <v>9853</v>
      </c>
      <c r="J398" s="18">
        <f t="shared" si="143"/>
        <v>5128.8</v>
      </c>
      <c r="K398" s="19">
        <f t="shared" si="144"/>
        <v>73410.675000000003</v>
      </c>
      <c r="L398" s="46">
        <f t="shared" si="136"/>
        <v>93206.274999999994</v>
      </c>
      <c r="M398" s="52">
        <f t="shared" si="137"/>
        <v>183428.99359999999</v>
      </c>
      <c r="N398" s="53">
        <f t="shared" si="138"/>
        <v>0.45291109530864193</v>
      </c>
      <c r="O398" s="1">
        <f t="shared" si="145"/>
        <v>723.6</v>
      </c>
      <c r="P398" s="1">
        <f t="shared" si="146"/>
        <v>434.72</v>
      </c>
      <c r="Q398" s="1">
        <f t="shared" si="147"/>
        <v>3776.1</v>
      </c>
      <c r="R398" s="1">
        <f t="shared" si="152"/>
        <v>216636.5864</v>
      </c>
      <c r="S398" s="111"/>
      <c r="T398" s="1">
        <f t="shared" si="153"/>
        <v>1013.04</v>
      </c>
      <c r="U398" s="1">
        <f t="shared" si="154"/>
        <v>608.96</v>
      </c>
      <c r="V398" s="1">
        <f t="shared" si="155"/>
        <v>3776.1</v>
      </c>
      <c r="W398" s="1">
        <f t="shared" si="156"/>
        <v>52.8</v>
      </c>
      <c r="X398" s="1">
        <f t="shared" si="157"/>
        <v>5450.9000000000005</v>
      </c>
    </row>
    <row r="399" spans="1:24" x14ac:dyDescent="0.25">
      <c r="A399" s="50">
        <v>406000</v>
      </c>
      <c r="B399" s="45">
        <f t="shared" si="139"/>
        <v>4806.3827000000001</v>
      </c>
      <c r="C399" s="18">
        <f t="shared" si="148"/>
        <v>9134.8896000000004</v>
      </c>
      <c r="D399" s="18">
        <f t="shared" si="140"/>
        <v>12746.592299999998</v>
      </c>
      <c r="E399" s="16">
        <f t="shared" si="149"/>
        <v>18060.853999999999</v>
      </c>
      <c r="F399" s="19">
        <f t="shared" si="150"/>
        <v>45749.599999999999</v>
      </c>
      <c r="G399" s="51">
        <f t="shared" si="151"/>
        <v>90498.318599999999</v>
      </c>
      <c r="H399" s="45">
        <f t="shared" si="141"/>
        <v>4813.8</v>
      </c>
      <c r="I399" s="18">
        <f t="shared" si="142"/>
        <v>9853</v>
      </c>
      <c r="J399" s="18">
        <f t="shared" si="143"/>
        <v>5128.8</v>
      </c>
      <c r="K399" s="19">
        <f t="shared" si="144"/>
        <v>73668.175000000003</v>
      </c>
      <c r="L399" s="46">
        <f t="shared" si="136"/>
        <v>93463.774999999994</v>
      </c>
      <c r="M399" s="52">
        <f t="shared" si="137"/>
        <v>183962.09359999999</v>
      </c>
      <c r="N399" s="53">
        <f t="shared" si="138"/>
        <v>0.45310860492610838</v>
      </c>
      <c r="O399" s="1">
        <f t="shared" si="145"/>
        <v>723.6</v>
      </c>
      <c r="P399" s="1">
        <f t="shared" si="146"/>
        <v>434.72</v>
      </c>
      <c r="Q399" s="1">
        <f t="shared" si="147"/>
        <v>3776.1</v>
      </c>
      <c r="R399" s="1">
        <f t="shared" si="152"/>
        <v>217103.48639999999</v>
      </c>
      <c r="S399" s="111"/>
      <c r="T399" s="1">
        <f t="shared" si="153"/>
        <v>1013.04</v>
      </c>
      <c r="U399" s="1">
        <f t="shared" si="154"/>
        <v>608.96</v>
      </c>
      <c r="V399" s="1">
        <f t="shared" si="155"/>
        <v>3776.1</v>
      </c>
      <c r="W399" s="1">
        <f t="shared" si="156"/>
        <v>52.8</v>
      </c>
      <c r="X399" s="1">
        <f t="shared" si="157"/>
        <v>5450.9000000000005</v>
      </c>
    </row>
    <row r="400" spans="1:24" x14ac:dyDescent="0.25">
      <c r="A400" s="50">
        <v>407000</v>
      </c>
      <c r="B400" s="45">
        <f t="shared" si="139"/>
        <v>4806.3827000000001</v>
      </c>
      <c r="C400" s="18">
        <f t="shared" si="148"/>
        <v>9134.8896000000004</v>
      </c>
      <c r="D400" s="18">
        <f t="shared" si="140"/>
        <v>12746.592299999998</v>
      </c>
      <c r="E400" s="16">
        <f t="shared" si="149"/>
        <v>18060.853999999999</v>
      </c>
      <c r="F400" s="19">
        <f t="shared" si="150"/>
        <v>46025.200000000004</v>
      </c>
      <c r="G400" s="51">
        <f t="shared" si="151"/>
        <v>90773.918600000005</v>
      </c>
      <c r="H400" s="45">
        <f t="shared" si="141"/>
        <v>4813.8</v>
      </c>
      <c r="I400" s="18">
        <f t="shared" si="142"/>
        <v>9853</v>
      </c>
      <c r="J400" s="18">
        <f t="shared" si="143"/>
        <v>5128.8</v>
      </c>
      <c r="K400" s="19">
        <f t="shared" si="144"/>
        <v>73925.675000000003</v>
      </c>
      <c r="L400" s="46">
        <f t="shared" si="136"/>
        <v>93721.274999999994</v>
      </c>
      <c r="M400" s="52">
        <f t="shared" si="137"/>
        <v>184495.1936</v>
      </c>
      <c r="N400" s="53">
        <f t="shared" si="138"/>
        <v>0.45330514398034399</v>
      </c>
      <c r="O400" s="1">
        <f t="shared" si="145"/>
        <v>723.6</v>
      </c>
      <c r="P400" s="1">
        <f t="shared" si="146"/>
        <v>434.72</v>
      </c>
      <c r="Q400" s="1">
        <f t="shared" si="147"/>
        <v>3776.1</v>
      </c>
      <c r="R400" s="1">
        <f t="shared" si="152"/>
        <v>217570.38639999999</v>
      </c>
      <c r="S400" s="111"/>
      <c r="T400" s="1">
        <f t="shared" si="153"/>
        <v>1013.04</v>
      </c>
      <c r="U400" s="1">
        <f t="shared" si="154"/>
        <v>608.96</v>
      </c>
      <c r="V400" s="1">
        <f t="shared" si="155"/>
        <v>3776.1</v>
      </c>
      <c r="W400" s="1">
        <f t="shared" si="156"/>
        <v>52.8</v>
      </c>
      <c r="X400" s="1">
        <f t="shared" si="157"/>
        <v>5450.9000000000005</v>
      </c>
    </row>
    <row r="401" spans="1:24" x14ac:dyDescent="0.25">
      <c r="A401" s="50">
        <v>408000</v>
      </c>
      <c r="B401" s="45">
        <f t="shared" si="139"/>
        <v>4806.3827000000001</v>
      </c>
      <c r="C401" s="18">
        <f t="shared" si="148"/>
        <v>9134.8896000000004</v>
      </c>
      <c r="D401" s="18">
        <f t="shared" si="140"/>
        <v>12746.592299999998</v>
      </c>
      <c r="E401" s="16">
        <f t="shared" si="149"/>
        <v>18060.853999999999</v>
      </c>
      <c r="F401" s="19">
        <f t="shared" si="150"/>
        <v>46300.800000000003</v>
      </c>
      <c r="G401" s="51">
        <f t="shared" si="151"/>
        <v>91049.51860000001</v>
      </c>
      <c r="H401" s="45">
        <f t="shared" si="141"/>
        <v>4813.8</v>
      </c>
      <c r="I401" s="18">
        <f t="shared" si="142"/>
        <v>9853</v>
      </c>
      <c r="J401" s="18">
        <f t="shared" si="143"/>
        <v>5128.8</v>
      </c>
      <c r="K401" s="19">
        <f t="shared" si="144"/>
        <v>74183.175000000003</v>
      </c>
      <c r="L401" s="46">
        <f t="shared" si="136"/>
        <v>93978.774999999994</v>
      </c>
      <c r="M401" s="52">
        <f t="shared" si="137"/>
        <v>185028.2936</v>
      </c>
      <c r="N401" s="53">
        <f t="shared" si="138"/>
        <v>0.45350071960784316</v>
      </c>
      <c r="O401" s="1">
        <f t="shared" si="145"/>
        <v>723.6</v>
      </c>
      <c r="P401" s="1">
        <f t="shared" si="146"/>
        <v>434.72</v>
      </c>
      <c r="Q401" s="1">
        <f t="shared" si="147"/>
        <v>3776.1</v>
      </c>
      <c r="R401" s="1">
        <f t="shared" si="152"/>
        <v>218037.28639999998</v>
      </c>
      <c r="S401" s="111"/>
      <c r="T401" s="1">
        <f t="shared" si="153"/>
        <v>1013.04</v>
      </c>
      <c r="U401" s="1">
        <f t="shared" si="154"/>
        <v>608.96</v>
      </c>
      <c r="V401" s="1">
        <f t="shared" si="155"/>
        <v>3776.1</v>
      </c>
      <c r="W401" s="1">
        <f t="shared" si="156"/>
        <v>52.8</v>
      </c>
      <c r="X401" s="1">
        <f t="shared" si="157"/>
        <v>5450.9000000000005</v>
      </c>
    </row>
    <row r="402" spans="1:24" x14ac:dyDescent="0.25">
      <c r="A402" s="50">
        <v>409000</v>
      </c>
      <c r="B402" s="45">
        <f t="shared" si="139"/>
        <v>4806.3827000000001</v>
      </c>
      <c r="C402" s="18">
        <f t="shared" si="148"/>
        <v>9134.8896000000004</v>
      </c>
      <c r="D402" s="18">
        <f t="shared" si="140"/>
        <v>12746.592299999998</v>
      </c>
      <c r="E402" s="16">
        <f t="shared" si="149"/>
        <v>18060.853999999999</v>
      </c>
      <c r="F402" s="19">
        <f t="shared" si="150"/>
        <v>46576.4</v>
      </c>
      <c r="G402" s="51">
        <f t="shared" si="151"/>
        <v>91325.118600000002</v>
      </c>
      <c r="H402" s="45">
        <f t="shared" si="141"/>
        <v>4813.8</v>
      </c>
      <c r="I402" s="18">
        <f t="shared" si="142"/>
        <v>9853</v>
      </c>
      <c r="J402" s="18">
        <f t="shared" si="143"/>
        <v>5128.8</v>
      </c>
      <c r="K402" s="19">
        <f t="shared" si="144"/>
        <v>74440.675000000003</v>
      </c>
      <c r="L402" s="46">
        <f t="shared" si="136"/>
        <v>94236.274999999994</v>
      </c>
      <c r="M402" s="52">
        <f t="shared" si="137"/>
        <v>185561.39360000001</v>
      </c>
      <c r="N402" s="53">
        <f t="shared" si="138"/>
        <v>0.45369533887530566</v>
      </c>
      <c r="O402" s="1">
        <f t="shared" si="145"/>
        <v>723.6</v>
      </c>
      <c r="P402" s="1">
        <f t="shared" si="146"/>
        <v>434.72</v>
      </c>
      <c r="Q402" s="1">
        <f t="shared" si="147"/>
        <v>3776.1</v>
      </c>
      <c r="R402" s="1">
        <f t="shared" si="152"/>
        <v>218504.18639999998</v>
      </c>
      <c r="S402" s="111"/>
      <c r="T402" s="1">
        <f t="shared" si="153"/>
        <v>1013.04</v>
      </c>
      <c r="U402" s="1">
        <f t="shared" si="154"/>
        <v>608.96</v>
      </c>
      <c r="V402" s="1">
        <f t="shared" si="155"/>
        <v>3776.1</v>
      </c>
      <c r="W402" s="1">
        <f t="shared" si="156"/>
        <v>52.8</v>
      </c>
      <c r="X402" s="1">
        <f t="shared" si="157"/>
        <v>5450.9000000000005</v>
      </c>
    </row>
    <row r="403" spans="1:24" x14ac:dyDescent="0.25">
      <c r="A403" s="50">
        <v>410000</v>
      </c>
      <c r="B403" s="45">
        <f t="shared" si="139"/>
        <v>4806.3827000000001</v>
      </c>
      <c r="C403" s="18">
        <f t="shared" si="148"/>
        <v>9134.8896000000004</v>
      </c>
      <c r="D403" s="18">
        <f t="shared" si="140"/>
        <v>12746.592299999998</v>
      </c>
      <c r="E403" s="16">
        <f t="shared" si="149"/>
        <v>18060.853999999999</v>
      </c>
      <c r="F403" s="19">
        <f t="shared" si="150"/>
        <v>46852</v>
      </c>
      <c r="G403" s="51">
        <f t="shared" si="151"/>
        <v>91600.718599999993</v>
      </c>
      <c r="H403" s="45">
        <f t="shared" si="141"/>
        <v>4813.8</v>
      </c>
      <c r="I403" s="18">
        <f t="shared" si="142"/>
        <v>9853</v>
      </c>
      <c r="J403" s="18">
        <f t="shared" si="143"/>
        <v>5128.8</v>
      </c>
      <c r="K403" s="19">
        <f t="shared" si="144"/>
        <v>74698.175000000003</v>
      </c>
      <c r="L403" s="46">
        <f t="shared" si="136"/>
        <v>94493.774999999994</v>
      </c>
      <c r="M403" s="52">
        <f t="shared" si="137"/>
        <v>186094.49359999999</v>
      </c>
      <c r="N403" s="53">
        <f t="shared" si="138"/>
        <v>0.45388900878048777</v>
      </c>
      <c r="O403" s="1">
        <f t="shared" si="145"/>
        <v>723.6</v>
      </c>
      <c r="P403" s="1">
        <f t="shared" si="146"/>
        <v>434.72</v>
      </c>
      <c r="Q403" s="1">
        <f t="shared" si="147"/>
        <v>3776.1</v>
      </c>
      <c r="R403" s="1">
        <f t="shared" si="152"/>
        <v>218971.0864</v>
      </c>
      <c r="S403" s="111"/>
      <c r="T403" s="1">
        <f t="shared" si="153"/>
        <v>1013.04</v>
      </c>
      <c r="U403" s="1">
        <f t="shared" si="154"/>
        <v>608.96</v>
      </c>
      <c r="V403" s="1">
        <f t="shared" si="155"/>
        <v>3776.1</v>
      </c>
      <c r="W403" s="1">
        <f t="shared" si="156"/>
        <v>52.8</v>
      </c>
      <c r="X403" s="1">
        <f t="shared" si="157"/>
        <v>5450.9000000000005</v>
      </c>
    </row>
    <row r="404" spans="1:24" x14ac:dyDescent="0.25">
      <c r="A404" s="50">
        <v>411000</v>
      </c>
      <c r="B404" s="45">
        <f t="shared" si="139"/>
        <v>4806.3827000000001</v>
      </c>
      <c r="C404" s="18">
        <f t="shared" si="148"/>
        <v>9134.8896000000004</v>
      </c>
      <c r="D404" s="18">
        <f t="shared" si="140"/>
        <v>12746.592299999998</v>
      </c>
      <c r="E404" s="16">
        <f t="shared" si="149"/>
        <v>18060.853999999999</v>
      </c>
      <c r="F404" s="19">
        <f t="shared" si="150"/>
        <v>47127.6</v>
      </c>
      <c r="G404" s="51">
        <f t="shared" si="151"/>
        <v>91876.318599999999</v>
      </c>
      <c r="H404" s="45">
        <f t="shared" si="141"/>
        <v>4813.8</v>
      </c>
      <c r="I404" s="18">
        <f t="shared" si="142"/>
        <v>9853</v>
      </c>
      <c r="J404" s="18">
        <f t="shared" si="143"/>
        <v>5128.8</v>
      </c>
      <c r="K404" s="19">
        <f t="shared" si="144"/>
        <v>74955.675000000003</v>
      </c>
      <c r="L404" s="46">
        <f t="shared" si="136"/>
        <v>94751.274999999994</v>
      </c>
      <c r="M404" s="52">
        <f t="shared" si="137"/>
        <v>186627.59359999999</v>
      </c>
      <c r="N404" s="53">
        <f t="shared" si="138"/>
        <v>0.45408173625304132</v>
      </c>
      <c r="O404" s="1">
        <f t="shared" si="145"/>
        <v>723.6</v>
      </c>
      <c r="P404" s="1">
        <f t="shared" si="146"/>
        <v>434.72</v>
      </c>
      <c r="Q404" s="1">
        <f t="shared" si="147"/>
        <v>3776.1</v>
      </c>
      <c r="R404" s="1">
        <f t="shared" si="152"/>
        <v>219437.98639999999</v>
      </c>
      <c r="S404" s="111"/>
      <c r="T404" s="1">
        <f t="shared" si="153"/>
        <v>1013.04</v>
      </c>
      <c r="U404" s="1">
        <f t="shared" si="154"/>
        <v>608.96</v>
      </c>
      <c r="V404" s="1">
        <f t="shared" si="155"/>
        <v>3776.1</v>
      </c>
      <c r="W404" s="1">
        <f t="shared" si="156"/>
        <v>52.8</v>
      </c>
      <c r="X404" s="1">
        <f t="shared" si="157"/>
        <v>5450.9000000000005</v>
      </c>
    </row>
    <row r="405" spans="1:24" x14ac:dyDescent="0.25">
      <c r="A405" s="50">
        <v>412000</v>
      </c>
      <c r="B405" s="45">
        <f t="shared" si="139"/>
        <v>4806.3827000000001</v>
      </c>
      <c r="C405" s="18">
        <f t="shared" si="148"/>
        <v>9134.8896000000004</v>
      </c>
      <c r="D405" s="18">
        <f t="shared" si="140"/>
        <v>12746.592299999998</v>
      </c>
      <c r="E405" s="16">
        <f t="shared" si="149"/>
        <v>18060.853999999999</v>
      </c>
      <c r="F405" s="19">
        <f t="shared" si="150"/>
        <v>47403.200000000004</v>
      </c>
      <c r="G405" s="51">
        <f t="shared" si="151"/>
        <v>92151.918600000005</v>
      </c>
      <c r="H405" s="45">
        <f t="shared" si="141"/>
        <v>4813.8</v>
      </c>
      <c r="I405" s="18">
        <f t="shared" si="142"/>
        <v>9853</v>
      </c>
      <c r="J405" s="18">
        <f t="shared" si="143"/>
        <v>5128.8</v>
      </c>
      <c r="K405" s="19">
        <f t="shared" si="144"/>
        <v>75213.175000000003</v>
      </c>
      <c r="L405" s="46">
        <f t="shared" si="136"/>
        <v>95008.774999999994</v>
      </c>
      <c r="M405" s="52">
        <f t="shared" si="137"/>
        <v>187160.6936</v>
      </c>
      <c r="N405" s="53">
        <f t="shared" si="138"/>
        <v>0.45427352815533978</v>
      </c>
      <c r="O405" s="1">
        <f t="shared" si="145"/>
        <v>723.6</v>
      </c>
      <c r="P405" s="1">
        <f t="shared" si="146"/>
        <v>434.72</v>
      </c>
      <c r="Q405" s="1">
        <f t="shared" si="147"/>
        <v>3776.1</v>
      </c>
      <c r="R405" s="1">
        <f t="shared" si="152"/>
        <v>219904.88639999999</v>
      </c>
      <c r="S405" s="111"/>
      <c r="T405" s="1">
        <f t="shared" si="153"/>
        <v>1013.04</v>
      </c>
      <c r="U405" s="1">
        <f t="shared" si="154"/>
        <v>608.96</v>
      </c>
      <c r="V405" s="1">
        <f t="shared" si="155"/>
        <v>3776.1</v>
      </c>
      <c r="W405" s="1">
        <f t="shared" si="156"/>
        <v>52.8</v>
      </c>
      <c r="X405" s="1">
        <f t="shared" si="157"/>
        <v>5450.9000000000005</v>
      </c>
    </row>
    <row r="406" spans="1:24" x14ac:dyDescent="0.25">
      <c r="A406" s="50">
        <v>413000</v>
      </c>
      <c r="B406" s="45">
        <f t="shared" si="139"/>
        <v>4806.3827000000001</v>
      </c>
      <c r="C406" s="18">
        <f t="shared" si="148"/>
        <v>9134.8896000000004</v>
      </c>
      <c r="D406" s="18">
        <f t="shared" si="140"/>
        <v>12746.592299999998</v>
      </c>
      <c r="E406" s="16">
        <f t="shared" si="149"/>
        <v>18060.853999999999</v>
      </c>
      <c r="F406" s="19">
        <f t="shared" si="150"/>
        <v>47678.8</v>
      </c>
      <c r="G406" s="51">
        <f t="shared" si="151"/>
        <v>92427.51860000001</v>
      </c>
      <c r="H406" s="45">
        <f t="shared" si="141"/>
        <v>4813.8</v>
      </c>
      <c r="I406" s="18">
        <f t="shared" si="142"/>
        <v>9853</v>
      </c>
      <c r="J406" s="18">
        <f t="shared" si="143"/>
        <v>5128.8</v>
      </c>
      <c r="K406" s="19">
        <f t="shared" si="144"/>
        <v>75470.675000000003</v>
      </c>
      <c r="L406" s="46">
        <f t="shared" si="136"/>
        <v>95266.274999999994</v>
      </c>
      <c r="M406" s="52">
        <f t="shared" si="137"/>
        <v>187693.7936</v>
      </c>
      <c r="N406" s="53">
        <f t="shared" si="138"/>
        <v>0.45446439128329297</v>
      </c>
      <c r="O406" s="1">
        <f t="shared" si="145"/>
        <v>723.6</v>
      </c>
      <c r="P406" s="1">
        <f t="shared" si="146"/>
        <v>434.72</v>
      </c>
      <c r="Q406" s="1">
        <f t="shared" si="147"/>
        <v>3776.1</v>
      </c>
      <c r="R406" s="1">
        <f t="shared" si="152"/>
        <v>220371.78639999998</v>
      </c>
      <c r="S406" s="111"/>
      <c r="T406" s="1">
        <f t="shared" si="153"/>
        <v>1013.04</v>
      </c>
      <c r="U406" s="1">
        <f t="shared" si="154"/>
        <v>608.96</v>
      </c>
      <c r="V406" s="1">
        <f t="shared" si="155"/>
        <v>3776.1</v>
      </c>
      <c r="W406" s="1">
        <f t="shared" si="156"/>
        <v>52.8</v>
      </c>
      <c r="X406" s="1">
        <f t="shared" si="157"/>
        <v>5450.9000000000005</v>
      </c>
    </row>
    <row r="407" spans="1:24" x14ac:dyDescent="0.25">
      <c r="A407" s="50">
        <v>414000</v>
      </c>
      <c r="B407" s="45">
        <f t="shared" si="139"/>
        <v>4806.3827000000001</v>
      </c>
      <c r="C407" s="18">
        <f t="shared" si="148"/>
        <v>9134.8896000000004</v>
      </c>
      <c r="D407" s="18">
        <f t="shared" si="140"/>
        <v>12746.592299999998</v>
      </c>
      <c r="E407" s="16">
        <f t="shared" si="149"/>
        <v>18060.853999999999</v>
      </c>
      <c r="F407" s="19">
        <f t="shared" si="150"/>
        <v>47954.400000000001</v>
      </c>
      <c r="G407" s="51">
        <f t="shared" si="151"/>
        <v>92703.118600000002</v>
      </c>
      <c r="H407" s="45">
        <f t="shared" si="141"/>
        <v>4813.8</v>
      </c>
      <c r="I407" s="18">
        <f t="shared" si="142"/>
        <v>9853</v>
      </c>
      <c r="J407" s="18">
        <f t="shared" si="143"/>
        <v>5128.8</v>
      </c>
      <c r="K407" s="19">
        <f t="shared" si="144"/>
        <v>75728.175000000003</v>
      </c>
      <c r="L407" s="46">
        <f t="shared" si="136"/>
        <v>95523.774999999994</v>
      </c>
      <c r="M407" s="52">
        <f t="shared" si="137"/>
        <v>188226.89360000001</v>
      </c>
      <c r="N407" s="53">
        <f t="shared" si="138"/>
        <v>0.4546543323671498</v>
      </c>
      <c r="O407" s="1">
        <f t="shared" si="145"/>
        <v>723.6</v>
      </c>
      <c r="P407" s="1">
        <f t="shared" si="146"/>
        <v>434.72</v>
      </c>
      <c r="Q407" s="1">
        <f t="shared" si="147"/>
        <v>3776.1</v>
      </c>
      <c r="R407" s="1">
        <f t="shared" si="152"/>
        <v>220838.68639999998</v>
      </c>
      <c r="S407" s="111"/>
      <c r="T407" s="1">
        <f t="shared" si="153"/>
        <v>1013.04</v>
      </c>
      <c r="U407" s="1">
        <f t="shared" si="154"/>
        <v>608.96</v>
      </c>
      <c r="V407" s="1">
        <f t="shared" si="155"/>
        <v>3776.1</v>
      </c>
      <c r="W407" s="1">
        <f t="shared" si="156"/>
        <v>52.8</v>
      </c>
      <c r="X407" s="1">
        <f t="shared" si="157"/>
        <v>5450.9000000000005</v>
      </c>
    </row>
    <row r="408" spans="1:24" x14ac:dyDescent="0.25">
      <c r="A408" s="50">
        <v>415000</v>
      </c>
      <c r="B408" s="45">
        <f t="shared" si="139"/>
        <v>4806.3827000000001</v>
      </c>
      <c r="C408" s="18">
        <f t="shared" si="148"/>
        <v>9134.8896000000004</v>
      </c>
      <c r="D408" s="18">
        <f t="shared" si="140"/>
        <v>12746.592299999998</v>
      </c>
      <c r="E408" s="16">
        <f t="shared" si="149"/>
        <v>18060.853999999999</v>
      </c>
      <c r="F408" s="19">
        <f t="shared" si="150"/>
        <v>48230</v>
      </c>
      <c r="G408" s="51">
        <f t="shared" si="151"/>
        <v>92978.718599999993</v>
      </c>
      <c r="H408" s="45">
        <f t="shared" si="141"/>
        <v>4813.8</v>
      </c>
      <c r="I408" s="18">
        <f t="shared" si="142"/>
        <v>9853</v>
      </c>
      <c r="J408" s="18">
        <f t="shared" si="143"/>
        <v>5128.8</v>
      </c>
      <c r="K408" s="19">
        <f t="shared" si="144"/>
        <v>75985.675000000003</v>
      </c>
      <c r="L408" s="46">
        <f t="shared" si="136"/>
        <v>95781.274999999994</v>
      </c>
      <c r="M408" s="52">
        <f t="shared" si="137"/>
        <v>188759.99359999999</v>
      </c>
      <c r="N408" s="53">
        <f t="shared" si="138"/>
        <v>0.45484335807228915</v>
      </c>
      <c r="O408" s="1">
        <f t="shared" si="145"/>
        <v>723.6</v>
      </c>
      <c r="P408" s="1">
        <f t="shared" si="146"/>
        <v>434.72</v>
      </c>
      <c r="Q408" s="1">
        <f t="shared" si="147"/>
        <v>3776.1</v>
      </c>
      <c r="R408" s="1">
        <f t="shared" si="152"/>
        <v>221305.5864</v>
      </c>
      <c r="S408" s="111"/>
      <c r="T408" s="1">
        <f t="shared" si="153"/>
        <v>1013.04</v>
      </c>
      <c r="U408" s="1">
        <f t="shared" si="154"/>
        <v>608.96</v>
      </c>
      <c r="V408" s="1">
        <f t="shared" si="155"/>
        <v>3776.1</v>
      </c>
      <c r="W408" s="1">
        <f t="shared" si="156"/>
        <v>52.8</v>
      </c>
      <c r="X408" s="1">
        <f t="shared" si="157"/>
        <v>5450.9000000000005</v>
      </c>
    </row>
    <row r="409" spans="1:24" x14ac:dyDescent="0.25">
      <c r="A409" s="50">
        <v>416000</v>
      </c>
      <c r="B409" s="45">
        <f t="shared" si="139"/>
        <v>4806.3827000000001</v>
      </c>
      <c r="C409" s="18">
        <f t="shared" si="148"/>
        <v>9134.8896000000004</v>
      </c>
      <c r="D409" s="18">
        <f t="shared" si="140"/>
        <v>12746.592299999998</v>
      </c>
      <c r="E409" s="16">
        <f t="shared" si="149"/>
        <v>18060.853999999999</v>
      </c>
      <c r="F409" s="19">
        <f t="shared" si="150"/>
        <v>48505.599999999999</v>
      </c>
      <c r="G409" s="51">
        <f t="shared" si="151"/>
        <v>93254.318599999999</v>
      </c>
      <c r="H409" s="45">
        <f t="shared" si="141"/>
        <v>4813.8</v>
      </c>
      <c r="I409" s="18">
        <f t="shared" si="142"/>
        <v>9853</v>
      </c>
      <c r="J409" s="18">
        <f t="shared" si="143"/>
        <v>5128.8</v>
      </c>
      <c r="K409" s="19">
        <f t="shared" si="144"/>
        <v>76243.175000000003</v>
      </c>
      <c r="L409" s="46">
        <f t="shared" si="136"/>
        <v>96038.774999999994</v>
      </c>
      <c r="M409" s="52">
        <f t="shared" si="137"/>
        <v>189293.09359999999</v>
      </c>
      <c r="N409" s="53">
        <f t="shared" si="138"/>
        <v>0.45503147499999996</v>
      </c>
      <c r="O409" s="1">
        <f t="shared" si="145"/>
        <v>723.6</v>
      </c>
      <c r="P409" s="1">
        <f t="shared" si="146"/>
        <v>434.72</v>
      </c>
      <c r="Q409" s="1">
        <f t="shared" si="147"/>
        <v>3776.1</v>
      </c>
      <c r="R409" s="1">
        <f t="shared" si="152"/>
        <v>221772.48639999999</v>
      </c>
      <c r="S409" s="111"/>
      <c r="T409" s="1">
        <f t="shared" si="153"/>
        <v>1013.04</v>
      </c>
      <c r="U409" s="1">
        <f t="shared" si="154"/>
        <v>608.96</v>
      </c>
      <c r="V409" s="1">
        <f t="shared" si="155"/>
        <v>3776.1</v>
      </c>
      <c r="W409" s="1">
        <f t="shared" si="156"/>
        <v>52.8</v>
      </c>
      <c r="X409" s="1">
        <f t="shared" si="157"/>
        <v>5450.9000000000005</v>
      </c>
    </row>
    <row r="410" spans="1:24" x14ac:dyDescent="0.25">
      <c r="A410" s="50">
        <v>417000</v>
      </c>
      <c r="B410" s="45">
        <f t="shared" si="139"/>
        <v>4806.3827000000001</v>
      </c>
      <c r="C410" s="18">
        <f t="shared" si="148"/>
        <v>9134.8896000000004</v>
      </c>
      <c r="D410" s="18">
        <f t="shared" si="140"/>
        <v>12746.592299999998</v>
      </c>
      <c r="E410" s="16">
        <f t="shared" si="149"/>
        <v>18060.853999999999</v>
      </c>
      <c r="F410" s="19">
        <f t="shared" si="150"/>
        <v>48781.200000000004</v>
      </c>
      <c r="G410" s="51">
        <f t="shared" si="151"/>
        <v>93529.918600000005</v>
      </c>
      <c r="H410" s="45">
        <f t="shared" si="141"/>
        <v>4813.8</v>
      </c>
      <c r="I410" s="18">
        <f t="shared" si="142"/>
        <v>9853</v>
      </c>
      <c r="J410" s="18">
        <f t="shared" si="143"/>
        <v>5128.8</v>
      </c>
      <c r="K410" s="19">
        <f t="shared" si="144"/>
        <v>76500.675000000003</v>
      </c>
      <c r="L410" s="46">
        <f t="shared" si="136"/>
        <v>96296.274999999994</v>
      </c>
      <c r="M410" s="52">
        <f t="shared" si="137"/>
        <v>189826.1936</v>
      </c>
      <c r="N410" s="53">
        <f t="shared" si="138"/>
        <v>0.45521868968824941</v>
      </c>
      <c r="O410" s="1">
        <f t="shared" si="145"/>
        <v>723.6</v>
      </c>
      <c r="P410" s="1">
        <f t="shared" si="146"/>
        <v>434.72</v>
      </c>
      <c r="Q410" s="1">
        <f t="shared" si="147"/>
        <v>3776.1</v>
      </c>
      <c r="R410" s="1">
        <f t="shared" si="152"/>
        <v>222239.38639999999</v>
      </c>
      <c r="S410" s="111"/>
      <c r="T410" s="1">
        <f t="shared" si="153"/>
        <v>1013.04</v>
      </c>
      <c r="U410" s="1">
        <f t="shared" si="154"/>
        <v>608.96</v>
      </c>
      <c r="V410" s="1">
        <f t="shared" si="155"/>
        <v>3776.1</v>
      </c>
      <c r="W410" s="1">
        <f t="shared" si="156"/>
        <v>52.8</v>
      </c>
      <c r="X410" s="1">
        <f t="shared" si="157"/>
        <v>5450.9000000000005</v>
      </c>
    </row>
    <row r="411" spans="1:24" x14ac:dyDescent="0.25">
      <c r="A411" s="50">
        <v>418000</v>
      </c>
      <c r="B411" s="45">
        <f t="shared" si="139"/>
        <v>4806.3827000000001</v>
      </c>
      <c r="C411" s="18">
        <f t="shared" si="148"/>
        <v>9134.8896000000004</v>
      </c>
      <c r="D411" s="18">
        <f t="shared" si="140"/>
        <v>12746.592299999998</v>
      </c>
      <c r="E411" s="16">
        <f t="shared" si="149"/>
        <v>18060.853999999999</v>
      </c>
      <c r="F411" s="19">
        <f t="shared" si="150"/>
        <v>49056.800000000003</v>
      </c>
      <c r="G411" s="51">
        <f t="shared" si="151"/>
        <v>93805.51860000001</v>
      </c>
      <c r="H411" s="45">
        <f t="shared" si="141"/>
        <v>4813.8</v>
      </c>
      <c r="I411" s="18">
        <f t="shared" si="142"/>
        <v>9853</v>
      </c>
      <c r="J411" s="18">
        <f t="shared" si="143"/>
        <v>5128.8</v>
      </c>
      <c r="K411" s="19">
        <f t="shared" si="144"/>
        <v>76758.175000000003</v>
      </c>
      <c r="L411" s="46">
        <f t="shared" si="136"/>
        <v>96553.774999999994</v>
      </c>
      <c r="M411" s="52">
        <f t="shared" si="137"/>
        <v>190359.2936</v>
      </c>
      <c r="N411" s="53">
        <f t="shared" si="138"/>
        <v>0.45540500861244021</v>
      </c>
      <c r="O411" s="1">
        <f t="shared" si="145"/>
        <v>723.6</v>
      </c>
      <c r="P411" s="1">
        <f t="shared" si="146"/>
        <v>434.72</v>
      </c>
      <c r="Q411" s="1">
        <f t="shared" si="147"/>
        <v>3776.1</v>
      </c>
      <c r="R411" s="1">
        <f t="shared" si="152"/>
        <v>222706.28639999998</v>
      </c>
      <c r="S411" s="111"/>
      <c r="T411" s="1">
        <f t="shared" si="153"/>
        <v>1013.04</v>
      </c>
      <c r="U411" s="1">
        <f t="shared" si="154"/>
        <v>608.96</v>
      </c>
      <c r="V411" s="1">
        <f t="shared" si="155"/>
        <v>3776.1</v>
      </c>
      <c r="W411" s="1">
        <f t="shared" si="156"/>
        <v>52.8</v>
      </c>
      <c r="X411" s="1">
        <f t="shared" si="157"/>
        <v>5450.9000000000005</v>
      </c>
    </row>
    <row r="412" spans="1:24" x14ac:dyDescent="0.25">
      <c r="A412" s="50">
        <v>419000</v>
      </c>
      <c r="B412" s="45">
        <f t="shared" si="139"/>
        <v>4806.3827000000001</v>
      </c>
      <c r="C412" s="18">
        <f t="shared" si="148"/>
        <v>9134.8896000000004</v>
      </c>
      <c r="D412" s="18">
        <f t="shared" si="140"/>
        <v>12746.592299999998</v>
      </c>
      <c r="E412" s="16">
        <f t="shared" si="149"/>
        <v>18060.853999999999</v>
      </c>
      <c r="F412" s="19">
        <f t="shared" si="150"/>
        <v>49332.4</v>
      </c>
      <c r="G412" s="51">
        <f t="shared" si="151"/>
        <v>94081.118600000002</v>
      </c>
      <c r="H412" s="45">
        <f t="shared" si="141"/>
        <v>4813.8</v>
      </c>
      <c r="I412" s="18">
        <f t="shared" si="142"/>
        <v>9853</v>
      </c>
      <c r="J412" s="18">
        <f t="shared" si="143"/>
        <v>5128.8</v>
      </c>
      <c r="K412" s="19">
        <f t="shared" si="144"/>
        <v>77015.675000000003</v>
      </c>
      <c r="L412" s="46">
        <f t="shared" si="136"/>
        <v>96811.274999999994</v>
      </c>
      <c r="M412" s="52">
        <f t="shared" si="137"/>
        <v>190892.39360000001</v>
      </c>
      <c r="N412" s="53">
        <f t="shared" si="138"/>
        <v>0.45559043818615752</v>
      </c>
      <c r="O412" s="1">
        <f t="shared" si="145"/>
        <v>723.6</v>
      </c>
      <c r="P412" s="1">
        <f t="shared" si="146"/>
        <v>434.72</v>
      </c>
      <c r="Q412" s="1">
        <f t="shared" si="147"/>
        <v>3776.1</v>
      </c>
      <c r="R412" s="1">
        <f t="shared" si="152"/>
        <v>223173.18639999998</v>
      </c>
      <c r="S412" s="111"/>
      <c r="T412" s="1">
        <f t="shared" si="153"/>
        <v>1013.04</v>
      </c>
      <c r="U412" s="1">
        <f t="shared" si="154"/>
        <v>608.96</v>
      </c>
      <c r="V412" s="1">
        <f t="shared" si="155"/>
        <v>3776.1</v>
      </c>
      <c r="W412" s="1">
        <f t="shared" si="156"/>
        <v>52.8</v>
      </c>
      <c r="X412" s="1">
        <f t="shared" si="157"/>
        <v>5450.9000000000005</v>
      </c>
    </row>
    <row r="413" spans="1:24" x14ac:dyDescent="0.25">
      <c r="A413" s="50">
        <v>420000</v>
      </c>
      <c r="B413" s="45">
        <f t="shared" si="139"/>
        <v>4806.3827000000001</v>
      </c>
      <c r="C413" s="18">
        <f t="shared" si="148"/>
        <v>9134.8896000000004</v>
      </c>
      <c r="D413" s="18">
        <f t="shared" si="140"/>
        <v>12746.592299999998</v>
      </c>
      <c r="E413" s="16">
        <f t="shared" si="149"/>
        <v>18060.853999999999</v>
      </c>
      <c r="F413" s="19">
        <f t="shared" si="150"/>
        <v>49608</v>
      </c>
      <c r="G413" s="51">
        <f t="shared" si="151"/>
        <v>94356.718599999993</v>
      </c>
      <c r="H413" s="45">
        <f t="shared" si="141"/>
        <v>4813.8</v>
      </c>
      <c r="I413" s="18">
        <f t="shared" si="142"/>
        <v>9853</v>
      </c>
      <c r="J413" s="18">
        <f t="shared" si="143"/>
        <v>5128.8</v>
      </c>
      <c r="K413" s="19">
        <f t="shared" si="144"/>
        <v>77273.175000000003</v>
      </c>
      <c r="L413" s="46">
        <f t="shared" si="136"/>
        <v>97068.774999999994</v>
      </c>
      <c r="M413" s="52">
        <f t="shared" si="137"/>
        <v>191425.49359999999</v>
      </c>
      <c r="N413" s="53">
        <f t="shared" si="138"/>
        <v>0.45577498476190476</v>
      </c>
      <c r="O413" s="1">
        <f t="shared" si="145"/>
        <v>723.6</v>
      </c>
      <c r="P413" s="1">
        <f t="shared" si="146"/>
        <v>434.72</v>
      </c>
      <c r="Q413" s="1">
        <f t="shared" si="147"/>
        <v>3776.1</v>
      </c>
      <c r="R413" s="1">
        <f t="shared" si="152"/>
        <v>223640.0864</v>
      </c>
      <c r="S413" s="111"/>
      <c r="T413" s="1">
        <f t="shared" si="153"/>
        <v>1013.04</v>
      </c>
      <c r="U413" s="1">
        <f t="shared" si="154"/>
        <v>608.96</v>
      </c>
      <c r="V413" s="1">
        <f t="shared" si="155"/>
        <v>3776.1</v>
      </c>
      <c r="W413" s="1">
        <f t="shared" si="156"/>
        <v>52.8</v>
      </c>
      <c r="X413" s="1">
        <f t="shared" si="157"/>
        <v>5450.9000000000005</v>
      </c>
    </row>
    <row r="414" spans="1:24" x14ac:dyDescent="0.25">
      <c r="A414" s="50">
        <v>421000</v>
      </c>
      <c r="B414" s="45">
        <f t="shared" si="139"/>
        <v>4806.3827000000001</v>
      </c>
      <c r="C414" s="18">
        <f t="shared" si="148"/>
        <v>9134.8896000000004</v>
      </c>
      <c r="D414" s="18">
        <f t="shared" si="140"/>
        <v>12746.592299999998</v>
      </c>
      <c r="E414" s="16">
        <f t="shared" si="149"/>
        <v>18060.853999999999</v>
      </c>
      <c r="F414" s="19">
        <f t="shared" si="150"/>
        <v>49883.6</v>
      </c>
      <c r="G414" s="51">
        <f t="shared" si="151"/>
        <v>94632.318599999999</v>
      </c>
      <c r="H414" s="45">
        <f t="shared" si="141"/>
        <v>4813.8</v>
      </c>
      <c r="I414" s="18">
        <f t="shared" si="142"/>
        <v>9853</v>
      </c>
      <c r="J414" s="18">
        <f t="shared" si="143"/>
        <v>5128.8</v>
      </c>
      <c r="K414" s="19">
        <f t="shared" si="144"/>
        <v>77530.675000000003</v>
      </c>
      <c r="L414" s="46">
        <f t="shared" si="136"/>
        <v>97326.274999999994</v>
      </c>
      <c r="M414" s="52">
        <f t="shared" si="137"/>
        <v>191958.59359999999</v>
      </c>
      <c r="N414" s="53">
        <f t="shared" si="138"/>
        <v>0.45595865463182894</v>
      </c>
      <c r="O414" s="1">
        <f t="shared" si="145"/>
        <v>723.6</v>
      </c>
      <c r="P414" s="1">
        <f t="shared" si="146"/>
        <v>434.72</v>
      </c>
      <c r="Q414" s="1">
        <f t="shared" si="147"/>
        <v>3776.1</v>
      </c>
      <c r="R414" s="1">
        <f t="shared" si="152"/>
        <v>224106.98639999999</v>
      </c>
      <c r="S414" s="111"/>
      <c r="T414" s="1">
        <f t="shared" si="153"/>
        <v>1013.04</v>
      </c>
      <c r="U414" s="1">
        <f t="shared" si="154"/>
        <v>608.96</v>
      </c>
      <c r="V414" s="1">
        <f t="shared" si="155"/>
        <v>3776.1</v>
      </c>
      <c r="W414" s="1">
        <f t="shared" si="156"/>
        <v>52.8</v>
      </c>
      <c r="X414" s="1">
        <f t="shared" si="157"/>
        <v>5450.9000000000005</v>
      </c>
    </row>
    <row r="415" spans="1:24" x14ac:dyDescent="0.25">
      <c r="A415" s="50">
        <v>422000</v>
      </c>
      <c r="B415" s="45">
        <f t="shared" si="139"/>
        <v>4806.3827000000001</v>
      </c>
      <c r="C415" s="18">
        <f t="shared" si="148"/>
        <v>9134.8896000000004</v>
      </c>
      <c r="D415" s="18">
        <f t="shared" si="140"/>
        <v>12746.592299999998</v>
      </c>
      <c r="E415" s="16">
        <f t="shared" si="149"/>
        <v>18060.853999999999</v>
      </c>
      <c r="F415" s="19">
        <f t="shared" si="150"/>
        <v>50159.200000000004</v>
      </c>
      <c r="G415" s="51">
        <f t="shared" si="151"/>
        <v>94907.918600000005</v>
      </c>
      <c r="H415" s="45">
        <f t="shared" si="141"/>
        <v>4813.8</v>
      </c>
      <c r="I415" s="18">
        <f t="shared" si="142"/>
        <v>9853</v>
      </c>
      <c r="J415" s="18">
        <f t="shared" si="143"/>
        <v>5128.8</v>
      </c>
      <c r="K415" s="19">
        <f t="shared" si="144"/>
        <v>77788.175000000003</v>
      </c>
      <c r="L415" s="46">
        <f t="shared" si="136"/>
        <v>97583.774999999994</v>
      </c>
      <c r="M415" s="52">
        <f t="shared" si="137"/>
        <v>192491.6936</v>
      </c>
      <c r="N415" s="53">
        <f t="shared" si="138"/>
        <v>0.45614145402843603</v>
      </c>
      <c r="O415" s="1">
        <f t="shared" si="145"/>
        <v>723.6</v>
      </c>
      <c r="P415" s="1">
        <f t="shared" si="146"/>
        <v>434.72</v>
      </c>
      <c r="Q415" s="1">
        <f t="shared" si="147"/>
        <v>3776.1</v>
      </c>
      <c r="R415" s="1">
        <f t="shared" si="152"/>
        <v>224573.88639999999</v>
      </c>
      <c r="S415" s="111"/>
      <c r="T415" s="1">
        <f t="shared" si="153"/>
        <v>1013.04</v>
      </c>
      <c r="U415" s="1">
        <f t="shared" si="154"/>
        <v>608.96</v>
      </c>
      <c r="V415" s="1">
        <f t="shared" si="155"/>
        <v>3776.1</v>
      </c>
      <c r="W415" s="1">
        <f t="shared" si="156"/>
        <v>52.8</v>
      </c>
      <c r="X415" s="1">
        <f t="shared" si="157"/>
        <v>5450.9000000000005</v>
      </c>
    </row>
    <row r="416" spans="1:24" x14ac:dyDescent="0.25">
      <c r="A416" s="50">
        <v>423000</v>
      </c>
      <c r="B416" s="45">
        <f t="shared" si="139"/>
        <v>4806.3827000000001</v>
      </c>
      <c r="C416" s="18">
        <f t="shared" si="148"/>
        <v>9134.8896000000004</v>
      </c>
      <c r="D416" s="18">
        <f t="shared" si="140"/>
        <v>12746.592299999998</v>
      </c>
      <c r="E416" s="16">
        <f t="shared" si="149"/>
        <v>18060.853999999999</v>
      </c>
      <c r="F416" s="19">
        <f t="shared" si="150"/>
        <v>50434.8</v>
      </c>
      <c r="G416" s="51">
        <f t="shared" si="151"/>
        <v>95183.51860000001</v>
      </c>
      <c r="H416" s="45">
        <f t="shared" si="141"/>
        <v>4813.8</v>
      </c>
      <c r="I416" s="18">
        <f t="shared" si="142"/>
        <v>9853</v>
      </c>
      <c r="J416" s="18">
        <f t="shared" si="143"/>
        <v>5128.8</v>
      </c>
      <c r="K416" s="19">
        <f t="shared" si="144"/>
        <v>78045.675000000003</v>
      </c>
      <c r="L416" s="46">
        <f t="shared" si="136"/>
        <v>97841.274999999994</v>
      </c>
      <c r="M416" s="52">
        <f t="shared" si="137"/>
        <v>193024.7936</v>
      </c>
      <c r="N416" s="53">
        <f t="shared" si="138"/>
        <v>0.45632338912529552</v>
      </c>
      <c r="O416" s="1">
        <f t="shared" si="145"/>
        <v>723.6</v>
      </c>
      <c r="P416" s="1">
        <f t="shared" si="146"/>
        <v>434.72</v>
      </c>
      <c r="Q416" s="1">
        <f t="shared" si="147"/>
        <v>3776.1</v>
      </c>
      <c r="R416" s="1">
        <f t="shared" si="152"/>
        <v>225040.78639999998</v>
      </c>
      <c r="S416" s="111"/>
      <c r="T416" s="1">
        <f t="shared" si="153"/>
        <v>1013.04</v>
      </c>
      <c r="U416" s="1">
        <f t="shared" si="154"/>
        <v>608.96</v>
      </c>
      <c r="V416" s="1">
        <f t="shared" si="155"/>
        <v>3776.1</v>
      </c>
      <c r="W416" s="1">
        <f t="shared" si="156"/>
        <v>52.8</v>
      </c>
      <c r="X416" s="1">
        <f t="shared" si="157"/>
        <v>5450.9000000000005</v>
      </c>
    </row>
    <row r="417" spans="1:24" x14ac:dyDescent="0.25">
      <c r="A417" s="50">
        <v>424000</v>
      </c>
      <c r="B417" s="45">
        <f t="shared" si="139"/>
        <v>4806.3827000000001</v>
      </c>
      <c r="C417" s="18">
        <f t="shared" si="148"/>
        <v>9134.8896000000004</v>
      </c>
      <c r="D417" s="18">
        <f t="shared" si="140"/>
        <v>12746.592299999998</v>
      </c>
      <c r="E417" s="16">
        <f t="shared" si="149"/>
        <v>18060.853999999999</v>
      </c>
      <c r="F417" s="19">
        <f t="shared" si="150"/>
        <v>50710.400000000001</v>
      </c>
      <c r="G417" s="51">
        <f t="shared" si="151"/>
        <v>95459.118600000002</v>
      </c>
      <c r="H417" s="45">
        <f t="shared" si="141"/>
        <v>4813.8</v>
      </c>
      <c r="I417" s="18">
        <f t="shared" si="142"/>
        <v>9853</v>
      </c>
      <c r="J417" s="18">
        <f t="shared" si="143"/>
        <v>5128.8</v>
      </c>
      <c r="K417" s="19">
        <f t="shared" si="144"/>
        <v>78303.175000000003</v>
      </c>
      <c r="L417" s="46">
        <f t="shared" si="136"/>
        <v>98098.774999999994</v>
      </c>
      <c r="M417" s="52">
        <f t="shared" si="137"/>
        <v>193557.89360000001</v>
      </c>
      <c r="N417" s="53">
        <f t="shared" si="138"/>
        <v>0.45650446603773587</v>
      </c>
      <c r="O417" s="1">
        <f t="shared" si="145"/>
        <v>723.6</v>
      </c>
      <c r="P417" s="1">
        <f t="shared" si="146"/>
        <v>434.72</v>
      </c>
      <c r="Q417" s="1">
        <f t="shared" si="147"/>
        <v>3776.1</v>
      </c>
      <c r="R417" s="1">
        <f t="shared" si="152"/>
        <v>225507.68639999998</v>
      </c>
      <c r="S417" s="111"/>
      <c r="T417" s="1">
        <f t="shared" si="153"/>
        <v>1013.04</v>
      </c>
      <c r="U417" s="1">
        <f t="shared" si="154"/>
        <v>608.96</v>
      </c>
      <c r="V417" s="1">
        <f t="shared" si="155"/>
        <v>3776.1</v>
      </c>
      <c r="W417" s="1">
        <f t="shared" si="156"/>
        <v>52.8</v>
      </c>
      <c r="X417" s="1">
        <f t="shared" si="157"/>
        <v>5450.9000000000005</v>
      </c>
    </row>
    <row r="418" spans="1:24" x14ac:dyDescent="0.25">
      <c r="A418" s="50">
        <v>425000</v>
      </c>
      <c r="B418" s="45">
        <f t="shared" si="139"/>
        <v>4806.3827000000001</v>
      </c>
      <c r="C418" s="18">
        <f t="shared" si="148"/>
        <v>9134.8896000000004</v>
      </c>
      <c r="D418" s="18">
        <f t="shared" si="140"/>
        <v>12746.592299999998</v>
      </c>
      <c r="E418" s="16">
        <f t="shared" si="149"/>
        <v>18060.853999999999</v>
      </c>
      <c r="F418" s="19">
        <f t="shared" si="150"/>
        <v>50986</v>
      </c>
      <c r="G418" s="51">
        <f t="shared" si="151"/>
        <v>95734.718599999993</v>
      </c>
      <c r="H418" s="45">
        <f t="shared" si="141"/>
        <v>4813.8</v>
      </c>
      <c r="I418" s="18">
        <f t="shared" si="142"/>
        <v>9853</v>
      </c>
      <c r="J418" s="18">
        <f t="shared" si="143"/>
        <v>5128.8</v>
      </c>
      <c r="K418" s="19">
        <f t="shared" si="144"/>
        <v>78560.675000000003</v>
      </c>
      <c r="L418" s="46">
        <f t="shared" si="136"/>
        <v>98356.274999999994</v>
      </c>
      <c r="M418" s="52">
        <f t="shared" si="137"/>
        <v>194090.99359999999</v>
      </c>
      <c r="N418" s="53">
        <f t="shared" si="138"/>
        <v>0.45668469082352936</v>
      </c>
      <c r="O418" s="1">
        <f t="shared" si="145"/>
        <v>723.6</v>
      </c>
      <c r="P418" s="1">
        <f t="shared" si="146"/>
        <v>434.72</v>
      </c>
      <c r="Q418" s="1">
        <f t="shared" si="147"/>
        <v>3776.1</v>
      </c>
      <c r="R418" s="1">
        <f t="shared" si="152"/>
        <v>225974.5864</v>
      </c>
      <c r="S418" s="111"/>
      <c r="T418" s="1">
        <f t="shared" si="153"/>
        <v>1013.04</v>
      </c>
      <c r="U418" s="1">
        <f t="shared" si="154"/>
        <v>608.96</v>
      </c>
      <c r="V418" s="1">
        <f t="shared" si="155"/>
        <v>3776.1</v>
      </c>
      <c r="W418" s="1">
        <f t="shared" si="156"/>
        <v>52.8</v>
      </c>
      <c r="X418" s="1">
        <f t="shared" si="157"/>
        <v>5450.9000000000005</v>
      </c>
    </row>
    <row r="419" spans="1:24" x14ac:dyDescent="0.25">
      <c r="A419" s="50">
        <v>426000</v>
      </c>
      <c r="B419" s="45">
        <f t="shared" si="139"/>
        <v>4806.3827000000001</v>
      </c>
      <c r="C419" s="18">
        <f t="shared" si="148"/>
        <v>9134.8896000000004</v>
      </c>
      <c r="D419" s="18">
        <f t="shared" si="140"/>
        <v>12746.592299999998</v>
      </c>
      <c r="E419" s="16">
        <f t="shared" si="149"/>
        <v>18060.853999999999</v>
      </c>
      <c r="F419" s="19">
        <f t="shared" si="150"/>
        <v>51261.599999999999</v>
      </c>
      <c r="G419" s="51">
        <f t="shared" si="151"/>
        <v>96010.318599999999</v>
      </c>
      <c r="H419" s="45">
        <f t="shared" si="141"/>
        <v>4813.8</v>
      </c>
      <c r="I419" s="18">
        <f t="shared" si="142"/>
        <v>9853</v>
      </c>
      <c r="J419" s="18">
        <f t="shared" si="143"/>
        <v>5128.8</v>
      </c>
      <c r="K419" s="19">
        <f t="shared" si="144"/>
        <v>78818.175000000003</v>
      </c>
      <c r="L419" s="46">
        <f t="shared" si="136"/>
        <v>98613.774999999994</v>
      </c>
      <c r="M419" s="52">
        <f t="shared" si="137"/>
        <v>194624.09359999999</v>
      </c>
      <c r="N419" s="53">
        <f t="shared" si="138"/>
        <v>0.45686406948356806</v>
      </c>
      <c r="O419" s="1">
        <f t="shared" si="145"/>
        <v>723.6</v>
      </c>
      <c r="P419" s="1">
        <f t="shared" si="146"/>
        <v>434.72</v>
      </c>
      <c r="Q419" s="1">
        <f t="shared" si="147"/>
        <v>3776.1</v>
      </c>
      <c r="R419" s="1">
        <f t="shared" si="152"/>
        <v>226441.48639999999</v>
      </c>
      <c r="S419" s="111"/>
      <c r="T419" s="1">
        <f t="shared" si="153"/>
        <v>1013.04</v>
      </c>
      <c r="U419" s="1">
        <f t="shared" si="154"/>
        <v>608.96</v>
      </c>
      <c r="V419" s="1">
        <f t="shared" si="155"/>
        <v>3776.1</v>
      </c>
      <c r="W419" s="1">
        <f t="shared" si="156"/>
        <v>52.8</v>
      </c>
      <c r="X419" s="1">
        <f t="shared" si="157"/>
        <v>5450.9000000000005</v>
      </c>
    </row>
    <row r="420" spans="1:24" x14ac:dyDescent="0.25">
      <c r="A420" s="50">
        <v>427000</v>
      </c>
      <c r="B420" s="45">
        <f t="shared" si="139"/>
        <v>4806.3827000000001</v>
      </c>
      <c r="C420" s="18">
        <f t="shared" si="148"/>
        <v>9134.8896000000004</v>
      </c>
      <c r="D420" s="18">
        <f t="shared" si="140"/>
        <v>12746.592299999998</v>
      </c>
      <c r="E420" s="16">
        <f t="shared" si="149"/>
        <v>18060.853999999999</v>
      </c>
      <c r="F420" s="19">
        <f t="shared" si="150"/>
        <v>51537.200000000004</v>
      </c>
      <c r="G420" s="51">
        <f t="shared" si="151"/>
        <v>96285.918600000005</v>
      </c>
      <c r="H420" s="45">
        <f t="shared" si="141"/>
        <v>4813.8</v>
      </c>
      <c r="I420" s="18">
        <f t="shared" si="142"/>
        <v>9853</v>
      </c>
      <c r="J420" s="18">
        <f t="shared" si="143"/>
        <v>5128.8</v>
      </c>
      <c r="K420" s="19">
        <f t="shared" si="144"/>
        <v>79075.675000000003</v>
      </c>
      <c r="L420" s="46">
        <f t="shared" si="136"/>
        <v>98871.274999999994</v>
      </c>
      <c r="M420" s="52">
        <f t="shared" si="137"/>
        <v>195157.1936</v>
      </c>
      <c r="N420" s="53">
        <f t="shared" si="138"/>
        <v>0.45704260796252927</v>
      </c>
      <c r="O420" s="1">
        <f t="shared" si="145"/>
        <v>723.6</v>
      </c>
      <c r="P420" s="1">
        <f t="shared" si="146"/>
        <v>434.72</v>
      </c>
      <c r="Q420" s="1">
        <f t="shared" si="147"/>
        <v>3776.1</v>
      </c>
      <c r="R420" s="1">
        <f t="shared" si="152"/>
        <v>226908.38639999999</v>
      </c>
      <c r="S420" s="111"/>
      <c r="T420" s="1">
        <f t="shared" si="153"/>
        <v>1013.04</v>
      </c>
      <c r="U420" s="1">
        <f t="shared" si="154"/>
        <v>608.96</v>
      </c>
      <c r="V420" s="1">
        <f t="shared" si="155"/>
        <v>3776.1</v>
      </c>
      <c r="W420" s="1">
        <f t="shared" si="156"/>
        <v>52.8</v>
      </c>
      <c r="X420" s="1">
        <f t="shared" si="157"/>
        <v>5450.9000000000005</v>
      </c>
    </row>
    <row r="421" spans="1:24" x14ac:dyDescent="0.25">
      <c r="A421" s="50">
        <v>428000</v>
      </c>
      <c r="B421" s="45">
        <f t="shared" si="139"/>
        <v>4806.3827000000001</v>
      </c>
      <c r="C421" s="18">
        <f t="shared" si="148"/>
        <v>9134.8896000000004</v>
      </c>
      <c r="D421" s="18">
        <f t="shared" si="140"/>
        <v>12746.592299999998</v>
      </c>
      <c r="E421" s="16">
        <f t="shared" si="149"/>
        <v>18060.853999999999</v>
      </c>
      <c r="F421" s="19">
        <f t="shared" si="150"/>
        <v>51812.800000000003</v>
      </c>
      <c r="G421" s="51">
        <f t="shared" si="151"/>
        <v>96561.51860000001</v>
      </c>
      <c r="H421" s="45">
        <f t="shared" si="141"/>
        <v>4813.8</v>
      </c>
      <c r="I421" s="18">
        <f t="shared" si="142"/>
        <v>9853</v>
      </c>
      <c r="J421" s="18">
        <f t="shared" si="143"/>
        <v>5128.8</v>
      </c>
      <c r="K421" s="19">
        <f t="shared" si="144"/>
        <v>79333.175000000003</v>
      </c>
      <c r="L421" s="46">
        <f t="shared" si="136"/>
        <v>99128.774999999994</v>
      </c>
      <c r="M421" s="52">
        <f t="shared" si="137"/>
        <v>195690.2936</v>
      </c>
      <c r="N421" s="53">
        <f t="shared" si="138"/>
        <v>0.45722031214953274</v>
      </c>
      <c r="O421" s="1">
        <f t="shared" si="145"/>
        <v>723.6</v>
      </c>
      <c r="P421" s="1">
        <f t="shared" si="146"/>
        <v>434.72</v>
      </c>
      <c r="Q421" s="1">
        <f t="shared" si="147"/>
        <v>3776.1</v>
      </c>
      <c r="R421" s="1">
        <f t="shared" si="152"/>
        <v>227375.28639999998</v>
      </c>
      <c r="S421" s="111"/>
      <c r="T421" s="1">
        <f t="shared" si="153"/>
        <v>1013.04</v>
      </c>
      <c r="U421" s="1">
        <f t="shared" si="154"/>
        <v>608.96</v>
      </c>
      <c r="V421" s="1">
        <f t="shared" si="155"/>
        <v>3776.1</v>
      </c>
      <c r="W421" s="1">
        <f t="shared" si="156"/>
        <v>52.8</v>
      </c>
      <c r="X421" s="1">
        <f t="shared" si="157"/>
        <v>5450.9000000000005</v>
      </c>
    </row>
    <row r="422" spans="1:24" x14ac:dyDescent="0.25">
      <c r="A422" s="50">
        <v>429000</v>
      </c>
      <c r="B422" s="45">
        <f t="shared" si="139"/>
        <v>4806.3827000000001</v>
      </c>
      <c r="C422" s="18">
        <f t="shared" si="148"/>
        <v>9134.8896000000004</v>
      </c>
      <c r="D422" s="18">
        <f t="shared" si="140"/>
        <v>12746.592299999998</v>
      </c>
      <c r="E422" s="16">
        <f t="shared" si="149"/>
        <v>18060.853999999999</v>
      </c>
      <c r="F422" s="19">
        <f t="shared" si="150"/>
        <v>52088.4</v>
      </c>
      <c r="G422" s="51">
        <f t="shared" si="151"/>
        <v>96837.118600000002</v>
      </c>
      <c r="H422" s="45">
        <f t="shared" si="141"/>
        <v>4813.8</v>
      </c>
      <c r="I422" s="18">
        <f t="shared" si="142"/>
        <v>9853</v>
      </c>
      <c r="J422" s="18">
        <f t="shared" si="143"/>
        <v>5128.8</v>
      </c>
      <c r="K422" s="19">
        <f t="shared" si="144"/>
        <v>79590.675000000003</v>
      </c>
      <c r="L422" s="46">
        <f t="shared" si="136"/>
        <v>99386.274999999994</v>
      </c>
      <c r="M422" s="52">
        <f t="shared" si="137"/>
        <v>196223.39360000001</v>
      </c>
      <c r="N422" s="53">
        <f t="shared" si="138"/>
        <v>0.45739718787878791</v>
      </c>
      <c r="O422" s="1">
        <f t="shared" si="145"/>
        <v>723.6</v>
      </c>
      <c r="P422" s="1">
        <f t="shared" si="146"/>
        <v>434.72</v>
      </c>
      <c r="Q422" s="1">
        <f t="shared" si="147"/>
        <v>3776.1</v>
      </c>
      <c r="R422" s="1">
        <f t="shared" si="152"/>
        <v>227842.18639999998</v>
      </c>
      <c r="S422" s="111"/>
      <c r="T422" s="1">
        <f t="shared" si="153"/>
        <v>1013.04</v>
      </c>
      <c r="U422" s="1">
        <f t="shared" si="154"/>
        <v>608.96</v>
      </c>
      <c r="V422" s="1">
        <f t="shared" si="155"/>
        <v>3776.1</v>
      </c>
      <c r="W422" s="1">
        <f t="shared" si="156"/>
        <v>52.8</v>
      </c>
      <c r="X422" s="1">
        <f t="shared" si="157"/>
        <v>5450.9000000000005</v>
      </c>
    </row>
    <row r="423" spans="1:24" x14ac:dyDescent="0.25">
      <c r="A423" s="50">
        <v>430000</v>
      </c>
      <c r="B423" s="45">
        <f t="shared" si="139"/>
        <v>4806.3827000000001</v>
      </c>
      <c r="C423" s="18">
        <f t="shared" si="148"/>
        <v>9134.8896000000004</v>
      </c>
      <c r="D423" s="18">
        <f t="shared" si="140"/>
        <v>12746.592299999998</v>
      </c>
      <c r="E423" s="16">
        <f t="shared" si="149"/>
        <v>18060.853999999999</v>
      </c>
      <c r="F423" s="19">
        <f t="shared" si="150"/>
        <v>52364</v>
      </c>
      <c r="G423" s="51">
        <f t="shared" si="151"/>
        <v>97112.718599999993</v>
      </c>
      <c r="H423" s="45">
        <f t="shared" si="141"/>
        <v>4813.8</v>
      </c>
      <c r="I423" s="18">
        <f t="shared" si="142"/>
        <v>9853</v>
      </c>
      <c r="J423" s="18">
        <f t="shared" si="143"/>
        <v>5128.8</v>
      </c>
      <c r="K423" s="19">
        <f t="shared" si="144"/>
        <v>79848.175000000003</v>
      </c>
      <c r="L423" s="46">
        <f t="shared" si="136"/>
        <v>99643.774999999994</v>
      </c>
      <c r="M423" s="52">
        <f t="shared" si="137"/>
        <v>196756.49359999999</v>
      </c>
      <c r="N423" s="53">
        <f t="shared" si="138"/>
        <v>0.45757324093023255</v>
      </c>
      <c r="O423" s="1">
        <f t="shared" si="145"/>
        <v>723.6</v>
      </c>
      <c r="P423" s="1">
        <f t="shared" si="146"/>
        <v>434.72</v>
      </c>
      <c r="Q423" s="1">
        <f t="shared" si="147"/>
        <v>3776.1</v>
      </c>
      <c r="R423" s="1">
        <f t="shared" si="152"/>
        <v>228309.0864</v>
      </c>
      <c r="S423" s="111"/>
      <c r="T423" s="1">
        <f t="shared" si="153"/>
        <v>1013.04</v>
      </c>
      <c r="U423" s="1">
        <f t="shared" si="154"/>
        <v>608.96</v>
      </c>
      <c r="V423" s="1">
        <f t="shared" si="155"/>
        <v>3776.1</v>
      </c>
      <c r="W423" s="1">
        <f t="shared" si="156"/>
        <v>52.8</v>
      </c>
      <c r="X423" s="1">
        <f t="shared" si="157"/>
        <v>5450.9000000000005</v>
      </c>
    </row>
    <row r="424" spans="1:24" x14ac:dyDescent="0.25">
      <c r="A424" s="50">
        <v>431000</v>
      </c>
      <c r="B424" s="45">
        <f t="shared" si="139"/>
        <v>4806.3827000000001</v>
      </c>
      <c r="C424" s="18">
        <f t="shared" si="148"/>
        <v>9134.8896000000004</v>
      </c>
      <c r="D424" s="18">
        <f t="shared" si="140"/>
        <v>12746.592299999998</v>
      </c>
      <c r="E424" s="16">
        <f t="shared" si="149"/>
        <v>18060.853999999999</v>
      </c>
      <c r="F424" s="19">
        <f t="shared" si="150"/>
        <v>52639.600000000006</v>
      </c>
      <c r="G424" s="51">
        <f t="shared" si="151"/>
        <v>97388.318599999999</v>
      </c>
      <c r="H424" s="45">
        <f t="shared" si="141"/>
        <v>4813.8</v>
      </c>
      <c r="I424" s="18">
        <f t="shared" si="142"/>
        <v>9853</v>
      </c>
      <c r="J424" s="18">
        <f t="shared" si="143"/>
        <v>5128.8</v>
      </c>
      <c r="K424" s="19">
        <f t="shared" si="144"/>
        <v>80105.675000000003</v>
      </c>
      <c r="L424" s="46">
        <f t="shared" si="136"/>
        <v>99901.274999999994</v>
      </c>
      <c r="M424" s="52">
        <f t="shared" si="137"/>
        <v>197289.59359999999</v>
      </c>
      <c r="N424" s="53">
        <f t="shared" si="138"/>
        <v>0.45774847703016242</v>
      </c>
      <c r="O424" s="1">
        <f t="shared" si="145"/>
        <v>723.6</v>
      </c>
      <c r="P424" s="1">
        <f t="shared" si="146"/>
        <v>434.72</v>
      </c>
      <c r="Q424" s="1">
        <f t="shared" si="147"/>
        <v>3776.1</v>
      </c>
      <c r="R424" s="1">
        <f t="shared" si="152"/>
        <v>228775.98639999999</v>
      </c>
      <c r="S424" s="111"/>
      <c r="T424" s="1">
        <f t="shared" si="153"/>
        <v>1013.04</v>
      </c>
      <c r="U424" s="1">
        <f t="shared" si="154"/>
        <v>608.96</v>
      </c>
      <c r="V424" s="1">
        <f t="shared" si="155"/>
        <v>3776.1</v>
      </c>
      <c r="W424" s="1">
        <f t="shared" si="156"/>
        <v>52.8</v>
      </c>
      <c r="X424" s="1">
        <f t="shared" si="157"/>
        <v>5450.9000000000005</v>
      </c>
    </row>
    <row r="425" spans="1:24" x14ac:dyDescent="0.25">
      <c r="A425" s="50">
        <v>432000</v>
      </c>
      <c r="B425" s="45">
        <f t="shared" si="139"/>
        <v>4806.3827000000001</v>
      </c>
      <c r="C425" s="18">
        <f t="shared" si="148"/>
        <v>9134.8896000000004</v>
      </c>
      <c r="D425" s="18">
        <f t="shared" si="140"/>
        <v>12746.592299999998</v>
      </c>
      <c r="E425" s="16">
        <f t="shared" si="149"/>
        <v>18060.853999999999</v>
      </c>
      <c r="F425" s="19">
        <f t="shared" si="150"/>
        <v>52915.200000000004</v>
      </c>
      <c r="G425" s="51">
        <f t="shared" si="151"/>
        <v>97663.918600000005</v>
      </c>
      <c r="H425" s="45">
        <f t="shared" si="141"/>
        <v>4813.8</v>
      </c>
      <c r="I425" s="18">
        <f t="shared" si="142"/>
        <v>9853</v>
      </c>
      <c r="J425" s="18">
        <f t="shared" si="143"/>
        <v>5128.8</v>
      </c>
      <c r="K425" s="19">
        <f t="shared" si="144"/>
        <v>80363.175000000003</v>
      </c>
      <c r="L425" s="46">
        <f t="shared" si="136"/>
        <v>100158.77499999999</v>
      </c>
      <c r="M425" s="52">
        <f t="shared" si="137"/>
        <v>197822.6936</v>
      </c>
      <c r="N425" s="53">
        <f t="shared" si="138"/>
        <v>0.45792290185185186</v>
      </c>
      <c r="O425" s="1">
        <f t="shared" si="145"/>
        <v>723.6</v>
      </c>
      <c r="P425" s="1">
        <f t="shared" si="146"/>
        <v>434.72</v>
      </c>
      <c r="Q425" s="1">
        <f t="shared" si="147"/>
        <v>3776.1</v>
      </c>
      <c r="R425" s="1">
        <f t="shared" si="152"/>
        <v>229242.88639999999</v>
      </c>
      <c r="S425" s="111"/>
      <c r="T425" s="1">
        <f t="shared" si="153"/>
        <v>1013.04</v>
      </c>
      <c r="U425" s="1">
        <f t="shared" si="154"/>
        <v>608.96</v>
      </c>
      <c r="V425" s="1">
        <f t="shared" si="155"/>
        <v>3776.1</v>
      </c>
      <c r="W425" s="1">
        <f t="shared" si="156"/>
        <v>52.8</v>
      </c>
      <c r="X425" s="1">
        <f t="shared" si="157"/>
        <v>5450.9000000000005</v>
      </c>
    </row>
    <row r="426" spans="1:24" x14ac:dyDescent="0.25">
      <c r="A426" s="50">
        <v>433000</v>
      </c>
      <c r="B426" s="45">
        <f t="shared" si="139"/>
        <v>4806.3827000000001</v>
      </c>
      <c r="C426" s="18">
        <f t="shared" si="148"/>
        <v>9134.8896000000004</v>
      </c>
      <c r="D426" s="18">
        <f t="shared" si="140"/>
        <v>12746.592299999998</v>
      </c>
      <c r="E426" s="16">
        <f t="shared" si="149"/>
        <v>18060.853999999999</v>
      </c>
      <c r="F426" s="19">
        <f t="shared" si="150"/>
        <v>53190.8</v>
      </c>
      <c r="G426" s="51">
        <f t="shared" si="151"/>
        <v>97939.51860000001</v>
      </c>
      <c r="H426" s="45">
        <f t="shared" si="141"/>
        <v>4813.8</v>
      </c>
      <c r="I426" s="18">
        <f t="shared" si="142"/>
        <v>9853</v>
      </c>
      <c r="J426" s="18">
        <f t="shared" si="143"/>
        <v>5128.8</v>
      </c>
      <c r="K426" s="19">
        <f t="shared" si="144"/>
        <v>80620.675000000003</v>
      </c>
      <c r="L426" s="46">
        <f t="shared" si="136"/>
        <v>100416.27499999999</v>
      </c>
      <c r="M426" s="52">
        <f t="shared" si="137"/>
        <v>198355.7936</v>
      </c>
      <c r="N426" s="53">
        <f t="shared" si="138"/>
        <v>0.45809652101616627</v>
      </c>
      <c r="O426" s="1">
        <f t="shared" si="145"/>
        <v>723.6</v>
      </c>
      <c r="P426" s="1">
        <f t="shared" si="146"/>
        <v>434.72</v>
      </c>
      <c r="Q426" s="1">
        <f t="shared" si="147"/>
        <v>3776.1</v>
      </c>
      <c r="R426" s="1">
        <f t="shared" si="152"/>
        <v>229709.78639999998</v>
      </c>
      <c r="S426" s="111"/>
      <c r="T426" s="1">
        <f t="shared" si="153"/>
        <v>1013.04</v>
      </c>
      <c r="U426" s="1">
        <f t="shared" si="154"/>
        <v>608.96</v>
      </c>
      <c r="V426" s="1">
        <f t="shared" si="155"/>
        <v>3776.1</v>
      </c>
      <c r="W426" s="1">
        <f t="shared" si="156"/>
        <v>52.8</v>
      </c>
      <c r="X426" s="1">
        <f t="shared" si="157"/>
        <v>5450.9000000000005</v>
      </c>
    </row>
    <row r="427" spans="1:24" x14ac:dyDescent="0.25">
      <c r="A427" s="50">
        <v>434000</v>
      </c>
      <c r="B427" s="45">
        <f t="shared" si="139"/>
        <v>4806.3827000000001</v>
      </c>
      <c r="C427" s="18">
        <f t="shared" si="148"/>
        <v>9134.8896000000004</v>
      </c>
      <c r="D427" s="18">
        <f t="shared" si="140"/>
        <v>12746.592299999998</v>
      </c>
      <c r="E427" s="16">
        <f t="shared" si="149"/>
        <v>18060.853999999999</v>
      </c>
      <c r="F427" s="19">
        <f t="shared" si="150"/>
        <v>53466.400000000001</v>
      </c>
      <c r="G427" s="51">
        <f t="shared" si="151"/>
        <v>98215.118600000002</v>
      </c>
      <c r="H427" s="45">
        <f t="shared" si="141"/>
        <v>4813.8</v>
      </c>
      <c r="I427" s="18">
        <f t="shared" si="142"/>
        <v>9853</v>
      </c>
      <c r="J427" s="18">
        <f t="shared" si="143"/>
        <v>5128.8</v>
      </c>
      <c r="K427" s="19">
        <f t="shared" si="144"/>
        <v>80878.175000000003</v>
      </c>
      <c r="L427" s="46">
        <f t="shared" si="136"/>
        <v>100673.77499999999</v>
      </c>
      <c r="M427" s="52">
        <f t="shared" si="137"/>
        <v>198888.89360000001</v>
      </c>
      <c r="N427" s="53">
        <f t="shared" si="138"/>
        <v>0.45826934009216591</v>
      </c>
      <c r="O427" s="1">
        <f t="shared" si="145"/>
        <v>723.6</v>
      </c>
      <c r="P427" s="1">
        <f t="shared" si="146"/>
        <v>434.72</v>
      </c>
      <c r="Q427" s="1">
        <f t="shared" si="147"/>
        <v>3776.1</v>
      </c>
      <c r="R427" s="1">
        <f t="shared" si="152"/>
        <v>230176.68639999998</v>
      </c>
      <c r="S427" s="111"/>
      <c r="T427" s="1">
        <f t="shared" si="153"/>
        <v>1013.04</v>
      </c>
      <c r="U427" s="1">
        <f t="shared" si="154"/>
        <v>608.96</v>
      </c>
      <c r="V427" s="1">
        <f t="shared" si="155"/>
        <v>3776.1</v>
      </c>
      <c r="W427" s="1">
        <f t="shared" si="156"/>
        <v>52.8</v>
      </c>
      <c r="X427" s="1">
        <f t="shared" si="157"/>
        <v>5450.9000000000005</v>
      </c>
    </row>
    <row r="428" spans="1:24" x14ac:dyDescent="0.25">
      <c r="A428" s="50">
        <v>435000</v>
      </c>
      <c r="B428" s="45">
        <f t="shared" si="139"/>
        <v>4806.3827000000001</v>
      </c>
      <c r="C428" s="18">
        <f t="shared" si="148"/>
        <v>9134.8896000000004</v>
      </c>
      <c r="D428" s="18">
        <f t="shared" si="140"/>
        <v>12746.592299999998</v>
      </c>
      <c r="E428" s="16">
        <f t="shared" si="149"/>
        <v>18060.853999999999</v>
      </c>
      <c r="F428" s="19">
        <f t="shared" si="150"/>
        <v>53742</v>
      </c>
      <c r="G428" s="51">
        <f t="shared" si="151"/>
        <v>98490.718599999993</v>
      </c>
      <c r="H428" s="45">
        <f t="shared" si="141"/>
        <v>4813.8</v>
      </c>
      <c r="I428" s="18">
        <f t="shared" si="142"/>
        <v>9853</v>
      </c>
      <c r="J428" s="18">
        <f t="shared" si="143"/>
        <v>5128.8</v>
      </c>
      <c r="K428" s="19">
        <f t="shared" si="144"/>
        <v>81135.675000000003</v>
      </c>
      <c r="L428" s="46">
        <f t="shared" si="136"/>
        <v>100931.27499999999</v>
      </c>
      <c r="M428" s="52">
        <f t="shared" si="137"/>
        <v>199421.99359999999</v>
      </c>
      <c r="N428" s="53">
        <f t="shared" si="138"/>
        <v>0.45844136459770113</v>
      </c>
      <c r="O428" s="1">
        <f t="shared" si="145"/>
        <v>723.6</v>
      </c>
      <c r="P428" s="1">
        <f t="shared" si="146"/>
        <v>434.72</v>
      </c>
      <c r="Q428" s="1">
        <f t="shared" si="147"/>
        <v>3776.1</v>
      </c>
      <c r="R428" s="1">
        <f t="shared" si="152"/>
        <v>230643.5864</v>
      </c>
      <c r="S428" s="111"/>
      <c r="T428" s="1">
        <f t="shared" si="153"/>
        <v>1013.04</v>
      </c>
      <c r="U428" s="1">
        <f t="shared" si="154"/>
        <v>608.96</v>
      </c>
      <c r="V428" s="1">
        <f t="shared" si="155"/>
        <v>3776.1</v>
      </c>
      <c r="W428" s="1">
        <f t="shared" si="156"/>
        <v>52.8</v>
      </c>
      <c r="X428" s="1">
        <f t="shared" si="157"/>
        <v>5450.9000000000005</v>
      </c>
    </row>
    <row r="429" spans="1:24" x14ac:dyDescent="0.25">
      <c r="A429" s="50">
        <v>436000</v>
      </c>
      <c r="B429" s="45">
        <f t="shared" si="139"/>
        <v>4806.3827000000001</v>
      </c>
      <c r="C429" s="18">
        <f t="shared" si="148"/>
        <v>9134.8896000000004</v>
      </c>
      <c r="D429" s="18">
        <f t="shared" si="140"/>
        <v>12746.592299999998</v>
      </c>
      <c r="E429" s="16">
        <f t="shared" si="149"/>
        <v>18060.853999999999</v>
      </c>
      <c r="F429" s="19">
        <f t="shared" si="150"/>
        <v>54017.600000000006</v>
      </c>
      <c r="G429" s="51">
        <f t="shared" si="151"/>
        <v>98766.318599999999</v>
      </c>
      <c r="H429" s="45">
        <f t="shared" si="141"/>
        <v>4813.8</v>
      </c>
      <c r="I429" s="18">
        <f t="shared" si="142"/>
        <v>9853</v>
      </c>
      <c r="J429" s="18">
        <f t="shared" si="143"/>
        <v>5128.8</v>
      </c>
      <c r="K429" s="19">
        <f t="shared" si="144"/>
        <v>81393.175000000003</v>
      </c>
      <c r="L429" s="46">
        <f t="shared" si="136"/>
        <v>101188.77499999999</v>
      </c>
      <c r="M429" s="52">
        <f t="shared" si="137"/>
        <v>199955.09359999999</v>
      </c>
      <c r="N429" s="53">
        <f t="shared" si="138"/>
        <v>0.45861259999999998</v>
      </c>
      <c r="O429" s="1">
        <f t="shared" si="145"/>
        <v>723.6</v>
      </c>
      <c r="P429" s="1">
        <f t="shared" si="146"/>
        <v>434.72</v>
      </c>
      <c r="Q429" s="1">
        <f t="shared" si="147"/>
        <v>3776.1</v>
      </c>
      <c r="R429" s="1">
        <f t="shared" si="152"/>
        <v>231110.48639999999</v>
      </c>
      <c r="S429" s="111"/>
      <c r="T429" s="1">
        <f t="shared" si="153"/>
        <v>1013.04</v>
      </c>
      <c r="U429" s="1">
        <f t="shared" si="154"/>
        <v>608.96</v>
      </c>
      <c r="V429" s="1">
        <f t="shared" si="155"/>
        <v>3776.1</v>
      </c>
      <c r="W429" s="1">
        <f t="shared" si="156"/>
        <v>52.8</v>
      </c>
      <c r="X429" s="1">
        <f t="shared" si="157"/>
        <v>5450.9000000000005</v>
      </c>
    </row>
    <row r="430" spans="1:24" x14ac:dyDescent="0.25">
      <c r="A430" s="50">
        <v>437000</v>
      </c>
      <c r="B430" s="45">
        <f t="shared" si="139"/>
        <v>4806.3827000000001</v>
      </c>
      <c r="C430" s="18">
        <f t="shared" si="148"/>
        <v>9134.8896000000004</v>
      </c>
      <c r="D430" s="18">
        <f t="shared" si="140"/>
        <v>12746.592299999998</v>
      </c>
      <c r="E430" s="16">
        <f t="shared" si="149"/>
        <v>18060.853999999999</v>
      </c>
      <c r="F430" s="19">
        <f t="shared" si="150"/>
        <v>54293.200000000004</v>
      </c>
      <c r="G430" s="51">
        <f t="shared" si="151"/>
        <v>99041.918600000005</v>
      </c>
      <c r="H430" s="45">
        <f t="shared" si="141"/>
        <v>4813.8</v>
      </c>
      <c r="I430" s="18">
        <f t="shared" si="142"/>
        <v>9853</v>
      </c>
      <c r="J430" s="18">
        <f t="shared" si="143"/>
        <v>5128.8</v>
      </c>
      <c r="K430" s="19">
        <f t="shared" si="144"/>
        <v>81650.675000000003</v>
      </c>
      <c r="L430" s="46">
        <f t="shared" si="136"/>
        <v>101446.27499999999</v>
      </c>
      <c r="M430" s="52">
        <f t="shared" si="137"/>
        <v>200488.1936</v>
      </c>
      <c r="N430" s="53">
        <f t="shared" si="138"/>
        <v>0.45878305171624711</v>
      </c>
      <c r="O430" s="1">
        <f t="shared" si="145"/>
        <v>723.6</v>
      </c>
      <c r="P430" s="1">
        <f t="shared" si="146"/>
        <v>434.72</v>
      </c>
      <c r="Q430" s="1">
        <f t="shared" si="147"/>
        <v>3776.1</v>
      </c>
      <c r="R430" s="1">
        <f t="shared" si="152"/>
        <v>231577.38639999999</v>
      </c>
      <c r="S430" s="111"/>
      <c r="T430" s="1">
        <f t="shared" si="153"/>
        <v>1013.04</v>
      </c>
      <c r="U430" s="1">
        <f t="shared" si="154"/>
        <v>608.96</v>
      </c>
      <c r="V430" s="1">
        <f t="shared" si="155"/>
        <v>3776.1</v>
      </c>
      <c r="W430" s="1">
        <f t="shared" si="156"/>
        <v>52.8</v>
      </c>
      <c r="X430" s="1">
        <f t="shared" si="157"/>
        <v>5450.9000000000005</v>
      </c>
    </row>
    <row r="431" spans="1:24" x14ac:dyDescent="0.25">
      <c r="A431" s="50">
        <v>438000</v>
      </c>
      <c r="B431" s="45">
        <f t="shared" si="139"/>
        <v>4806.3827000000001</v>
      </c>
      <c r="C431" s="18">
        <f t="shared" si="148"/>
        <v>9134.8896000000004</v>
      </c>
      <c r="D431" s="18">
        <f t="shared" si="140"/>
        <v>12746.592299999998</v>
      </c>
      <c r="E431" s="16">
        <f t="shared" si="149"/>
        <v>18060.853999999999</v>
      </c>
      <c r="F431" s="19">
        <f t="shared" si="150"/>
        <v>54568.800000000003</v>
      </c>
      <c r="G431" s="51">
        <f t="shared" si="151"/>
        <v>99317.51860000001</v>
      </c>
      <c r="H431" s="45">
        <f t="shared" si="141"/>
        <v>4813.8</v>
      </c>
      <c r="I431" s="18">
        <f t="shared" si="142"/>
        <v>9853</v>
      </c>
      <c r="J431" s="18">
        <f t="shared" si="143"/>
        <v>5128.8</v>
      </c>
      <c r="K431" s="19">
        <f t="shared" si="144"/>
        <v>81908.175000000003</v>
      </c>
      <c r="L431" s="46">
        <f t="shared" ref="L431:L488" si="158">SUM(H431:K431)</f>
        <v>101703.77499999999</v>
      </c>
      <c r="M431" s="52">
        <f t="shared" ref="M431:M488" si="159">G431+L431</f>
        <v>201021.2936</v>
      </c>
      <c r="N431" s="53">
        <f t="shared" ref="N431:N488" si="160">M431/A431</f>
        <v>0.45895272511415525</v>
      </c>
      <c r="O431" s="1">
        <f t="shared" si="145"/>
        <v>723.6</v>
      </c>
      <c r="P431" s="1">
        <f t="shared" si="146"/>
        <v>434.72</v>
      </c>
      <c r="Q431" s="1">
        <f t="shared" si="147"/>
        <v>3776.1</v>
      </c>
      <c r="R431" s="1">
        <f t="shared" si="152"/>
        <v>232044.28639999998</v>
      </c>
      <c r="S431" s="111"/>
      <c r="T431" s="1">
        <f t="shared" si="153"/>
        <v>1013.04</v>
      </c>
      <c r="U431" s="1">
        <f t="shared" si="154"/>
        <v>608.96</v>
      </c>
      <c r="V431" s="1">
        <f t="shared" si="155"/>
        <v>3776.1</v>
      </c>
      <c r="W431" s="1">
        <f t="shared" si="156"/>
        <v>52.8</v>
      </c>
      <c r="X431" s="1">
        <f t="shared" si="157"/>
        <v>5450.9000000000005</v>
      </c>
    </row>
    <row r="432" spans="1:24" x14ac:dyDescent="0.25">
      <c r="A432" s="50">
        <v>439000</v>
      </c>
      <c r="B432" s="45">
        <f t="shared" si="139"/>
        <v>4806.3827000000001</v>
      </c>
      <c r="C432" s="18">
        <f t="shared" si="148"/>
        <v>9134.8896000000004</v>
      </c>
      <c r="D432" s="18">
        <f t="shared" si="140"/>
        <v>12746.592299999998</v>
      </c>
      <c r="E432" s="16">
        <f t="shared" si="149"/>
        <v>18060.853999999999</v>
      </c>
      <c r="F432" s="19">
        <f t="shared" si="150"/>
        <v>54844.4</v>
      </c>
      <c r="G432" s="51">
        <f t="shared" si="151"/>
        <v>99593.118600000002</v>
      </c>
      <c r="H432" s="45">
        <f t="shared" si="141"/>
        <v>4813.8</v>
      </c>
      <c r="I432" s="18">
        <f t="shared" si="142"/>
        <v>9853</v>
      </c>
      <c r="J432" s="18">
        <f t="shared" si="143"/>
        <v>5128.8</v>
      </c>
      <c r="K432" s="19">
        <f t="shared" si="144"/>
        <v>82165.675000000003</v>
      </c>
      <c r="L432" s="46">
        <f t="shared" si="158"/>
        <v>101961.27499999999</v>
      </c>
      <c r="M432" s="52">
        <f t="shared" si="159"/>
        <v>201554.39360000001</v>
      </c>
      <c r="N432" s="53">
        <f t="shared" si="160"/>
        <v>0.4591216255125285</v>
      </c>
      <c r="O432" s="1">
        <f t="shared" si="145"/>
        <v>723.6</v>
      </c>
      <c r="P432" s="1">
        <f t="shared" si="146"/>
        <v>434.72</v>
      </c>
      <c r="Q432" s="1">
        <f t="shared" si="147"/>
        <v>3776.1</v>
      </c>
      <c r="R432" s="1">
        <f t="shared" si="152"/>
        <v>232511.18639999998</v>
      </c>
      <c r="S432" s="111"/>
      <c r="T432" s="1">
        <f t="shared" si="153"/>
        <v>1013.04</v>
      </c>
      <c r="U432" s="1">
        <f t="shared" si="154"/>
        <v>608.96</v>
      </c>
      <c r="V432" s="1">
        <f t="shared" si="155"/>
        <v>3776.1</v>
      </c>
      <c r="W432" s="1">
        <f t="shared" si="156"/>
        <v>52.8</v>
      </c>
      <c r="X432" s="1">
        <f t="shared" si="157"/>
        <v>5450.9000000000005</v>
      </c>
    </row>
    <row r="433" spans="1:24" x14ac:dyDescent="0.25">
      <c r="A433" s="50">
        <v>440000</v>
      </c>
      <c r="B433" s="45">
        <f t="shared" si="139"/>
        <v>4806.3827000000001</v>
      </c>
      <c r="C433" s="18">
        <f t="shared" si="148"/>
        <v>9134.8896000000004</v>
      </c>
      <c r="D433" s="18">
        <f t="shared" si="140"/>
        <v>12746.592299999998</v>
      </c>
      <c r="E433" s="16">
        <f t="shared" si="149"/>
        <v>18060.853999999999</v>
      </c>
      <c r="F433" s="19">
        <f t="shared" si="150"/>
        <v>55120</v>
      </c>
      <c r="G433" s="51">
        <f t="shared" si="151"/>
        <v>99868.718599999993</v>
      </c>
      <c r="H433" s="45">
        <f t="shared" si="141"/>
        <v>4813.8</v>
      </c>
      <c r="I433" s="18">
        <f t="shared" si="142"/>
        <v>9853</v>
      </c>
      <c r="J433" s="18">
        <f t="shared" si="143"/>
        <v>5128.8</v>
      </c>
      <c r="K433" s="19">
        <f t="shared" si="144"/>
        <v>82423.175000000003</v>
      </c>
      <c r="L433" s="46">
        <f t="shared" si="158"/>
        <v>102218.77499999999</v>
      </c>
      <c r="M433" s="52">
        <f t="shared" si="159"/>
        <v>202087.49359999999</v>
      </c>
      <c r="N433" s="53">
        <f t="shared" si="160"/>
        <v>0.45928975818181816</v>
      </c>
      <c r="O433" s="1">
        <f t="shared" si="145"/>
        <v>723.6</v>
      </c>
      <c r="P433" s="1">
        <f t="shared" si="146"/>
        <v>434.72</v>
      </c>
      <c r="Q433" s="1">
        <f t="shared" si="147"/>
        <v>3776.1</v>
      </c>
      <c r="R433" s="1">
        <f t="shared" si="152"/>
        <v>232978.0864</v>
      </c>
      <c r="S433" s="111"/>
      <c r="T433" s="1">
        <f t="shared" si="153"/>
        <v>1013.04</v>
      </c>
      <c r="U433" s="1">
        <f t="shared" si="154"/>
        <v>608.96</v>
      </c>
      <c r="V433" s="1">
        <f t="shared" si="155"/>
        <v>3776.1</v>
      </c>
      <c r="W433" s="1">
        <f t="shared" si="156"/>
        <v>52.8</v>
      </c>
      <c r="X433" s="1">
        <f t="shared" si="157"/>
        <v>5450.9000000000005</v>
      </c>
    </row>
    <row r="434" spans="1:24" x14ac:dyDescent="0.25">
      <c r="A434" s="50">
        <v>441000</v>
      </c>
      <c r="B434" s="45">
        <f t="shared" si="139"/>
        <v>4806.3827000000001</v>
      </c>
      <c r="C434" s="18">
        <f t="shared" si="148"/>
        <v>9134.8896000000004</v>
      </c>
      <c r="D434" s="18">
        <f t="shared" si="140"/>
        <v>12746.592299999998</v>
      </c>
      <c r="E434" s="16">
        <f t="shared" si="149"/>
        <v>18060.853999999999</v>
      </c>
      <c r="F434" s="19">
        <f t="shared" si="150"/>
        <v>55395.600000000006</v>
      </c>
      <c r="G434" s="51">
        <f t="shared" si="151"/>
        <v>100144.3186</v>
      </c>
      <c r="H434" s="45">
        <f t="shared" si="141"/>
        <v>4813.8</v>
      </c>
      <c r="I434" s="18">
        <f t="shared" si="142"/>
        <v>9853</v>
      </c>
      <c r="J434" s="18">
        <f t="shared" si="143"/>
        <v>5128.8</v>
      </c>
      <c r="K434" s="19">
        <f t="shared" si="144"/>
        <v>82680.675000000003</v>
      </c>
      <c r="L434" s="46">
        <f t="shared" si="158"/>
        <v>102476.27499999999</v>
      </c>
      <c r="M434" s="52">
        <f t="shared" si="159"/>
        <v>202620.59359999999</v>
      </c>
      <c r="N434" s="53">
        <f t="shared" si="160"/>
        <v>0.45945712834467117</v>
      </c>
      <c r="O434" s="1">
        <f t="shared" si="145"/>
        <v>723.6</v>
      </c>
      <c r="P434" s="1">
        <f t="shared" si="146"/>
        <v>434.72</v>
      </c>
      <c r="Q434" s="1">
        <f t="shared" si="147"/>
        <v>3776.1</v>
      </c>
      <c r="R434" s="1">
        <f t="shared" si="152"/>
        <v>233444.98639999999</v>
      </c>
      <c r="S434" s="111"/>
      <c r="T434" s="1">
        <f t="shared" si="153"/>
        <v>1013.04</v>
      </c>
      <c r="U434" s="1">
        <f t="shared" si="154"/>
        <v>608.96</v>
      </c>
      <c r="V434" s="1">
        <f t="shared" si="155"/>
        <v>3776.1</v>
      </c>
      <c r="W434" s="1">
        <f t="shared" si="156"/>
        <v>52.8</v>
      </c>
      <c r="X434" s="1">
        <f t="shared" si="157"/>
        <v>5450.9000000000005</v>
      </c>
    </row>
    <row r="435" spans="1:24" x14ac:dyDescent="0.25">
      <c r="A435" s="50">
        <v>442000</v>
      </c>
      <c r="B435" s="45">
        <f t="shared" si="139"/>
        <v>4806.3827000000001</v>
      </c>
      <c r="C435" s="18">
        <f t="shared" si="148"/>
        <v>9134.8896000000004</v>
      </c>
      <c r="D435" s="18">
        <f t="shared" si="140"/>
        <v>12746.592299999998</v>
      </c>
      <c r="E435" s="16">
        <f t="shared" si="149"/>
        <v>18060.853999999999</v>
      </c>
      <c r="F435" s="19">
        <f t="shared" si="150"/>
        <v>55671.200000000004</v>
      </c>
      <c r="G435" s="51">
        <f t="shared" si="151"/>
        <v>100419.9186</v>
      </c>
      <c r="H435" s="45">
        <f t="shared" si="141"/>
        <v>4813.8</v>
      </c>
      <c r="I435" s="18">
        <f t="shared" si="142"/>
        <v>9853</v>
      </c>
      <c r="J435" s="18">
        <f t="shared" si="143"/>
        <v>5128.8</v>
      </c>
      <c r="K435" s="19">
        <f t="shared" si="144"/>
        <v>82938.175000000003</v>
      </c>
      <c r="L435" s="46">
        <f t="shared" si="158"/>
        <v>102733.77499999999</v>
      </c>
      <c r="M435" s="52">
        <f t="shared" si="159"/>
        <v>203153.6936</v>
      </c>
      <c r="N435" s="53">
        <f t="shared" si="160"/>
        <v>0.45962374117647059</v>
      </c>
      <c r="O435" s="1">
        <f t="shared" si="145"/>
        <v>723.6</v>
      </c>
      <c r="P435" s="1">
        <f t="shared" si="146"/>
        <v>434.72</v>
      </c>
      <c r="Q435" s="1">
        <f t="shared" si="147"/>
        <v>3776.1</v>
      </c>
      <c r="R435" s="1">
        <f t="shared" si="152"/>
        <v>233911.88639999999</v>
      </c>
      <c r="S435" s="111"/>
      <c r="T435" s="1">
        <f t="shared" si="153"/>
        <v>1013.04</v>
      </c>
      <c r="U435" s="1">
        <f t="shared" si="154"/>
        <v>608.96</v>
      </c>
      <c r="V435" s="1">
        <f t="shared" si="155"/>
        <v>3776.1</v>
      </c>
      <c r="W435" s="1">
        <f t="shared" si="156"/>
        <v>52.8</v>
      </c>
      <c r="X435" s="1">
        <f t="shared" si="157"/>
        <v>5450.9000000000005</v>
      </c>
    </row>
    <row r="436" spans="1:24" x14ac:dyDescent="0.25">
      <c r="A436" s="50">
        <v>443000</v>
      </c>
      <c r="B436" s="45">
        <f t="shared" si="139"/>
        <v>4806.3827000000001</v>
      </c>
      <c r="C436" s="18">
        <f t="shared" si="148"/>
        <v>9134.8896000000004</v>
      </c>
      <c r="D436" s="18">
        <f t="shared" si="140"/>
        <v>12746.592299999998</v>
      </c>
      <c r="E436" s="16">
        <f t="shared" si="149"/>
        <v>18060.853999999999</v>
      </c>
      <c r="F436" s="19">
        <f t="shared" si="150"/>
        <v>55946.8</v>
      </c>
      <c r="G436" s="51">
        <f t="shared" si="151"/>
        <v>100695.51860000001</v>
      </c>
      <c r="H436" s="45">
        <f t="shared" si="141"/>
        <v>4813.8</v>
      </c>
      <c r="I436" s="18">
        <f t="shared" si="142"/>
        <v>9853</v>
      </c>
      <c r="J436" s="18">
        <f t="shared" si="143"/>
        <v>5128.8</v>
      </c>
      <c r="K436" s="19">
        <f t="shared" si="144"/>
        <v>83195.675000000003</v>
      </c>
      <c r="L436" s="46">
        <f t="shared" si="158"/>
        <v>102991.27499999999</v>
      </c>
      <c r="M436" s="52">
        <f t="shared" si="159"/>
        <v>203686.7936</v>
      </c>
      <c r="N436" s="53">
        <f t="shared" si="160"/>
        <v>0.45978960180586909</v>
      </c>
      <c r="O436" s="1">
        <f t="shared" si="145"/>
        <v>723.6</v>
      </c>
      <c r="P436" s="1">
        <f t="shared" si="146"/>
        <v>434.72</v>
      </c>
      <c r="Q436" s="1">
        <f t="shared" si="147"/>
        <v>3776.1</v>
      </c>
      <c r="R436" s="1">
        <f t="shared" si="152"/>
        <v>234378.78639999998</v>
      </c>
      <c r="S436" s="111"/>
      <c r="T436" s="1">
        <f t="shared" si="153"/>
        <v>1013.04</v>
      </c>
      <c r="U436" s="1">
        <f t="shared" si="154"/>
        <v>608.96</v>
      </c>
      <c r="V436" s="1">
        <f t="shared" si="155"/>
        <v>3776.1</v>
      </c>
      <c r="W436" s="1">
        <f t="shared" si="156"/>
        <v>52.8</v>
      </c>
      <c r="X436" s="1">
        <f t="shared" si="157"/>
        <v>5450.9000000000005</v>
      </c>
    </row>
    <row r="437" spans="1:24" x14ac:dyDescent="0.25">
      <c r="A437" s="50">
        <v>444000</v>
      </c>
      <c r="B437" s="45">
        <f t="shared" ref="B437:B500" si="161">IF($A437&gt;$AA$4,IF($A437&lt;$AA$5,($A437-$AA$4)*$Z$4,($AA$5-$AA$4)*$Z$4),0)</f>
        <v>4806.3827000000001</v>
      </c>
      <c r="C437" s="18">
        <f t="shared" si="148"/>
        <v>9134.8896000000004</v>
      </c>
      <c r="D437" s="18">
        <f t="shared" ref="D437:D500" si="162">IF($A437&gt;$AA$6,IF($A437&lt;$AA$7,($A437-$AA$6)*$Z$6,($AA$7-$AA$6)*$Z$6),0)</f>
        <v>12746.592299999998</v>
      </c>
      <c r="E437" s="16">
        <f t="shared" si="149"/>
        <v>18060.853999999999</v>
      </c>
      <c r="F437" s="19">
        <f t="shared" si="150"/>
        <v>56222.400000000001</v>
      </c>
      <c r="G437" s="51">
        <f t="shared" si="151"/>
        <v>100971.1186</v>
      </c>
      <c r="H437" s="45">
        <f t="shared" si="141"/>
        <v>4813.8</v>
      </c>
      <c r="I437" s="18">
        <f t="shared" si="142"/>
        <v>9853</v>
      </c>
      <c r="J437" s="18">
        <f t="shared" si="143"/>
        <v>5128.8</v>
      </c>
      <c r="K437" s="19">
        <f t="shared" si="144"/>
        <v>83453.175000000003</v>
      </c>
      <c r="L437" s="46">
        <f t="shared" si="158"/>
        <v>103248.77499999999</v>
      </c>
      <c r="M437" s="52">
        <f t="shared" si="159"/>
        <v>204219.89360000001</v>
      </c>
      <c r="N437" s="53">
        <f t="shared" si="160"/>
        <v>0.45995471531531534</v>
      </c>
      <c r="O437" s="1">
        <f t="shared" si="145"/>
        <v>723.6</v>
      </c>
      <c r="P437" s="1">
        <f t="shared" si="146"/>
        <v>434.72</v>
      </c>
      <c r="Q437" s="1">
        <f t="shared" si="147"/>
        <v>3776.1</v>
      </c>
      <c r="R437" s="1">
        <f t="shared" si="152"/>
        <v>234845.68639999998</v>
      </c>
      <c r="S437" s="111"/>
      <c r="T437" s="1">
        <f t="shared" si="153"/>
        <v>1013.04</v>
      </c>
      <c r="U437" s="1">
        <f t="shared" si="154"/>
        <v>608.96</v>
      </c>
      <c r="V437" s="1">
        <f t="shared" si="155"/>
        <v>3776.1</v>
      </c>
      <c r="W437" s="1">
        <f t="shared" si="156"/>
        <v>52.8</v>
      </c>
      <c r="X437" s="1">
        <f t="shared" si="157"/>
        <v>5450.9000000000005</v>
      </c>
    </row>
    <row r="438" spans="1:24" x14ac:dyDescent="0.25">
      <c r="A438" s="50">
        <v>445000</v>
      </c>
      <c r="B438" s="45">
        <f t="shared" si="161"/>
        <v>4806.3827000000001</v>
      </c>
      <c r="C438" s="18">
        <f t="shared" si="148"/>
        <v>9134.8896000000004</v>
      </c>
      <c r="D438" s="18">
        <f t="shared" si="162"/>
        <v>12746.592299999998</v>
      </c>
      <c r="E438" s="16">
        <f t="shared" si="149"/>
        <v>18060.853999999999</v>
      </c>
      <c r="F438" s="19">
        <f t="shared" si="150"/>
        <v>56498</v>
      </c>
      <c r="G438" s="51">
        <f t="shared" si="151"/>
        <v>101246.71859999999</v>
      </c>
      <c r="H438" s="45">
        <f t="shared" si="141"/>
        <v>4813.8</v>
      </c>
      <c r="I438" s="18">
        <f t="shared" si="142"/>
        <v>9853</v>
      </c>
      <c r="J438" s="18">
        <f t="shared" si="143"/>
        <v>5128.8</v>
      </c>
      <c r="K438" s="19">
        <f t="shared" si="144"/>
        <v>83710.675000000003</v>
      </c>
      <c r="L438" s="46">
        <f t="shared" si="158"/>
        <v>103506.27499999999</v>
      </c>
      <c r="M438" s="52">
        <f t="shared" si="159"/>
        <v>204752.99359999999</v>
      </c>
      <c r="N438" s="53">
        <f t="shared" si="160"/>
        <v>0.46011908674157298</v>
      </c>
      <c r="O438" s="1">
        <f t="shared" si="145"/>
        <v>723.6</v>
      </c>
      <c r="P438" s="1">
        <f t="shared" si="146"/>
        <v>434.72</v>
      </c>
      <c r="Q438" s="1">
        <f t="shared" si="147"/>
        <v>3776.1</v>
      </c>
      <c r="R438" s="1">
        <f t="shared" si="152"/>
        <v>235312.5864</v>
      </c>
      <c r="S438" s="111"/>
      <c r="T438" s="1">
        <f t="shared" si="153"/>
        <v>1013.04</v>
      </c>
      <c r="U438" s="1">
        <f t="shared" si="154"/>
        <v>608.96</v>
      </c>
      <c r="V438" s="1">
        <f t="shared" si="155"/>
        <v>3776.1</v>
      </c>
      <c r="W438" s="1">
        <f t="shared" si="156"/>
        <v>52.8</v>
      </c>
      <c r="X438" s="1">
        <f t="shared" si="157"/>
        <v>5450.9000000000005</v>
      </c>
    </row>
    <row r="439" spans="1:24" x14ac:dyDescent="0.25">
      <c r="A439" s="50">
        <v>446000</v>
      </c>
      <c r="B439" s="45">
        <f t="shared" si="161"/>
        <v>4806.3827000000001</v>
      </c>
      <c r="C439" s="18">
        <f t="shared" si="148"/>
        <v>9134.8896000000004</v>
      </c>
      <c r="D439" s="18">
        <f t="shared" si="162"/>
        <v>12746.592299999998</v>
      </c>
      <c r="E439" s="16">
        <f t="shared" si="149"/>
        <v>18060.853999999999</v>
      </c>
      <c r="F439" s="19">
        <f t="shared" si="150"/>
        <v>56773.600000000006</v>
      </c>
      <c r="G439" s="51">
        <f t="shared" si="151"/>
        <v>101522.3186</v>
      </c>
      <c r="H439" s="45">
        <f t="shared" si="141"/>
        <v>4813.8</v>
      </c>
      <c r="I439" s="18">
        <f t="shared" si="142"/>
        <v>9853</v>
      </c>
      <c r="J439" s="18">
        <f t="shared" si="143"/>
        <v>5128.8</v>
      </c>
      <c r="K439" s="19">
        <f t="shared" si="144"/>
        <v>83968.175000000003</v>
      </c>
      <c r="L439" s="46">
        <f t="shared" si="158"/>
        <v>103763.77499999999</v>
      </c>
      <c r="M439" s="52">
        <f t="shared" si="159"/>
        <v>205286.09359999999</v>
      </c>
      <c r="N439" s="53">
        <f t="shared" si="160"/>
        <v>0.46028272107623319</v>
      </c>
      <c r="O439" s="1">
        <f t="shared" si="145"/>
        <v>723.6</v>
      </c>
      <c r="P439" s="1">
        <f t="shared" si="146"/>
        <v>434.72</v>
      </c>
      <c r="Q439" s="1">
        <f t="shared" si="147"/>
        <v>3776.1</v>
      </c>
      <c r="R439" s="1">
        <f t="shared" si="152"/>
        <v>235779.48639999999</v>
      </c>
      <c r="S439" s="111"/>
      <c r="T439" s="1">
        <f t="shared" si="153"/>
        <v>1013.04</v>
      </c>
      <c r="U439" s="1">
        <f t="shared" si="154"/>
        <v>608.96</v>
      </c>
      <c r="V439" s="1">
        <f t="shared" si="155"/>
        <v>3776.1</v>
      </c>
      <c r="W439" s="1">
        <f t="shared" si="156"/>
        <v>52.8</v>
      </c>
      <c r="X439" s="1">
        <f t="shared" si="157"/>
        <v>5450.9000000000005</v>
      </c>
    </row>
    <row r="440" spans="1:24" x14ac:dyDescent="0.25">
      <c r="A440" s="50">
        <v>447000</v>
      </c>
      <c r="B440" s="45">
        <f t="shared" si="161"/>
        <v>4806.3827000000001</v>
      </c>
      <c r="C440" s="18">
        <f t="shared" si="148"/>
        <v>9134.8896000000004</v>
      </c>
      <c r="D440" s="18">
        <f t="shared" si="162"/>
        <v>12746.592299999998</v>
      </c>
      <c r="E440" s="16">
        <f t="shared" si="149"/>
        <v>18060.853999999999</v>
      </c>
      <c r="F440" s="19">
        <f t="shared" si="150"/>
        <v>57049.200000000004</v>
      </c>
      <c r="G440" s="51">
        <f t="shared" si="151"/>
        <v>101797.9186</v>
      </c>
      <c r="H440" s="45">
        <f t="shared" si="141"/>
        <v>4813.8</v>
      </c>
      <c r="I440" s="18">
        <f t="shared" si="142"/>
        <v>9853</v>
      </c>
      <c r="J440" s="18">
        <f t="shared" si="143"/>
        <v>5128.8</v>
      </c>
      <c r="K440" s="19">
        <f t="shared" si="144"/>
        <v>84225.675000000003</v>
      </c>
      <c r="L440" s="46">
        <f t="shared" si="158"/>
        <v>104021.27499999999</v>
      </c>
      <c r="M440" s="52">
        <f t="shared" si="159"/>
        <v>205819.1936</v>
      </c>
      <c r="N440" s="53">
        <f t="shared" si="160"/>
        <v>0.46044562326621924</v>
      </c>
      <c r="O440" s="1">
        <f t="shared" si="145"/>
        <v>723.6</v>
      </c>
      <c r="P440" s="1">
        <f t="shared" si="146"/>
        <v>434.72</v>
      </c>
      <c r="Q440" s="1">
        <f t="shared" si="147"/>
        <v>3776.1</v>
      </c>
      <c r="R440" s="1">
        <f t="shared" si="152"/>
        <v>236246.38639999999</v>
      </c>
      <c r="S440" s="111"/>
      <c r="T440" s="1">
        <f t="shared" si="153"/>
        <v>1013.04</v>
      </c>
      <c r="U440" s="1">
        <f t="shared" si="154"/>
        <v>608.96</v>
      </c>
      <c r="V440" s="1">
        <f t="shared" si="155"/>
        <v>3776.1</v>
      </c>
      <c r="W440" s="1">
        <f t="shared" si="156"/>
        <v>52.8</v>
      </c>
      <c r="X440" s="1">
        <f t="shared" si="157"/>
        <v>5450.9000000000005</v>
      </c>
    </row>
    <row r="441" spans="1:24" x14ac:dyDescent="0.25">
      <c r="A441" s="50">
        <v>448000</v>
      </c>
      <c r="B441" s="45">
        <f t="shared" si="161"/>
        <v>4806.3827000000001</v>
      </c>
      <c r="C441" s="18">
        <f t="shared" si="148"/>
        <v>9134.8896000000004</v>
      </c>
      <c r="D441" s="18">
        <f t="shared" si="162"/>
        <v>12746.592299999998</v>
      </c>
      <c r="E441" s="16">
        <f t="shared" si="149"/>
        <v>18060.853999999999</v>
      </c>
      <c r="F441" s="19">
        <f t="shared" si="150"/>
        <v>57324.800000000003</v>
      </c>
      <c r="G441" s="51">
        <f t="shared" si="151"/>
        <v>102073.51860000001</v>
      </c>
      <c r="H441" s="45">
        <f t="shared" si="141"/>
        <v>4813.8</v>
      </c>
      <c r="I441" s="18">
        <f t="shared" si="142"/>
        <v>9853</v>
      </c>
      <c r="J441" s="18">
        <f t="shared" si="143"/>
        <v>5128.8</v>
      </c>
      <c r="K441" s="19">
        <f t="shared" si="144"/>
        <v>84483.175000000003</v>
      </c>
      <c r="L441" s="46">
        <f t="shared" si="158"/>
        <v>104278.77499999999</v>
      </c>
      <c r="M441" s="52">
        <f t="shared" si="159"/>
        <v>206352.2936</v>
      </c>
      <c r="N441" s="53">
        <f t="shared" si="160"/>
        <v>0.46060779821428571</v>
      </c>
      <c r="O441" s="1">
        <f t="shared" si="145"/>
        <v>723.6</v>
      </c>
      <c r="P441" s="1">
        <f t="shared" si="146"/>
        <v>434.72</v>
      </c>
      <c r="Q441" s="1">
        <f t="shared" si="147"/>
        <v>3776.1</v>
      </c>
      <c r="R441" s="1">
        <f t="shared" si="152"/>
        <v>236713.28639999998</v>
      </c>
      <c r="S441" s="111"/>
      <c r="T441" s="1">
        <f t="shared" si="153"/>
        <v>1013.04</v>
      </c>
      <c r="U441" s="1">
        <f t="shared" si="154"/>
        <v>608.96</v>
      </c>
      <c r="V441" s="1">
        <f t="shared" si="155"/>
        <v>3776.1</v>
      </c>
      <c r="W441" s="1">
        <f t="shared" si="156"/>
        <v>52.8</v>
      </c>
      <c r="X441" s="1">
        <f t="shared" si="157"/>
        <v>5450.9000000000005</v>
      </c>
    </row>
    <row r="442" spans="1:24" x14ac:dyDescent="0.25">
      <c r="A442" s="50">
        <v>449000</v>
      </c>
      <c r="B442" s="45">
        <f t="shared" si="161"/>
        <v>4806.3827000000001</v>
      </c>
      <c r="C442" s="18">
        <f t="shared" si="148"/>
        <v>9134.8896000000004</v>
      </c>
      <c r="D442" s="18">
        <f t="shared" si="162"/>
        <v>12746.592299999998</v>
      </c>
      <c r="E442" s="16">
        <f t="shared" si="149"/>
        <v>18060.853999999999</v>
      </c>
      <c r="F442" s="19">
        <f t="shared" si="150"/>
        <v>57600.4</v>
      </c>
      <c r="G442" s="51">
        <f t="shared" si="151"/>
        <v>102349.1186</v>
      </c>
      <c r="H442" s="45">
        <f t="shared" si="141"/>
        <v>4813.8</v>
      </c>
      <c r="I442" s="18">
        <f t="shared" si="142"/>
        <v>9853</v>
      </c>
      <c r="J442" s="18">
        <f t="shared" si="143"/>
        <v>5128.8</v>
      </c>
      <c r="K442" s="19">
        <f t="shared" si="144"/>
        <v>84740.675000000003</v>
      </c>
      <c r="L442" s="46">
        <f t="shared" si="158"/>
        <v>104536.27499999999</v>
      </c>
      <c r="M442" s="52">
        <f t="shared" si="159"/>
        <v>206885.39360000001</v>
      </c>
      <c r="N442" s="53">
        <f t="shared" si="160"/>
        <v>0.46076925077951003</v>
      </c>
      <c r="O442" s="1">
        <f t="shared" si="145"/>
        <v>723.6</v>
      </c>
      <c r="P442" s="1">
        <f t="shared" si="146"/>
        <v>434.72</v>
      </c>
      <c r="Q442" s="1">
        <f t="shared" si="147"/>
        <v>3776.1</v>
      </c>
      <c r="R442" s="1">
        <f t="shared" si="152"/>
        <v>237180.18639999998</v>
      </c>
      <c r="S442" s="111"/>
      <c r="T442" s="1">
        <f t="shared" si="153"/>
        <v>1013.04</v>
      </c>
      <c r="U442" s="1">
        <f t="shared" si="154"/>
        <v>608.96</v>
      </c>
      <c r="V442" s="1">
        <f t="shared" si="155"/>
        <v>3776.1</v>
      </c>
      <c r="W442" s="1">
        <f t="shared" si="156"/>
        <v>52.8</v>
      </c>
      <c r="X442" s="1">
        <f t="shared" si="157"/>
        <v>5450.9000000000005</v>
      </c>
    </row>
    <row r="443" spans="1:24" x14ac:dyDescent="0.25">
      <c r="A443" s="50">
        <v>450000</v>
      </c>
      <c r="B443" s="45">
        <f t="shared" si="161"/>
        <v>4806.3827000000001</v>
      </c>
      <c r="C443" s="18">
        <f t="shared" si="148"/>
        <v>9134.8896000000004</v>
      </c>
      <c r="D443" s="18">
        <f t="shared" si="162"/>
        <v>12746.592299999998</v>
      </c>
      <c r="E443" s="16">
        <f t="shared" si="149"/>
        <v>18060.853999999999</v>
      </c>
      <c r="F443" s="19">
        <f t="shared" si="150"/>
        <v>57876</v>
      </c>
      <c r="G443" s="51">
        <f t="shared" si="151"/>
        <v>102624.71859999999</v>
      </c>
      <c r="H443" s="45">
        <f t="shared" si="141"/>
        <v>4813.8</v>
      </c>
      <c r="I443" s="18">
        <f t="shared" si="142"/>
        <v>9853</v>
      </c>
      <c r="J443" s="18">
        <f t="shared" si="143"/>
        <v>5128.8</v>
      </c>
      <c r="K443" s="19">
        <f t="shared" si="144"/>
        <v>84998.175000000003</v>
      </c>
      <c r="L443" s="46">
        <f t="shared" si="158"/>
        <v>104793.77499999999</v>
      </c>
      <c r="M443" s="52">
        <f t="shared" si="159"/>
        <v>207418.49359999999</v>
      </c>
      <c r="N443" s="53">
        <f t="shared" si="160"/>
        <v>0.46092998577777777</v>
      </c>
      <c r="O443" s="1">
        <f t="shared" si="145"/>
        <v>723.6</v>
      </c>
      <c r="P443" s="1">
        <f t="shared" si="146"/>
        <v>434.72</v>
      </c>
      <c r="Q443" s="1">
        <f t="shared" si="147"/>
        <v>3776.1</v>
      </c>
      <c r="R443" s="1">
        <f t="shared" si="152"/>
        <v>237647.0864</v>
      </c>
      <c r="S443" s="111"/>
      <c r="T443" s="1">
        <f t="shared" si="153"/>
        <v>1013.04</v>
      </c>
      <c r="U443" s="1">
        <f t="shared" si="154"/>
        <v>608.96</v>
      </c>
      <c r="V443" s="1">
        <f t="shared" si="155"/>
        <v>3776.1</v>
      </c>
      <c r="W443" s="1">
        <f t="shared" si="156"/>
        <v>52.8</v>
      </c>
      <c r="X443" s="1">
        <f t="shared" si="157"/>
        <v>5450.9000000000005</v>
      </c>
    </row>
    <row r="444" spans="1:24" x14ac:dyDescent="0.25">
      <c r="A444" s="50">
        <v>451000</v>
      </c>
      <c r="B444" s="45">
        <f t="shared" si="161"/>
        <v>4806.3827000000001</v>
      </c>
      <c r="C444" s="18">
        <f t="shared" si="148"/>
        <v>9134.8896000000004</v>
      </c>
      <c r="D444" s="18">
        <f t="shared" si="162"/>
        <v>12746.592299999998</v>
      </c>
      <c r="E444" s="16">
        <f t="shared" si="149"/>
        <v>18060.853999999999</v>
      </c>
      <c r="F444" s="19">
        <f t="shared" si="150"/>
        <v>58151.600000000006</v>
      </c>
      <c r="G444" s="51">
        <f t="shared" si="151"/>
        <v>102900.3186</v>
      </c>
      <c r="H444" s="45">
        <f t="shared" si="141"/>
        <v>4813.8</v>
      </c>
      <c r="I444" s="18">
        <f t="shared" si="142"/>
        <v>9853</v>
      </c>
      <c r="J444" s="18">
        <f t="shared" si="143"/>
        <v>5128.8</v>
      </c>
      <c r="K444" s="19">
        <f t="shared" si="144"/>
        <v>85255.675000000003</v>
      </c>
      <c r="L444" s="46">
        <f t="shared" si="158"/>
        <v>105051.27499999999</v>
      </c>
      <c r="M444" s="52">
        <f t="shared" si="159"/>
        <v>207951.59359999999</v>
      </c>
      <c r="N444" s="53">
        <f t="shared" si="160"/>
        <v>0.46109000798226163</v>
      </c>
      <c r="O444" s="1">
        <f t="shared" si="145"/>
        <v>723.6</v>
      </c>
      <c r="P444" s="1">
        <f t="shared" si="146"/>
        <v>434.72</v>
      </c>
      <c r="Q444" s="1">
        <f t="shared" si="147"/>
        <v>3776.1</v>
      </c>
      <c r="R444" s="1">
        <f t="shared" si="152"/>
        <v>238113.98639999999</v>
      </c>
      <c r="S444" s="111"/>
      <c r="T444" s="1">
        <f t="shared" si="153"/>
        <v>1013.04</v>
      </c>
      <c r="U444" s="1">
        <f t="shared" si="154"/>
        <v>608.96</v>
      </c>
      <c r="V444" s="1">
        <f t="shared" si="155"/>
        <v>3776.1</v>
      </c>
      <c r="W444" s="1">
        <f t="shared" si="156"/>
        <v>52.8</v>
      </c>
      <c r="X444" s="1">
        <f t="shared" si="157"/>
        <v>5450.9000000000005</v>
      </c>
    </row>
    <row r="445" spans="1:24" x14ac:dyDescent="0.25">
      <c r="A445" s="50">
        <v>452000</v>
      </c>
      <c r="B445" s="45">
        <f t="shared" si="161"/>
        <v>4806.3827000000001</v>
      </c>
      <c r="C445" s="18">
        <f t="shared" si="148"/>
        <v>9134.8896000000004</v>
      </c>
      <c r="D445" s="18">
        <f t="shared" si="162"/>
        <v>12746.592299999998</v>
      </c>
      <c r="E445" s="16">
        <f t="shared" si="149"/>
        <v>18060.853999999999</v>
      </c>
      <c r="F445" s="19">
        <f t="shared" si="150"/>
        <v>58427.200000000004</v>
      </c>
      <c r="G445" s="51">
        <f t="shared" si="151"/>
        <v>103175.9186</v>
      </c>
      <c r="H445" s="45">
        <f t="shared" si="141"/>
        <v>4813.8</v>
      </c>
      <c r="I445" s="18">
        <f t="shared" si="142"/>
        <v>9853</v>
      </c>
      <c r="J445" s="18">
        <f t="shared" si="143"/>
        <v>5128.8</v>
      </c>
      <c r="K445" s="19">
        <f t="shared" si="144"/>
        <v>85513.175000000003</v>
      </c>
      <c r="L445" s="46">
        <f t="shared" si="158"/>
        <v>105308.77499999999</v>
      </c>
      <c r="M445" s="52">
        <f t="shared" si="159"/>
        <v>208484.6936</v>
      </c>
      <c r="N445" s="53">
        <f t="shared" si="160"/>
        <v>0.4612493221238938</v>
      </c>
      <c r="O445" s="1">
        <f t="shared" si="145"/>
        <v>723.6</v>
      </c>
      <c r="P445" s="1">
        <f t="shared" si="146"/>
        <v>434.72</v>
      </c>
      <c r="Q445" s="1">
        <f t="shared" si="147"/>
        <v>3776.1</v>
      </c>
      <c r="R445" s="1">
        <f t="shared" si="152"/>
        <v>238580.88639999999</v>
      </c>
      <c r="S445" s="111"/>
      <c r="T445" s="1">
        <f t="shared" si="153"/>
        <v>1013.04</v>
      </c>
      <c r="U445" s="1">
        <f t="shared" si="154"/>
        <v>608.96</v>
      </c>
      <c r="V445" s="1">
        <f t="shared" si="155"/>
        <v>3776.1</v>
      </c>
      <c r="W445" s="1">
        <f t="shared" si="156"/>
        <v>52.8</v>
      </c>
      <c r="X445" s="1">
        <f t="shared" si="157"/>
        <v>5450.9000000000005</v>
      </c>
    </row>
    <row r="446" spans="1:24" x14ac:dyDescent="0.25">
      <c r="A446" s="50">
        <v>453000</v>
      </c>
      <c r="B446" s="45">
        <f t="shared" si="161"/>
        <v>4806.3827000000001</v>
      </c>
      <c r="C446" s="18">
        <f t="shared" si="148"/>
        <v>9134.8896000000004</v>
      </c>
      <c r="D446" s="18">
        <f t="shared" si="162"/>
        <v>12746.592299999998</v>
      </c>
      <c r="E446" s="16">
        <f t="shared" si="149"/>
        <v>18060.853999999999</v>
      </c>
      <c r="F446" s="19">
        <f t="shared" si="150"/>
        <v>58702.8</v>
      </c>
      <c r="G446" s="51">
        <f t="shared" si="151"/>
        <v>103451.51860000001</v>
      </c>
      <c r="H446" s="45">
        <f t="shared" si="141"/>
        <v>4813.8</v>
      </c>
      <c r="I446" s="18">
        <f t="shared" si="142"/>
        <v>9853</v>
      </c>
      <c r="J446" s="18">
        <f t="shared" si="143"/>
        <v>5128.8</v>
      </c>
      <c r="K446" s="19">
        <f t="shared" si="144"/>
        <v>85770.675000000003</v>
      </c>
      <c r="L446" s="46">
        <f t="shared" si="158"/>
        <v>105566.27499999999</v>
      </c>
      <c r="M446" s="52">
        <f t="shared" si="159"/>
        <v>209017.7936</v>
      </c>
      <c r="N446" s="53">
        <f t="shared" si="160"/>
        <v>0.46140793289183224</v>
      </c>
      <c r="O446" s="1">
        <f t="shared" si="145"/>
        <v>723.6</v>
      </c>
      <c r="P446" s="1">
        <f t="shared" si="146"/>
        <v>434.72</v>
      </c>
      <c r="Q446" s="1">
        <f t="shared" si="147"/>
        <v>3776.1</v>
      </c>
      <c r="R446" s="1">
        <f t="shared" si="152"/>
        <v>239047.78639999998</v>
      </c>
      <c r="S446" s="111"/>
      <c r="T446" s="1">
        <f t="shared" si="153"/>
        <v>1013.04</v>
      </c>
      <c r="U446" s="1">
        <f t="shared" si="154"/>
        <v>608.96</v>
      </c>
      <c r="V446" s="1">
        <f t="shared" si="155"/>
        <v>3776.1</v>
      </c>
      <c r="W446" s="1">
        <f t="shared" si="156"/>
        <v>52.8</v>
      </c>
      <c r="X446" s="1">
        <f t="shared" si="157"/>
        <v>5450.9000000000005</v>
      </c>
    </row>
    <row r="447" spans="1:24" x14ac:dyDescent="0.25">
      <c r="A447" s="50">
        <v>454000</v>
      </c>
      <c r="B447" s="45">
        <f t="shared" si="161"/>
        <v>4806.3827000000001</v>
      </c>
      <c r="C447" s="18">
        <f t="shared" si="148"/>
        <v>9134.8896000000004</v>
      </c>
      <c r="D447" s="18">
        <f t="shared" si="162"/>
        <v>12746.592299999998</v>
      </c>
      <c r="E447" s="16">
        <f t="shared" si="149"/>
        <v>18060.853999999999</v>
      </c>
      <c r="F447" s="19">
        <f t="shared" si="150"/>
        <v>58978.400000000001</v>
      </c>
      <c r="G447" s="51">
        <f t="shared" si="151"/>
        <v>103727.1186</v>
      </c>
      <c r="H447" s="45">
        <f t="shared" si="141"/>
        <v>4813.8</v>
      </c>
      <c r="I447" s="18">
        <f t="shared" si="142"/>
        <v>9853</v>
      </c>
      <c r="J447" s="18">
        <f t="shared" si="143"/>
        <v>5128.8</v>
      </c>
      <c r="K447" s="19">
        <f t="shared" si="144"/>
        <v>86028.175000000003</v>
      </c>
      <c r="L447" s="46">
        <f t="shared" si="158"/>
        <v>105823.77499999999</v>
      </c>
      <c r="M447" s="52">
        <f t="shared" si="159"/>
        <v>209550.89360000001</v>
      </c>
      <c r="N447" s="53">
        <f t="shared" si="160"/>
        <v>0.46156584493392072</v>
      </c>
      <c r="O447" s="1">
        <f t="shared" si="145"/>
        <v>723.6</v>
      </c>
      <c r="P447" s="1">
        <f t="shared" si="146"/>
        <v>434.72</v>
      </c>
      <c r="Q447" s="1">
        <f t="shared" si="147"/>
        <v>3776.1</v>
      </c>
      <c r="R447" s="1">
        <f t="shared" si="152"/>
        <v>239514.68639999998</v>
      </c>
      <c r="S447" s="111"/>
      <c r="T447" s="1">
        <f t="shared" si="153"/>
        <v>1013.04</v>
      </c>
      <c r="U447" s="1">
        <f t="shared" si="154"/>
        <v>608.96</v>
      </c>
      <c r="V447" s="1">
        <f t="shared" si="155"/>
        <v>3776.1</v>
      </c>
      <c r="W447" s="1">
        <f t="shared" si="156"/>
        <v>52.8</v>
      </c>
      <c r="X447" s="1">
        <f t="shared" si="157"/>
        <v>5450.9000000000005</v>
      </c>
    </row>
    <row r="448" spans="1:24" x14ac:dyDescent="0.25">
      <c r="A448" s="50">
        <v>455000</v>
      </c>
      <c r="B448" s="45">
        <f t="shared" si="161"/>
        <v>4806.3827000000001</v>
      </c>
      <c r="C448" s="18">
        <f t="shared" si="148"/>
        <v>9134.8896000000004</v>
      </c>
      <c r="D448" s="18">
        <f t="shared" si="162"/>
        <v>12746.592299999998</v>
      </c>
      <c r="E448" s="16">
        <f t="shared" si="149"/>
        <v>18060.853999999999</v>
      </c>
      <c r="F448" s="19">
        <f t="shared" si="150"/>
        <v>59254</v>
      </c>
      <c r="G448" s="51">
        <f t="shared" si="151"/>
        <v>104002.71859999999</v>
      </c>
      <c r="H448" s="45">
        <f t="shared" si="141"/>
        <v>4813.8</v>
      </c>
      <c r="I448" s="18">
        <f t="shared" si="142"/>
        <v>9853</v>
      </c>
      <c r="J448" s="18">
        <f t="shared" si="143"/>
        <v>5128.8</v>
      </c>
      <c r="K448" s="19">
        <f t="shared" si="144"/>
        <v>86285.675000000003</v>
      </c>
      <c r="L448" s="46">
        <f t="shared" si="158"/>
        <v>106081.27499999999</v>
      </c>
      <c r="M448" s="52">
        <f t="shared" si="159"/>
        <v>210083.99359999999</v>
      </c>
      <c r="N448" s="53">
        <f t="shared" si="160"/>
        <v>0.46172306285714282</v>
      </c>
      <c r="O448" s="1">
        <f t="shared" si="145"/>
        <v>723.6</v>
      </c>
      <c r="P448" s="1">
        <f t="shared" si="146"/>
        <v>434.72</v>
      </c>
      <c r="Q448" s="1">
        <f t="shared" si="147"/>
        <v>3776.1</v>
      </c>
      <c r="R448" s="1">
        <f t="shared" si="152"/>
        <v>239981.5864</v>
      </c>
      <c r="S448" s="111"/>
      <c r="T448" s="1">
        <f t="shared" si="153"/>
        <v>1013.04</v>
      </c>
      <c r="U448" s="1">
        <f t="shared" si="154"/>
        <v>608.96</v>
      </c>
      <c r="V448" s="1">
        <f t="shared" si="155"/>
        <v>3776.1</v>
      </c>
      <c r="W448" s="1">
        <f t="shared" si="156"/>
        <v>52.8</v>
      </c>
      <c r="X448" s="1">
        <f t="shared" si="157"/>
        <v>5450.9000000000005</v>
      </c>
    </row>
    <row r="449" spans="1:24" x14ac:dyDescent="0.25">
      <c r="A449" s="50">
        <v>456000</v>
      </c>
      <c r="B449" s="45">
        <f t="shared" si="161"/>
        <v>4806.3827000000001</v>
      </c>
      <c r="C449" s="18">
        <f t="shared" si="148"/>
        <v>9134.8896000000004</v>
      </c>
      <c r="D449" s="18">
        <f t="shared" si="162"/>
        <v>12746.592299999998</v>
      </c>
      <c r="E449" s="16">
        <f t="shared" si="149"/>
        <v>18060.853999999999</v>
      </c>
      <c r="F449" s="19">
        <f t="shared" si="150"/>
        <v>59529.600000000006</v>
      </c>
      <c r="G449" s="51">
        <f t="shared" si="151"/>
        <v>104278.3186</v>
      </c>
      <c r="H449" s="45">
        <f t="shared" si="141"/>
        <v>4813.8</v>
      </c>
      <c r="I449" s="18">
        <f t="shared" si="142"/>
        <v>9853</v>
      </c>
      <c r="J449" s="18">
        <f t="shared" si="143"/>
        <v>5128.8</v>
      </c>
      <c r="K449" s="19">
        <f t="shared" si="144"/>
        <v>86543.175000000003</v>
      </c>
      <c r="L449" s="46">
        <f t="shared" si="158"/>
        <v>106338.77499999999</v>
      </c>
      <c r="M449" s="52">
        <f t="shared" si="159"/>
        <v>210617.09359999999</v>
      </c>
      <c r="N449" s="53">
        <f t="shared" si="160"/>
        <v>0.46187959122807015</v>
      </c>
      <c r="O449" s="1">
        <f t="shared" si="145"/>
        <v>723.6</v>
      </c>
      <c r="P449" s="1">
        <f t="shared" si="146"/>
        <v>434.72</v>
      </c>
      <c r="Q449" s="1">
        <f t="shared" si="147"/>
        <v>3776.1</v>
      </c>
      <c r="R449" s="1">
        <f t="shared" si="152"/>
        <v>240448.48639999999</v>
      </c>
      <c r="S449" s="111"/>
      <c r="T449" s="1">
        <f t="shared" si="153"/>
        <v>1013.04</v>
      </c>
      <c r="U449" s="1">
        <f t="shared" si="154"/>
        <v>608.96</v>
      </c>
      <c r="V449" s="1">
        <f t="shared" si="155"/>
        <v>3776.1</v>
      </c>
      <c r="W449" s="1">
        <f t="shared" si="156"/>
        <v>52.8</v>
      </c>
      <c r="X449" s="1">
        <f t="shared" si="157"/>
        <v>5450.9000000000005</v>
      </c>
    </row>
    <row r="450" spans="1:24" x14ac:dyDescent="0.25">
      <c r="A450" s="50">
        <v>457000</v>
      </c>
      <c r="B450" s="45">
        <f t="shared" si="161"/>
        <v>4806.3827000000001</v>
      </c>
      <c r="C450" s="18">
        <f t="shared" si="148"/>
        <v>9134.8896000000004</v>
      </c>
      <c r="D450" s="18">
        <f t="shared" si="162"/>
        <v>12746.592299999998</v>
      </c>
      <c r="E450" s="16">
        <f t="shared" si="149"/>
        <v>18060.853999999999</v>
      </c>
      <c r="F450" s="19">
        <f t="shared" si="150"/>
        <v>59805.200000000004</v>
      </c>
      <c r="G450" s="51">
        <f t="shared" si="151"/>
        <v>104553.9186</v>
      </c>
      <c r="H450" s="45">
        <f t="shared" si="141"/>
        <v>4813.8</v>
      </c>
      <c r="I450" s="18">
        <f t="shared" si="142"/>
        <v>9853</v>
      </c>
      <c r="J450" s="18">
        <f t="shared" si="143"/>
        <v>5128.8</v>
      </c>
      <c r="K450" s="19">
        <f t="shared" si="144"/>
        <v>86800.675000000003</v>
      </c>
      <c r="L450" s="46">
        <f t="shared" si="158"/>
        <v>106596.27499999999</v>
      </c>
      <c r="M450" s="52">
        <f t="shared" si="159"/>
        <v>211150.1936</v>
      </c>
      <c r="N450" s="53">
        <f t="shared" si="160"/>
        <v>0.46203543457330415</v>
      </c>
      <c r="O450" s="1">
        <f t="shared" si="145"/>
        <v>723.6</v>
      </c>
      <c r="P450" s="1">
        <f t="shared" si="146"/>
        <v>434.72</v>
      </c>
      <c r="Q450" s="1">
        <f t="shared" si="147"/>
        <v>3776.1</v>
      </c>
      <c r="R450" s="1">
        <f t="shared" si="152"/>
        <v>240915.38639999999</v>
      </c>
      <c r="S450" s="111"/>
      <c r="T450" s="1">
        <f t="shared" si="153"/>
        <v>1013.04</v>
      </c>
      <c r="U450" s="1">
        <f t="shared" si="154"/>
        <v>608.96</v>
      </c>
      <c r="V450" s="1">
        <f t="shared" si="155"/>
        <v>3776.1</v>
      </c>
      <c r="W450" s="1">
        <f t="shared" si="156"/>
        <v>52.8</v>
      </c>
      <c r="X450" s="1">
        <f t="shared" si="157"/>
        <v>5450.9000000000005</v>
      </c>
    </row>
    <row r="451" spans="1:24" x14ac:dyDescent="0.25">
      <c r="A451" s="50">
        <v>458000</v>
      </c>
      <c r="B451" s="45">
        <f t="shared" si="161"/>
        <v>4806.3827000000001</v>
      </c>
      <c r="C451" s="18">
        <f t="shared" si="148"/>
        <v>9134.8896000000004</v>
      </c>
      <c r="D451" s="18">
        <f t="shared" si="162"/>
        <v>12746.592299999998</v>
      </c>
      <c r="E451" s="16">
        <f t="shared" si="149"/>
        <v>18060.853999999999</v>
      </c>
      <c r="F451" s="19">
        <f t="shared" si="150"/>
        <v>60080.800000000003</v>
      </c>
      <c r="G451" s="51">
        <f t="shared" si="151"/>
        <v>104829.51860000001</v>
      </c>
      <c r="H451" s="45">
        <f t="shared" ref="H451:H493" si="163">IF($A451&gt;$AA$11,IF($A451&lt;$AA$12,($A451-$AA$11)*$Z$11,($AA$12-$AA$11)*$Z$11),0)</f>
        <v>4813.8</v>
      </c>
      <c r="I451" s="18">
        <f t="shared" ref="I451:I493" si="164">IF($A451&gt;$AA$12,IF($A451&lt;$AA$13,($A451-$AA$12)*$Z$12,($AA$13-$AA$12)*$Z$12),0)</f>
        <v>9853</v>
      </c>
      <c r="J451" s="18">
        <f t="shared" ref="J451:J493" si="165">IF($A451&gt;$AA$13,IF($A451&lt;$AA$14,($A451-$AA$13)*$Z$13,($AA$14-$AA$13)*$Z$13),0)</f>
        <v>5128.8</v>
      </c>
      <c r="K451" s="19">
        <f t="shared" ref="K451:K493" si="166">IF($A451&gt;$AA$14,IF($A451&gt;$AA$14,($A451-$AA$14)*$Z$14,0),0)</f>
        <v>87058.175000000003</v>
      </c>
      <c r="L451" s="46">
        <f t="shared" si="158"/>
        <v>106853.77499999999</v>
      </c>
      <c r="M451" s="52">
        <f t="shared" si="159"/>
        <v>211683.2936</v>
      </c>
      <c r="N451" s="53">
        <f t="shared" si="160"/>
        <v>0.46219059737991269</v>
      </c>
      <c r="O451" s="1">
        <f t="shared" ref="O451:O514" si="167">IF(A451/100*$AA$20&gt;$AA$18,$AA$18,A451/100*$AA$20)</f>
        <v>723.6</v>
      </c>
      <c r="P451" s="1">
        <f t="shared" ref="P451:P514" si="168">IF(A451*$AA$25&gt;$AA$24,$AA$24,A451*$AA$25)</f>
        <v>434.72</v>
      </c>
      <c r="Q451" s="1">
        <f t="shared" ref="Q451:Q514" si="169">IF((A451-$AA$33)*$AA$32&gt;$AA$31,$AA$31,(A451-$AA$33)*$AA$32)</f>
        <v>3776.1</v>
      </c>
      <c r="R451" s="1">
        <f t="shared" si="152"/>
        <v>241382.28639999998</v>
      </c>
      <c r="S451" s="111"/>
      <c r="T451" s="1">
        <f t="shared" si="153"/>
        <v>1013.04</v>
      </c>
      <c r="U451" s="1">
        <f t="shared" si="154"/>
        <v>608.96</v>
      </c>
      <c r="V451" s="1">
        <f t="shared" si="155"/>
        <v>3776.1</v>
      </c>
      <c r="W451" s="1">
        <f t="shared" si="156"/>
        <v>52.8</v>
      </c>
      <c r="X451" s="1">
        <f t="shared" si="157"/>
        <v>5450.9000000000005</v>
      </c>
    </row>
    <row r="452" spans="1:24" x14ac:dyDescent="0.25">
      <c r="A452" s="50">
        <v>459000</v>
      </c>
      <c r="B452" s="45">
        <f t="shared" si="161"/>
        <v>4806.3827000000001</v>
      </c>
      <c r="C452" s="18">
        <f t="shared" ref="C452:C515" si="170">IF($A452&gt;$AA$5,IF($A452&lt;$AA$6,($A452-$AA$5)*$Z$5,($AA$6-$AA$5)*$Z$5),0)</f>
        <v>9134.8896000000004</v>
      </c>
      <c r="D452" s="18">
        <f t="shared" si="162"/>
        <v>12746.592299999998</v>
      </c>
      <c r="E452" s="16">
        <f t="shared" ref="E452:E515" si="171">IF($A452&gt;$AA$7,IF($A452&lt;$AA$8,($A452-$AA$7)*$Z$7,($AA$8-$AA$7)*$Z$7),0)</f>
        <v>18060.853999999999</v>
      </c>
      <c r="F452" s="19">
        <f t="shared" ref="F452:F515" si="172">IF($A452&gt;$AA$8,IF($A452&gt;$AA$8,($A452-$AA$8)*$Z$8,0),0)</f>
        <v>60356.4</v>
      </c>
      <c r="G452" s="51">
        <f t="shared" ref="G452:G493" si="173">SUM(B452:F452)</f>
        <v>105105.1186</v>
      </c>
      <c r="H452" s="45">
        <f t="shared" si="163"/>
        <v>4813.8</v>
      </c>
      <c r="I452" s="18">
        <f t="shared" si="164"/>
        <v>9853</v>
      </c>
      <c r="J452" s="18">
        <f t="shared" si="165"/>
        <v>5128.8</v>
      </c>
      <c r="K452" s="19">
        <f t="shared" si="166"/>
        <v>87315.675000000003</v>
      </c>
      <c r="L452" s="46">
        <f t="shared" si="158"/>
        <v>107111.27499999999</v>
      </c>
      <c r="M452" s="52">
        <f t="shared" si="159"/>
        <v>212216.39360000001</v>
      </c>
      <c r="N452" s="53">
        <f t="shared" si="160"/>
        <v>0.46234508409586061</v>
      </c>
      <c r="O452" s="1">
        <f t="shared" si="167"/>
        <v>723.6</v>
      </c>
      <c r="P452" s="1">
        <f t="shared" si="168"/>
        <v>434.72</v>
      </c>
      <c r="Q452" s="1">
        <f t="shared" si="169"/>
        <v>3776.1</v>
      </c>
      <c r="R452" s="1">
        <f t="shared" ref="R452:R515" si="174">A452-M452-O452-P452-Q452</f>
        <v>241849.18639999998</v>
      </c>
      <c r="S452" s="111"/>
      <c r="T452" s="1">
        <f t="shared" ref="T452:T515" si="175">O452*1.4</f>
        <v>1013.04</v>
      </c>
      <c r="U452" s="1">
        <f t="shared" ref="U452:U515" si="176">IF(A452*$AA$27&gt;$AA$26,$AA$26,A452*$AA$27)</f>
        <v>608.96</v>
      </c>
      <c r="V452" s="1">
        <f t="shared" ref="V452:V515" si="177">Q452</f>
        <v>3776.1</v>
      </c>
      <c r="W452" s="1">
        <f t="shared" ref="W452:W515" si="178">IF(A452*$AA$38&gt;$AA$37,$AA$37,A452*$AA$38)</f>
        <v>52.8</v>
      </c>
      <c r="X452" s="1">
        <f t="shared" ref="X452:X515" si="179">T452+U452+V452+W452</f>
        <v>5450.9000000000005</v>
      </c>
    </row>
    <row r="453" spans="1:24" x14ac:dyDescent="0.25">
      <c r="A453" s="50">
        <v>460000</v>
      </c>
      <c r="B453" s="45">
        <f t="shared" si="161"/>
        <v>4806.3827000000001</v>
      </c>
      <c r="C453" s="18">
        <f t="shared" si="170"/>
        <v>9134.8896000000004</v>
      </c>
      <c r="D453" s="18">
        <f t="shared" si="162"/>
        <v>12746.592299999998</v>
      </c>
      <c r="E453" s="16">
        <f t="shared" si="171"/>
        <v>18060.853999999999</v>
      </c>
      <c r="F453" s="19">
        <f t="shared" si="172"/>
        <v>60632</v>
      </c>
      <c r="G453" s="51">
        <f t="shared" si="173"/>
        <v>105380.71859999999</v>
      </c>
      <c r="H453" s="45">
        <f t="shared" si="163"/>
        <v>4813.8</v>
      </c>
      <c r="I453" s="18">
        <f t="shared" si="164"/>
        <v>9853</v>
      </c>
      <c r="J453" s="18">
        <f t="shared" si="165"/>
        <v>5128.8</v>
      </c>
      <c r="K453" s="19">
        <f t="shared" si="166"/>
        <v>87573.175000000003</v>
      </c>
      <c r="L453" s="46">
        <f t="shared" si="158"/>
        <v>107368.77499999999</v>
      </c>
      <c r="M453" s="52">
        <f t="shared" si="159"/>
        <v>212749.49359999999</v>
      </c>
      <c r="N453" s="53">
        <f t="shared" si="160"/>
        <v>0.46249889913043474</v>
      </c>
      <c r="O453" s="1">
        <f t="shared" si="167"/>
        <v>723.6</v>
      </c>
      <c r="P453" s="1">
        <f t="shared" si="168"/>
        <v>434.72</v>
      </c>
      <c r="Q453" s="1">
        <f t="shared" si="169"/>
        <v>3776.1</v>
      </c>
      <c r="R453" s="1">
        <f t="shared" si="174"/>
        <v>242316.0864</v>
      </c>
      <c r="S453" s="111"/>
      <c r="T453" s="1">
        <f t="shared" si="175"/>
        <v>1013.04</v>
      </c>
      <c r="U453" s="1">
        <f t="shared" si="176"/>
        <v>608.96</v>
      </c>
      <c r="V453" s="1">
        <f t="shared" si="177"/>
        <v>3776.1</v>
      </c>
      <c r="W453" s="1">
        <f t="shared" si="178"/>
        <v>52.8</v>
      </c>
      <c r="X453" s="1">
        <f t="shared" si="179"/>
        <v>5450.9000000000005</v>
      </c>
    </row>
    <row r="454" spans="1:24" x14ac:dyDescent="0.25">
      <c r="A454" s="50">
        <v>461000</v>
      </c>
      <c r="B454" s="45">
        <f t="shared" si="161"/>
        <v>4806.3827000000001</v>
      </c>
      <c r="C454" s="18">
        <f t="shared" si="170"/>
        <v>9134.8896000000004</v>
      </c>
      <c r="D454" s="18">
        <f t="shared" si="162"/>
        <v>12746.592299999998</v>
      </c>
      <c r="E454" s="16">
        <f t="shared" si="171"/>
        <v>18060.853999999999</v>
      </c>
      <c r="F454" s="19">
        <f t="shared" si="172"/>
        <v>60907.600000000006</v>
      </c>
      <c r="G454" s="51">
        <f t="shared" si="173"/>
        <v>105656.3186</v>
      </c>
      <c r="H454" s="45">
        <f t="shared" si="163"/>
        <v>4813.8</v>
      </c>
      <c r="I454" s="18">
        <f t="shared" si="164"/>
        <v>9853</v>
      </c>
      <c r="J454" s="18">
        <f t="shared" si="165"/>
        <v>5128.8</v>
      </c>
      <c r="K454" s="19">
        <f t="shared" si="166"/>
        <v>87830.675000000003</v>
      </c>
      <c r="L454" s="46">
        <f t="shared" si="158"/>
        <v>107626.27499999999</v>
      </c>
      <c r="M454" s="52">
        <f t="shared" si="159"/>
        <v>213282.59359999999</v>
      </c>
      <c r="N454" s="53">
        <f t="shared" si="160"/>
        <v>0.46265204685466377</v>
      </c>
      <c r="O454" s="1">
        <f t="shared" si="167"/>
        <v>723.6</v>
      </c>
      <c r="P454" s="1">
        <f t="shared" si="168"/>
        <v>434.72</v>
      </c>
      <c r="Q454" s="1">
        <f t="shared" si="169"/>
        <v>3776.1</v>
      </c>
      <c r="R454" s="1">
        <f t="shared" si="174"/>
        <v>242782.98639999999</v>
      </c>
      <c r="S454" s="111"/>
      <c r="T454" s="1">
        <f t="shared" si="175"/>
        <v>1013.04</v>
      </c>
      <c r="U454" s="1">
        <f t="shared" si="176"/>
        <v>608.96</v>
      </c>
      <c r="V454" s="1">
        <f t="shared" si="177"/>
        <v>3776.1</v>
      </c>
      <c r="W454" s="1">
        <f t="shared" si="178"/>
        <v>52.8</v>
      </c>
      <c r="X454" s="1">
        <f t="shared" si="179"/>
        <v>5450.9000000000005</v>
      </c>
    </row>
    <row r="455" spans="1:24" x14ac:dyDescent="0.25">
      <c r="A455" s="50">
        <v>462000</v>
      </c>
      <c r="B455" s="45">
        <f t="shared" si="161"/>
        <v>4806.3827000000001</v>
      </c>
      <c r="C455" s="18">
        <f t="shared" si="170"/>
        <v>9134.8896000000004</v>
      </c>
      <c r="D455" s="18">
        <f t="shared" si="162"/>
        <v>12746.592299999998</v>
      </c>
      <c r="E455" s="16">
        <f t="shared" si="171"/>
        <v>18060.853999999999</v>
      </c>
      <c r="F455" s="19">
        <f t="shared" si="172"/>
        <v>61183.200000000004</v>
      </c>
      <c r="G455" s="51">
        <f t="shared" si="173"/>
        <v>105931.9186</v>
      </c>
      <c r="H455" s="45">
        <f t="shared" si="163"/>
        <v>4813.8</v>
      </c>
      <c r="I455" s="18">
        <f t="shared" si="164"/>
        <v>9853</v>
      </c>
      <c r="J455" s="18">
        <f t="shared" si="165"/>
        <v>5128.8</v>
      </c>
      <c r="K455" s="19">
        <f t="shared" si="166"/>
        <v>88088.175000000003</v>
      </c>
      <c r="L455" s="46">
        <f t="shared" si="158"/>
        <v>107883.77499999999</v>
      </c>
      <c r="M455" s="52">
        <f t="shared" si="159"/>
        <v>213815.6936</v>
      </c>
      <c r="N455" s="53">
        <f t="shared" si="160"/>
        <v>0.46280453160173157</v>
      </c>
      <c r="O455" s="1">
        <f t="shared" si="167"/>
        <v>723.6</v>
      </c>
      <c r="P455" s="1">
        <f t="shared" si="168"/>
        <v>434.72</v>
      </c>
      <c r="Q455" s="1">
        <f t="shared" si="169"/>
        <v>3776.1</v>
      </c>
      <c r="R455" s="1">
        <f t="shared" si="174"/>
        <v>243249.88639999999</v>
      </c>
      <c r="S455" s="111"/>
      <c r="T455" s="1">
        <f t="shared" si="175"/>
        <v>1013.04</v>
      </c>
      <c r="U455" s="1">
        <f t="shared" si="176"/>
        <v>608.96</v>
      </c>
      <c r="V455" s="1">
        <f t="shared" si="177"/>
        <v>3776.1</v>
      </c>
      <c r="W455" s="1">
        <f t="shared" si="178"/>
        <v>52.8</v>
      </c>
      <c r="X455" s="1">
        <f t="shared" si="179"/>
        <v>5450.9000000000005</v>
      </c>
    </row>
    <row r="456" spans="1:24" x14ac:dyDescent="0.25">
      <c r="A456" s="50">
        <v>463000</v>
      </c>
      <c r="B456" s="45">
        <f t="shared" si="161"/>
        <v>4806.3827000000001</v>
      </c>
      <c r="C456" s="18">
        <f t="shared" si="170"/>
        <v>9134.8896000000004</v>
      </c>
      <c r="D456" s="18">
        <f t="shared" si="162"/>
        <v>12746.592299999998</v>
      </c>
      <c r="E456" s="16">
        <f t="shared" si="171"/>
        <v>18060.853999999999</v>
      </c>
      <c r="F456" s="19">
        <f t="shared" si="172"/>
        <v>61458.8</v>
      </c>
      <c r="G456" s="51">
        <f t="shared" si="173"/>
        <v>106207.51860000001</v>
      </c>
      <c r="H456" s="45">
        <f t="shared" si="163"/>
        <v>4813.8</v>
      </c>
      <c r="I456" s="18">
        <f t="shared" si="164"/>
        <v>9853</v>
      </c>
      <c r="J456" s="18">
        <f t="shared" si="165"/>
        <v>5128.8</v>
      </c>
      <c r="K456" s="19">
        <f t="shared" si="166"/>
        <v>88345.675000000003</v>
      </c>
      <c r="L456" s="46">
        <f t="shared" si="158"/>
        <v>108141.27499999999</v>
      </c>
      <c r="M456" s="52">
        <f t="shared" si="159"/>
        <v>214348.7936</v>
      </c>
      <c r="N456" s="53">
        <f t="shared" si="160"/>
        <v>0.46295635766738663</v>
      </c>
      <c r="O456" s="1">
        <f t="shared" si="167"/>
        <v>723.6</v>
      </c>
      <c r="P456" s="1">
        <f t="shared" si="168"/>
        <v>434.72</v>
      </c>
      <c r="Q456" s="1">
        <f t="shared" si="169"/>
        <v>3776.1</v>
      </c>
      <c r="R456" s="1">
        <f t="shared" si="174"/>
        <v>243716.78639999998</v>
      </c>
      <c r="S456" s="111"/>
      <c r="T456" s="1">
        <f t="shared" si="175"/>
        <v>1013.04</v>
      </c>
      <c r="U456" s="1">
        <f t="shared" si="176"/>
        <v>608.96</v>
      </c>
      <c r="V456" s="1">
        <f t="shared" si="177"/>
        <v>3776.1</v>
      </c>
      <c r="W456" s="1">
        <f t="shared" si="178"/>
        <v>52.8</v>
      </c>
      <c r="X456" s="1">
        <f t="shared" si="179"/>
        <v>5450.9000000000005</v>
      </c>
    </row>
    <row r="457" spans="1:24" x14ac:dyDescent="0.25">
      <c r="A457" s="50">
        <v>464000</v>
      </c>
      <c r="B457" s="45">
        <f t="shared" si="161"/>
        <v>4806.3827000000001</v>
      </c>
      <c r="C457" s="18">
        <f t="shared" si="170"/>
        <v>9134.8896000000004</v>
      </c>
      <c r="D457" s="18">
        <f t="shared" si="162"/>
        <v>12746.592299999998</v>
      </c>
      <c r="E457" s="16">
        <f t="shared" si="171"/>
        <v>18060.853999999999</v>
      </c>
      <c r="F457" s="19">
        <f t="shared" si="172"/>
        <v>61734.400000000001</v>
      </c>
      <c r="G457" s="51">
        <f t="shared" si="173"/>
        <v>106483.1186</v>
      </c>
      <c r="H457" s="45">
        <f t="shared" si="163"/>
        <v>4813.8</v>
      </c>
      <c r="I457" s="18">
        <f t="shared" si="164"/>
        <v>9853</v>
      </c>
      <c r="J457" s="18">
        <f t="shared" si="165"/>
        <v>5128.8</v>
      </c>
      <c r="K457" s="19">
        <f t="shared" si="166"/>
        <v>88603.175000000003</v>
      </c>
      <c r="L457" s="46">
        <f t="shared" si="158"/>
        <v>108398.77499999999</v>
      </c>
      <c r="M457" s="52">
        <f t="shared" si="159"/>
        <v>214881.89360000001</v>
      </c>
      <c r="N457" s="53">
        <f t="shared" si="160"/>
        <v>0.46310752931034482</v>
      </c>
      <c r="O457" s="1">
        <f t="shared" si="167"/>
        <v>723.6</v>
      </c>
      <c r="P457" s="1">
        <f t="shared" si="168"/>
        <v>434.72</v>
      </c>
      <c r="Q457" s="1">
        <f t="shared" si="169"/>
        <v>3776.1</v>
      </c>
      <c r="R457" s="1">
        <f t="shared" si="174"/>
        <v>244183.68639999998</v>
      </c>
      <c r="S457" s="111"/>
      <c r="T457" s="1">
        <f t="shared" si="175"/>
        <v>1013.04</v>
      </c>
      <c r="U457" s="1">
        <f t="shared" si="176"/>
        <v>608.96</v>
      </c>
      <c r="V457" s="1">
        <f t="shared" si="177"/>
        <v>3776.1</v>
      </c>
      <c r="W457" s="1">
        <f t="shared" si="178"/>
        <v>52.8</v>
      </c>
      <c r="X457" s="1">
        <f t="shared" si="179"/>
        <v>5450.9000000000005</v>
      </c>
    </row>
    <row r="458" spans="1:24" x14ac:dyDescent="0.25">
      <c r="A458" s="50">
        <v>465000</v>
      </c>
      <c r="B458" s="45">
        <f t="shared" si="161"/>
        <v>4806.3827000000001</v>
      </c>
      <c r="C458" s="18">
        <f t="shared" si="170"/>
        <v>9134.8896000000004</v>
      </c>
      <c r="D458" s="18">
        <f t="shared" si="162"/>
        <v>12746.592299999998</v>
      </c>
      <c r="E458" s="16">
        <f t="shared" si="171"/>
        <v>18060.853999999999</v>
      </c>
      <c r="F458" s="19">
        <f t="shared" si="172"/>
        <v>62010</v>
      </c>
      <c r="G458" s="51">
        <f t="shared" si="173"/>
        <v>106758.71859999999</v>
      </c>
      <c r="H458" s="45">
        <f t="shared" si="163"/>
        <v>4813.8</v>
      </c>
      <c r="I458" s="18">
        <f t="shared" si="164"/>
        <v>9853</v>
      </c>
      <c r="J458" s="18">
        <f t="shared" si="165"/>
        <v>5128.8</v>
      </c>
      <c r="K458" s="19">
        <f t="shared" si="166"/>
        <v>88860.675000000003</v>
      </c>
      <c r="L458" s="46">
        <f t="shared" si="158"/>
        <v>108656.27499999999</v>
      </c>
      <c r="M458" s="52">
        <f t="shared" si="159"/>
        <v>215414.99359999999</v>
      </c>
      <c r="N458" s="53">
        <f t="shared" si="160"/>
        <v>0.46325805075268817</v>
      </c>
      <c r="O458" s="1">
        <f t="shared" si="167"/>
        <v>723.6</v>
      </c>
      <c r="P458" s="1">
        <f t="shared" si="168"/>
        <v>434.72</v>
      </c>
      <c r="Q458" s="1">
        <f t="shared" si="169"/>
        <v>3776.1</v>
      </c>
      <c r="R458" s="1">
        <f t="shared" si="174"/>
        <v>244650.5864</v>
      </c>
      <c r="S458" s="111"/>
      <c r="T458" s="1">
        <f t="shared" si="175"/>
        <v>1013.04</v>
      </c>
      <c r="U458" s="1">
        <f t="shared" si="176"/>
        <v>608.96</v>
      </c>
      <c r="V458" s="1">
        <f t="shared" si="177"/>
        <v>3776.1</v>
      </c>
      <c r="W458" s="1">
        <f t="shared" si="178"/>
        <v>52.8</v>
      </c>
      <c r="X458" s="1">
        <f t="shared" si="179"/>
        <v>5450.9000000000005</v>
      </c>
    </row>
    <row r="459" spans="1:24" x14ac:dyDescent="0.25">
      <c r="A459" s="50">
        <v>466000</v>
      </c>
      <c r="B459" s="45">
        <f t="shared" si="161"/>
        <v>4806.3827000000001</v>
      </c>
      <c r="C459" s="18">
        <f t="shared" si="170"/>
        <v>9134.8896000000004</v>
      </c>
      <c r="D459" s="18">
        <f t="shared" si="162"/>
        <v>12746.592299999998</v>
      </c>
      <c r="E459" s="16">
        <f t="shared" si="171"/>
        <v>18060.853999999999</v>
      </c>
      <c r="F459" s="19">
        <f t="shared" si="172"/>
        <v>62285.600000000006</v>
      </c>
      <c r="G459" s="51">
        <f t="shared" si="173"/>
        <v>107034.3186</v>
      </c>
      <c r="H459" s="45">
        <f t="shared" si="163"/>
        <v>4813.8</v>
      </c>
      <c r="I459" s="18">
        <f t="shared" si="164"/>
        <v>9853</v>
      </c>
      <c r="J459" s="18">
        <f t="shared" si="165"/>
        <v>5128.8</v>
      </c>
      <c r="K459" s="19">
        <f t="shared" si="166"/>
        <v>89118.175000000003</v>
      </c>
      <c r="L459" s="46">
        <f t="shared" si="158"/>
        <v>108913.77499999999</v>
      </c>
      <c r="M459" s="52">
        <f t="shared" si="159"/>
        <v>215948.09359999999</v>
      </c>
      <c r="N459" s="53">
        <f t="shared" si="160"/>
        <v>0.4634079261802575</v>
      </c>
      <c r="O459" s="1">
        <f t="shared" si="167"/>
        <v>723.6</v>
      </c>
      <c r="P459" s="1">
        <f t="shared" si="168"/>
        <v>434.72</v>
      </c>
      <c r="Q459" s="1">
        <f t="shared" si="169"/>
        <v>3776.1</v>
      </c>
      <c r="R459" s="1">
        <f t="shared" si="174"/>
        <v>245117.48639999999</v>
      </c>
      <c r="S459" s="111"/>
      <c r="T459" s="1">
        <f t="shared" si="175"/>
        <v>1013.04</v>
      </c>
      <c r="U459" s="1">
        <f t="shared" si="176"/>
        <v>608.96</v>
      </c>
      <c r="V459" s="1">
        <f t="shared" si="177"/>
        <v>3776.1</v>
      </c>
      <c r="W459" s="1">
        <f t="shared" si="178"/>
        <v>52.8</v>
      </c>
      <c r="X459" s="1">
        <f t="shared" si="179"/>
        <v>5450.9000000000005</v>
      </c>
    </row>
    <row r="460" spans="1:24" x14ac:dyDescent="0.25">
      <c r="A460" s="50">
        <v>467000</v>
      </c>
      <c r="B460" s="45">
        <f t="shared" si="161"/>
        <v>4806.3827000000001</v>
      </c>
      <c r="C460" s="18">
        <f t="shared" si="170"/>
        <v>9134.8896000000004</v>
      </c>
      <c r="D460" s="18">
        <f t="shared" si="162"/>
        <v>12746.592299999998</v>
      </c>
      <c r="E460" s="16">
        <f t="shared" si="171"/>
        <v>18060.853999999999</v>
      </c>
      <c r="F460" s="19">
        <f t="shared" si="172"/>
        <v>62561.200000000004</v>
      </c>
      <c r="G460" s="51">
        <f t="shared" si="173"/>
        <v>107309.9186</v>
      </c>
      <c r="H460" s="45">
        <f t="shared" si="163"/>
        <v>4813.8</v>
      </c>
      <c r="I460" s="18">
        <f t="shared" si="164"/>
        <v>9853</v>
      </c>
      <c r="J460" s="18">
        <f t="shared" si="165"/>
        <v>5128.8</v>
      </c>
      <c r="K460" s="19">
        <f t="shared" si="166"/>
        <v>89375.675000000003</v>
      </c>
      <c r="L460" s="46">
        <f t="shared" si="158"/>
        <v>109171.27499999999</v>
      </c>
      <c r="M460" s="52">
        <f t="shared" si="159"/>
        <v>216481.1936</v>
      </c>
      <c r="N460" s="53">
        <f t="shared" si="160"/>
        <v>0.46355715974304068</v>
      </c>
      <c r="O460" s="1">
        <f t="shared" si="167"/>
        <v>723.6</v>
      </c>
      <c r="P460" s="1">
        <f t="shared" si="168"/>
        <v>434.72</v>
      </c>
      <c r="Q460" s="1">
        <f t="shared" si="169"/>
        <v>3776.1</v>
      </c>
      <c r="R460" s="1">
        <f t="shared" si="174"/>
        <v>245584.38639999999</v>
      </c>
      <c r="S460" s="111"/>
      <c r="T460" s="1">
        <f t="shared" si="175"/>
        <v>1013.04</v>
      </c>
      <c r="U460" s="1">
        <f t="shared" si="176"/>
        <v>608.96</v>
      </c>
      <c r="V460" s="1">
        <f t="shared" si="177"/>
        <v>3776.1</v>
      </c>
      <c r="W460" s="1">
        <f t="shared" si="178"/>
        <v>52.8</v>
      </c>
      <c r="X460" s="1">
        <f t="shared" si="179"/>
        <v>5450.9000000000005</v>
      </c>
    </row>
    <row r="461" spans="1:24" x14ac:dyDescent="0.25">
      <c r="A461" s="50">
        <v>468000</v>
      </c>
      <c r="B461" s="45">
        <f t="shared" si="161"/>
        <v>4806.3827000000001</v>
      </c>
      <c r="C461" s="18">
        <f t="shared" si="170"/>
        <v>9134.8896000000004</v>
      </c>
      <c r="D461" s="18">
        <f t="shared" si="162"/>
        <v>12746.592299999998</v>
      </c>
      <c r="E461" s="16">
        <f t="shared" si="171"/>
        <v>18060.853999999999</v>
      </c>
      <c r="F461" s="19">
        <f t="shared" si="172"/>
        <v>62836.800000000003</v>
      </c>
      <c r="G461" s="51">
        <f t="shared" si="173"/>
        <v>107585.51860000001</v>
      </c>
      <c r="H461" s="45">
        <f t="shared" si="163"/>
        <v>4813.8</v>
      </c>
      <c r="I461" s="18">
        <f t="shared" si="164"/>
        <v>9853</v>
      </c>
      <c r="J461" s="18">
        <f t="shared" si="165"/>
        <v>5128.8</v>
      </c>
      <c r="K461" s="19">
        <f t="shared" si="166"/>
        <v>89633.175000000003</v>
      </c>
      <c r="L461" s="46">
        <f t="shared" si="158"/>
        <v>109428.77499999999</v>
      </c>
      <c r="M461" s="52">
        <f t="shared" si="159"/>
        <v>217014.2936</v>
      </c>
      <c r="N461" s="53">
        <f t="shared" si="160"/>
        <v>0.46370575555555554</v>
      </c>
      <c r="O461" s="1">
        <f t="shared" si="167"/>
        <v>723.6</v>
      </c>
      <c r="P461" s="1">
        <f t="shared" si="168"/>
        <v>434.72</v>
      </c>
      <c r="Q461" s="1">
        <f t="shared" si="169"/>
        <v>3776.1</v>
      </c>
      <c r="R461" s="1">
        <f t="shared" si="174"/>
        <v>246051.28639999998</v>
      </c>
      <c r="S461" s="111"/>
      <c r="T461" s="1">
        <f t="shared" si="175"/>
        <v>1013.04</v>
      </c>
      <c r="U461" s="1">
        <f t="shared" si="176"/>
        <v>608.96</v>
      </c>
      <c r="V461" s="1">
        <f t="shared" si="177"/>
        <v>3776.1</v>
      </c>
      <c r="W461" s="1">
        <f t="shared" si="178"/>
        <v>52.8</v>
      </c>
      <c r="X461" s="1">
        <f t="shared" si="179"/>
        <v>5450.9000000000005</v>
      </c>
    </row>
    <row r="462" spans="1:24" x14ac:dyDescent="0.25">
      <c r="A462" s="50">
        <v>469000</v>
      </c>
      <c r="B462" s="45">
        <f t="shared" si="161"/>
        <v>4806.3827000000001</v>
      </c>
      <c r="C462" s="18">
        <f t="shared" si="170"/>
        <v>9134.8896000000004</v>
      </c>
      <c r="D462" s="18">
        <f t="shared" si="162"/>
        <v>12746.592299999998</v>
      </c>
      <c r="E462" s="16">
        <f t="shared" si="171"/>
        <v>18060.853999999999</v>
      </c>
      <c r="F462" s="19">
        <f t="shared" si="172"/>
        <v>63112.4</v>
      </c>
      <c r="G462" s="51">
        <f t="shared" si="173"/>
        <v>107861.1186</v>
      </c>
      <c r="H462" s="45">
        <f t="shared" si="163"/>
        <v>4813.8</v>
      </c>
      <c r="I462" s="18">
        <f t="shared" si="164"/>
        <v>9853</v>
      </c>
      <c r="J462" s="18">
        <f t="shared" si="165"/>
        <v>5128.8</v>
      </c>
      <c r="K462" s="19">
        <f t="shared" si="166"/>
        <v>89890.675000000003</v>
      </c>
      <c r="L462" s="46">
        <f t="shared" si="158"/>
        <v>109686.27499999999</v>
      </c>
      <c r="M462" s="52">
        <f t="shared" si="159"/>
        <v>217547.39360000001</v>
      </c>
      <c r="N462" s="53">
        <f t="shared" si="160"/>
        <v>0.46385371769722816</v>
      </c>
      <c r="O462" s="1">
        <f t="shared" si="167"/>
        <v>723.6</v>
      </c>
      <c r="P462" s="1">
        <f t="shared" si="168"/>
        <v>434.72</v>
      </c>
      <c r="Q462" s="1">
        <f t="shared" si="169"/>
        <v>3776.1</v>
      </c>
      <c r="R462" s="1">
        <f t="shared" si="174"/>
        <v>246518.18639999998</v>
      </c>
      <c r="S462" s="111"/>
      <c r="T462" s="1">
        <f t="shared" si="175"/>
        <v>1013.04</v>
      </c>
      <c r="U462" s="1">
        <f t="shared" si="176"/>
        <v>608.96</v>
      </c>
      <c r="V462" s="1">
        <f t="shared" si="177"/>
        <v>3776.1</v>
      </c>
      <c r="W462" s="1">
        <f t="shared" si="178"/>
        <v>52.8</v>
      </c>
      <c r="X462" s="1">
        <f t="shared" si="179"/>
        <v>5450.9000000000005</v>
      </c>
    </row>
    <row r="463" spans="1:24" x14ac:dyDescent="0.25">
      <c r="A463" s="50">
        <v>470000</v>
      </c>
      <c r="B463" s="45">
        <f t="shared" si="161"/>
        <v>4806.3827000000001</v>
      </c>
      <c r="C463" s="18">
        <f t="shared" si="170"/>
        <v>9134.8896000000004</v>
      </c>
      <c r="D463" s="18">
        <f t="shared" si="162"/>
        <v>12746.592299999998</v>
      </c>
      <c r="E463" s="16">
        <f t="shared" si="171"/>
        <v>18060.853999999999</v>
      </c>
      <c r="F463" s="19">
        <f t="shared" si="172"/>
        <v>63388</v>
      </c>
      <c r="G463" s="51">
        <f t="shared" si="173"/>
        <v>108136.71859999999</v>
      </c>
      <c r="H463" s="45">
        <f t="shared" si="163"/>
        <v>4813.8</v>
      </c>
      <c r="I463" s="18">
        <f t="shared" si="164"/>
        <v>9853</v>
      </c>
      <c r="J463" s="18">
        <f t="shared" si="165"/>
        <v>5128.8</v>
      </c>
      <c r="K463" s="19">
        <f t="shared" si="166"/>
        <v>90148.175000000003</v>
      </c>
      <c r="L463" s="46">
        <f t="shared" si="158"/>
        <v>109943.77499999999</v>
      </c>
      <c r="M463" s="52">
        <f t="shared" si="159"/>
        <v>218080.49359999999</v>
      </c>
      <c r="N463" s="53">
        <f t="shared" si="160"/>
        <v>0.46400105021276594</v>
      </c>
      <c r="O463" s="1">
        <f t="shared" si="167"/>
        <v>723.6</v>
      </c>
      <c r="P463" s="1">
        <f t="shared" si="168"/>
        <v>434.72</v>
      </c>
      <c r="Q463" s="1">
        <f t="shared" si="169"/>
        <v>3776.1</v>
      </c>
      <c r="R463" s="1">
        <f t="shared" si="174"/>
        <v>246985.0864</v>
      </c>
      <c r="S463" s="111"/>
      <c r="T463" s="1">
        <f t="shared" si="175"/>
        <v>1013.04</v>
      </c>
      <c r="U463" s="1">
        <f t="shared" si="176"/>
        <v>608.96</v>
      </c>
      <c r="V463" s="1">
        <f t="shared" si="177"/>
        <v>3776.1</v>
      </c>
      <c r="W463" s="1">
        <f t="shared" si="178"/>
        <v>52.8</v>
      </c>
      <c r="X463" s="1">
        <f t="shared" si="179"/>
        <v>5450.9000000000005</v>
      </c>
    </row>
    <row r="464" spans="1:24" x14ac:dyDescent="0.25">
      <c r="A464" s="50">
        <v>471000</v>
      </c>
      <c r="B464" s="45">
        <f t="shared" si="161"/>
        <v>4806.3827000000001</v>
      </c>
      <c r="C464" s="18">
        <f t="shared" si="170"/>
        <v>9134.8896000000004</v>
      </c>
      <c r="D464" s="18">
        <f t="shared" si="162"/>
        <v>12746.592299999998</v>
      </c>
      <c r="E464" s="16">
        <f t="shared" si="171"/>
        <v>18060.853999999999</v>
      </c>
      <c r="F464" s="19">
        <f t="shared" si="172"/>
        <v>63663.600000000006</v>
      </c>
      <c r="G464" s="51">
        <f t="shared" si="173"/>
        <v>108412.3186</v>
      </c>
      <c r="H464" s="45">
        <f t="shared" si="163"/>
        <v>4813.8</v>
      </c>
      <c r="I464" s="18">
        <f t="shared" si="164"/>
        <v>9853</v>
      </c>
      <c r="J464" s="18">
        <f t="shared" si="165"/>
        <v>5128.8</v>
      </c>
      <c r="K464" s="19">
        <f t="shared" si="166"/>
        <v>90405.675000000003</v>
      </c>
      <c r="L464" s="46">
        <f t="shared" si="158"/>
        <v>110201.27499999999</v>
      </c>
      <c r="M464" s="52">
        <f t="shared" si="159"/>
        <v>218613.59359999999</v>
      </c>
      <c r="N464" s="53">
        <f t="shared" si="160"/>
        <v>0.46414775711252654</v>
      </c>
      <c r="O464" s="1">
        <f t="shared" si="167"/>
        <v>723.6</v>
      </c>
      <c r="P464" s="1">
        <f t="shared" si="168"/>
        <v>434.72</v>
      </c>
      <c r="Q464" s="1">
        <f t="shared" si="169"/>
        <v>3776.1</v>
      </c>
      <c r="R464" s="1">
        <f t="shared" si="174"/>
        <v>247451.98639999999</v>
      </c>
      <c r="S464" s="111"/>
      <c r="T464" s="1">
        <f t="shared" si="175"/>
        <v>1013.04</v>
      </c>
      <c r="U464" s="1">
        <f t="shared" si="176"/>
        <v>608.96</v>
      </c>
      <c r="V464" s="1">
        <f t="shared" si="177"/>
        <v>3776.1</v>
      </c>
      <c r="W464" s="1">
        <f t="shared" si="178"/>
        <v>52.8</v>
      </c>
      <c r="X464" s="1">
        <f t="shared" si="179"/>
        <v>5450.9000000000005</v>
      </c>
    </row>
    <row r="465" spans="1:24" x14ac:dyDescent="0.25">
      <c r="A465" s="50">
        <v>472000</v>
      </c>
      <c r="B465" s="45">
        <f t="shared" si="161"/>
        <v>4806.3827000000001</v>
      </c>
      <c r="C465" s="18">
        <f t="shared" si="170"/>
        <v>9134.8896000000004</v>
      </c>
      <c r="D465" s="18">
        <f t="shared" si="162"/>
        <v>12746.592299999998</v>
      </c>
      <c r="E465" s="16">
        <f t="shared" si="171"/>
        <v>18060.853999999999</v>
      </c>
      <c r="F465" s="19">
        <f t="shared" si="172"/>
        <v>63939.200000000004</v>
      </c>
      <c r="G465" s="51">
        <f t="shared" si="173"/>
        <v>108687.9186</v>
      </c>
      <c r="H465" s="45">
        <f t="shared" si="163"/>
        <v>4813.8</v>
      </c>
      <c r="I465" s="18">
        <f t="shared" si="164"/>
        <v>9853</v>
      </c>
      <c r="J465" s="18">
        <f t="shared" si="165"/>
        <v>5128.8</v>
      </c>
      <c r="K465" s="19">
        <f t="shared" si="166"/>
        <v>90663.175000000003</v>
      </c>
      <c r="L465" s="46">
        <f t="shared" si="158"/>
        <v>110458.77499999999</v>
      </c>
      <c r="M465" s="52">
        <f t="shared" si="159"/>
        <v>219146.6936</v>
      </c>
      <c r="N465" s="53">
        <f t="shared" si="160"/>
        <v>0.46429384237288135</v>
      </c>
      <c r="O465" s="1">
        <f t="shared" si="167"/>
        <v>723.6</v>
      </c>
      <c r="P465" s="1">
        <f t="shared" si="168"/>
        <v>434.72</v>
      </c>
      <c r="Q465" s="1">
        <f t="shared" si="169"/>
        <v>3776.1</v>
      </c>
      <c r="R465" s="1">
        <f t="shared" si="174"/>
        <v>247918.88639999999</v>
      </c>
      <c r="S465" s="111"/>
      <c r="T465" s="1">
        <f t="shared" si="175"/>
        <v>1013.04</v>
      </c>
      <c r="U465" s="1">
        <f t="shared" si="176"/>
        <v>608.96</v>
      </c>
      <c r="V465" s="1">
        <f t="shared" si="177"/>
        <v>3776.1</v>
      </c>
      <c r="W465" s="1">
        <f t="shared" si="178"/>
        <v>52.8</v>
      </c>
      <c r="X465" s="1">
        <f t="shared" si="179"/>
        <v>5450.9000000000005</v>
      </c>
    </row>
    <row r="466" spans="1:24" x14ac:dyDescent="0.25">
      <c r="A466" s="50">
        <v>473000</v>
      </c>
      <c r="B466" s="45">
        <f t="shared" si="161"/>
        <v>4806.3827000000001</v>
      </c>
      <c r="C466" s="18">
        <f t="shared" si="170"/>
        <v>9134.8896000000004</v>
      </c>
      <c r="D466" s="18">
        <f t="shared" si="162"/>
        <v>12746.592299999998</v>
      </c>
      <c r="E466" s="16">
        <f t="shared" si="171"/>
        <v>18060.853999999999</v>
      </c>
      <c r="F466" s="19">
        <f t="shared" si="172"/>
        <v>64214.8</v>
      </c>
      <c r="G466" s="51">
        <f t="shared" si="173"/>
        <v>108963.51860000001</v>
      </c>
      <c r="H466" s="45">
        <f t="shared" si="163"/>
        <v>4813.8</v>
      </c>
      <c r="I466" s="18">
        <f t="shared" si="164"/>
        <v>9853</v>
      </c>
      <c r="J466" s="18">
        <f t="shared" si="165"/>
        <v>5128.8</v>
      </c>
      <c r="K466" s="19">
        <f t="shared" si="166"/>
        <v>90920.675000000003</v>
      </c>
      <c r="L466" s="46">
        <f t="shared" si="158"/>
        <v>110716.27499999999</v>
      </c>
      <c r="M466" s="52">
        <f t="shared" si="159"/>
        <v>219679.7936</v>
      </c>
      <c r="N466" s="53">
        <f t="shared" si="160"/>
        <v>0.46443930993657506</v>
      </c>
      <c r="O466" s="1">
        <f t="shared" si="167"/>
        <v>723.6</v>
      </c>
      <c r="P466" s="1">
        <f t="shared" si="168"/>
        <v>434.72</v>
      </c>
      <c r="Q466" s="1">
        <f t="shared" si="169"/>
        <v>3776.1</v>
      </c>
      <c r="R466" s="1">
        <f t="shared" si="174"/>
        <v>248385.78639999998</v>
      </c>
      <c r="S466" s="111"/>
      <c r="T466" s="1">
        <f t="shared" si="175"/>
        <v>1013.04</v>
      </c>
      <c r="U466" s="1">
        <f t="shared" si="176"/>
        <v>608.96</v>
      </c>
      <c r="V466" s="1">
        <f t="shared" si="177"/>
        <v>3776.1</v>
      </c>
      <c r="W466" s="1">
        <f t="shared" si="178"/>
        <v>52.8</v>
      </c>
      <c r="X466" s="1">
        <f t="shared" si="179"/>
        <v>5450.9000000000005</v>
      </c>
    </row>
    <row r="467" spans="1:24" x14ac:dyDescent="0.25">
      <c r="A467" s="50">
        <v>474000</v>
      </c>
      <c r="B467" s="45">
        <f t="shared" si="161"/>
        <v>4806.3827000000001</v>
      </c>
      <c r="C467" s="18">
        <f t="shared" si="170"/>
        <v>9134.8896000000004</v>
      </c>
      <c r="D467" s="18">
        <f t="shared" si="162"/>
        <v>12746.592299999998</v>
      </c>
      <c r="E467" s="16">
        <f t="shared" si="171"/>
        <v>18060.853999999999</v>
      </c>
      <c r="F467" s="19">
        <f t="shared" si="172"/>
        <v>64490.400000000001</v>
      </c>
      <c r="G467" s="51">
        <f t="shared" si="173"/>
        <v>109239.1186</v>
      </c>
      <c r="H467" s="45">
        <f t="shared" si="163"/>
        <v>4813.8</v>
      </c>
      <c r="I467" s="18">
        <f t="shared" si="164"/>
        <v>9853</v>
      </c>
      <c r="J467" s="18">
        <f t="shared" si="165"/>
        <v>5128.8</v>
      </c>
      <c r="K467" s="19">
        <f t="shared" si="166"/>
        <v>91178.175000000003</v>
      </c>
      <c r="L467" s="46">
        <f t="shared" si="158"/>
        <v>110973.77499999999</v>
      </c>
      <c r="M467" s="52">
        <f t="shared" si="159"/>
        <v>220212.89360000001</v>
      </c>
      <c r="N467" s="53">
        <f t="shared" si="160"/>
        <v>0.4645841637130802</v>
      </c>
      <c r="O467" s="1">
        <f t="shared" si="167"/>
        <v>723.6</v>
      </c>
      <c r="P467" s="1">
        <f t="shared" si="168"/>
        <v>434.72</v>
      </c>
      <c r="Q467" s="1">
        <f t="shared" si="169"/>
        <v>3776.1</v>
      </c>
      <c r="R467" s="1">
        <f t="shared" si="174"/>
        <v>248852.68639999998</v>
      </c>
      <c r="S467" s="111"/>
      <c r="T467" s="1">
        <f t="shared" si="175"/>
        <v>1013.04</v>
      </c>
      <c r="U467" s="1">
        <f t="shared" si="176"/>
        <v>608.96</v>
      </c>
      <c r="V467" s="1">
        <f t="shared" si="177"/>
        <v>3776.1</v>
      </c>
      <c r="W467" s="1">
        <f t="shared" si="178"/>
        <v>52.8</v>
      </c>
      <c r="X467" s="1">
        <f t="shared" si="179"/>
        <v>5450.9000000000005</v>
      </c>
    </row>
    <row r="468" spans="1:24" x14ac:dyDescent="0.25">
      <c r="A468" s="50">
        <v>475000</v>
      </c>
      <c r="B468" s="45">
        <f t="shared" si="161"/>
        <v>4806.3827000000001</v>
      </c>
      <c r="C468" s="18">
        <f t="shared" si="170"/>
        <v>9134.8896000000004</v>
      </c>
      <c r="D468" s="18">
        <f t="shared" si="162"/>
        <v>12746.592299999998</v>
      </c>
      <c r="E468" s="16">
        <f t="shared" si="171"/>
        <v>18060.853999999999</v>
      </c>
      <c r="F468" s="19">
        <f t="shared" si="172"/>
        <v>64766</v>
      </c>
      <c r="G468" s="51">
        <f t="shared" si="173"/>
        <v>109514.71859999999</v>
      </c>
      <c r="H468" s="45">
        <f t="shared" si="163"/>
        <v>4813.8</v>
      </c>
      <c r="I468" s="18">
        <f t="shared" si="164"/>
        <v>9853</v>
      </c>
      <c r="J468" s="18">
        <f t="shared" si="165"/>
        <v>5128.8</v>
      </c>
      <c r="K468" s="19">
        <f t="shared" si="166"/>
        <v>91435.675000000003</v>
      </c>
      <c r="L468" s="46">
        <f t="shared" si="158"/>
        <v>111231.27499999999</v>
      </c>
      <c r="M468" s="52">
        <f t="shared" si="159"/>
        <v>220745.99359999999</v>
      </c>
      <c r="N468" s="53">
        <f t="shared" si="160"/>
        <v>0.46472840757894734</v>
      </c>
      <c r="O468" s="1">
        <f t="shared" si="167"/>
        <v>723.6</v>
      </c>
      <c r="P468" s="1">
        <f t="shared" si="168"/>
        <v>434.72</v>
      </c>
      <c r="Q468" s="1">
        <f t="shared" si="169"/>
        <v>3776.1</v>
      </c>
      <c r="R468" s="1">
        <f t="shared" si="174"/>
        <v>249319.5864</v>
      </c>
      <c r="S468" s="111"/>
      <c r="T468" s="1">
        <f t="shared" si="175"/>
        <v>1013.04</v>
      </c>
      <c r="U468" s="1">
        <f t="shared" si="176"/>
        <v>608.96</v>
      </c>
      <c r="V468" s="1">
        <f t="shared" si="177"/>
        <v>3776.1</v>
      </c>
      <c r="W468" s="1">
        <f t="shared" si="178"/>
        <v>52.8</v>
      </c>
      <c r="X468" s="1">
        <f t="shared" si="179"/>
        <v>5450.9000000000005</v>
      </c>
    </row>
    <row r="469" spans="1:24" x14ac:dyDescent="0.25">
      <c r="A469" s="50">
        <v>476000</v>
      </c>
      <c r="B469" s="45">
        <f t="shared" si="161"/>
        <v>4806.3827000000001</v>
      </c>
      <c r="C469" s="18">
        <f t="shared" si="170"/>
        <v>9134.8896000000004</v>
      </c>
      <c r="D469" s="18">
        <f t="shared" si="162"/>
        <v>12746.592299999998</v>
      </c>
      <c r="E469" s="16">
        <f t="shared" si="171"/>
        <v>18060.853999999999</v>
      </c>
      <c r="F469" s="19">
        <f t="shared" si="172"/>
        <v>65041.600000000006</v>
      </c>
      <c r="G469" s="51">
        <f t="shared" si="173"/>
        <v>109790.3186</v>
      </c>
      <c r="H469" s="45">
        <f t="shared" si="163"/>
        <v>4813.8</v>
      </c>
      <c r="I469" s="18">
        <f t="shared" si="164"/>
        <v>9853</v>
      </c>
      <c r="J469" s="18">
        <f t="shared" si="165"/>
        <v>5128.8</v>
      </c>
      <c r="K469" s="19">
        <f t="shared" si="166"/>
        <v>91693.175000000003</v>
      </c>
      <c r="L469" s="46">
        <f t="shared" si="158"/>
        <v>111488.77499999999</v>
      </c>
      <c r="M469" s="52">
        <f t="shared" si="159"/>
        <v>221279.09359999999</v>
      </c>
      <c r="N469" s="53">
        <f t="shared" si="160"/>
        <v>0.46487204537815124</v>
      </c>
      <c r="O469" s="1">
        <f t="shared" si="167"/>
        <v>723.6</v>
      </c>
      <c r="P469" s="1">
        <f t="shared" si="168"/>
        <v>434.72</v>
      </c>
      <c r="Q469" s="1">
        <f t="shared" si="169"/>
        <v>3776.1</v>
      </c>
      <c r="R469" s="1">
        <f t="shared" si="174"/>
        <v>249786.48639999999</v>
      </c>
      <c r="S469" s="111"/>
      <c r="T469" s="1">
        <f t="shared" si="175"/>
        <v>1013.04</v>
      </c>
      <c r="U469" s="1">
        <f t="shared" si="176"/>
        <v>608.96</v>
      </c>
      <c r="V469" s="1">
        <f t="shared" si="177"/>
        <v>3776.1</v>
      </c>
      <c r="W469" s="1">
        <f t="shared" si="178"/>
        <v>52.8</v>
      </c>
      <c r="X469" s="1">
        <f t="shared" si="179"/>
        <v>5450.9000000000005</v>
      </c>
    </row>
    <row r="470" spans="1:24" x14ac:dyDescent="0.25">
      <c r="A470" s="50">
        <v>477000</v>
      </c>
      <c r="B470" s="45">
        <f t="shared" si="161"/>
        <v>4806.3827000000001</v>
      </c>
      <c r="C470" s="18">
        <f t="shared" si="170"/>
        <v>9134.8896000000004</v>
      </c>
      <c r="D470" s="18">
        <f t="shared" si="162"/>
        <v>12746.592299999998</v>
      </c>
      <c r="E470" s="16">
        <f t="shared" si="171"/>
        <v>18060.853999999999</v>
      </c>
      <c r="F470" s="19">
        <f t="shared" si="172"/>
        <v>65317.200000000004</v>
      </c>
      <c r="G470" s="51">
        <f t="shared" si="173"/>
        <v>110065.9186</v>
      </c>
      <c r="H470" s="45">
        <f t="shared" si="163"/>
        <v>4813.8</v>
      </c>
      <c r="I470" s="18">
        <f t="shared" si="164"/>
        <v>9853</v>
      </c>
      <c r="J470" s="18">
        <f t="shared" si="165"/>
        <v>5128.8</v>
      </c>
      <c r="K470" s="19">
        <f t="shared" si="166"/>
        <v>91950.675000000003</v>
      </c>
      <c r="L470" s="46">
        <f t="shared" si="158"/>
        <v>111746.27499999999</v>
      </c>
      <c r="M470" s="52">
        <f t="shared" si="159"/>
        <v>221812.1936</v>
      </c>
      <c r="N470" s="53">
        <f t="shared" si="160"/>
        <v>0.46501508092243188</v>
      </c>
      <c r="O470" s="1">
        <f t="shared" si="167"/>
        <v>723.6</v>
      </c>
      <c r="P470" s="1">
        <f t="shared" si="168"/>
        <v>434.72</v>
      </c>
      <c r="Q470" s="1">
        <f t="shared" si="169"/>
        <v>3776.1</v>
      </c>
      <c r="R470" s="1">
        <f t="shared" si="174"/>
        <v>250253.38639999999</v>
      </c>
      <c r="S470" s="111"/>
      <c r="T470" s="1">
        <f t="shared" si="175"/>
        <v>1013.04</v>
      </c>
      <c r="U470" s="1">
        <f t="shared" si="176"/>
        <v>608.96</v>
      </c>
      <c r="V470" s="1">
        <f t="shared" si="177"/>
        <v>3776.1</v>
      </c>
      <c r="W470" s="1">
        <f t="shared" si="178"/>
        <v>52.8</v>
      </c>
      <c r="X470" s="1">
        <f t="shared" si="179"/>
        <v>5450.9000000000005</v>
      </c>
    </row>
    <row r="471" spans="1:24" x14ac:dyDescent="0.25">
      <c r="A471" s="50">
        <v>478000</v>
      </c>
      <c r="B471" s="45">
        <f t="shared" si="161"/>
        <v>4806.3827000000001</v>
      </c>
      <c r="C471" s="18">
        <f t="shared" si="170"/>
        <v>9134.8896000000004</v>
      </c>
      <c r="D471" s="18">
        <f t="shared" si="162"/>
        <v>12746.592299999998</v>
      </c>
      <c r="E471" s="16">
        <f t="shared" si="171"/>
        <v>18060.853999999999</v>
      </c>
      <c r="F471" s="19">
        <f t="shared" si="172"/>
        <v>65592.800000000003</v>
      </c>
      <c r="G471" s="51">
        <f t="shared" si="173"/>
        <v>110341.51860000001</v>
      </c>
      <c r="H471" s="45">
        <f t="shared" si="163"/>
        <v>4813.8</v>
      </c>
      <c r="I471" s="18">
        <f t="shared" si="164"/>
        <v>9853</v>
      </c>
      <c r="J471" s="18">
        <f t="shared" si="165"/>
        <v>5128.8</v>
      </c>
      <c r="K471" s="19">
        <f t="shared" si="166"/>
        <v>92208.175000000003</v>
      </c>
      <c r="L471" s="46">
        <f t="shared" si="158"/>
        <v>112003.77499999999</v>
      </c>
      <c r="M471" s="52">
        <f t="shared" si="159"/>
        <v>222345.2936</v>
      </c>
      <c r="N471" s="53">
        <f t="shared" si="160"/>
        <v>0.4651575179916318</v>
      </c>
      <c r="O471" s="1">
        <f t="shared" si="167"/>
        <v>723.6</v>
      </c>
      <c r="P471" s="1">
        <f t="shared" si="168"/>
        <v>434.72</v>
      </c>
      <c r="Q471" s="1">
        <f t="shared" si="169"/>
        <v>3776.1</v>
      </c>
      <c r="R471" s="1">
        <f t="shared" si="174"/>
        <v>250720.28639999998</v>
      </c>
      <c r="S471" s="111"/>
      <c r="T471" s="1">
        <f t="shared" si="175"/>
        <v>1013.04</v>
      </c>
      <c r="U471" s="1">
        <f t="shared" si="176"/>
        <v>608.96</v>
      </c>
      <c r="V471" s="1">
        <f t="shared" si="177"/>
        <v>3776.1</v>
      </c>
      <c r="W471" s="1">
        <f t="shared" si="178"/>
        <v>52.8</v>
      </c>
      <c r="X471" s="1">
        <f t="shared" si="179"/>
        <v>5450.9000000000005</v>
      </c>
    </row>
    <row r="472" spans="1:24" x14ac:dyDescent="0.25">
      <c r="A472" s="50">
        <v>479000</v>
      </c>
      <c r="B472" s="45">
        <f t="shared" si="161"/>
        <v>4806.3827000000001</v>
      </c>
      <c r="C472" s="18">
        <f t="shared" si="170"/>
        <v>9134.8896000000004</v>
      </c>
      <c r="D472" s="18">
        <f t="shared" si="162"/>
        <v>12746.592299999998</v>
      </c>
      <c r="E472" s="16">
        <f t="shared" si="171"/>
        <v>18060.853999999999</v>
      </c>
      <c r="F472" s="19">
        <f t="shared" si="172"/>
        <v>65868.400000000009</v>
      </c>
      <c r="G472" s="51">
        <f t="shared" si="173"/>
        <v>110617.11860000002</v>
      </c>
      <c r="H472" s="45">
        <f t="shared" si="163"/>
        <v>4813.8</v>
      </c>
      <c r="I472" s="18">
        <f t="shared" si="164"/>
        <v>9853</v>
      </c>
      <c r="J472" s="18">
        <f t="shared" si="165"/>
        <v>5128.8</v>
      </c>
      <c r="K472" s="19">
        <f t="shared" si="166"/>
        <v>92465.675000000003</v>
      </c>
      <c r="L472" s="46">
        <f t="shared" si="158"/>
        <v>112261.27499999999</v>
      </c>
      <c r="M472" s="52">
        <f t="shared" si="159"/>
        <v>222878.39360000001</v>
      </c>
      <c r="N472" s="53">
        <f t="shared" si="160"/>
        <v>0.46529936033402924</v>
      </c>
      <c r="O472" s="1">
        <f t="shared" si="167"/>
        <v>723.6</v>
      </c>
      <c r="P472" s="1">
        <f t="shared" si="168"/>
        <v>434.72</v>
      </c>
      <c r="Q472" s="1">
        <f t="shared" si="169"/>
        <v>3776.1</v>
      </c>
      <c r="R472" s="1">
        <f t="shared" si="174"/>
        <v>251187.18639999998</v>
      </c>
      <c r="S472" s="111"/>
      <c r="T472" s="1">
        <f t="shared" si="175"/>
        <v>1013.04</v>
      </c>
      <c r="U472" s="1">
        <f t="shared" si="176"/>
        <v>608.96</v>
      </c>
      <c r="V472" s="1">
        <f t="shared" si="177"/>
        <v>3776.1</v>
      </c>
      <c r="W472" s="1">
        <f t="shared" si="178"/>
        <v>52.8</v>
      </c>
      <c r="X472" s="1">
        <f t="shared" si="179"/>
        <v>5450.9000000000005</v>
      </c>
    </row>
    <row r="473" spans="1:24" x14ac:dyDescent="0.25">
      <c r="A473" s="50">
        <v>480000</v>
      </c>
      <c r="B473" s="45">
        <f t="shared" si="161"/>
        <v>4806.3827000000001</v>
      </c>
      <c r="C473" s="18">
        <f t="shared" si="170"/>
        <v>9134.8896000000004</v>
      </c>
      <c r="D473" s="18">
        <f t="shared" si="162"/>
        <v>12746.592299999998</v>
      </c>
      <c r="E473" s="16">
        <f t="shared" si="171"/>
        <v>18060.853999999999</v>
      </c>
      <c r="F473" s="19">
        <f t="shared" si="172"/>
        <v>66144</v>
      </c>
      <c r="G473" s="51">
        <f t="shared" si="173"/>
        <v>110892.71859999999</v>
      </c>
      <c r="H473" s="45">
        <f t="shared" si="163"/>
        <v>4813.8</v>
      </c>
      <c r="I473" s="18">
        <f t="shared" si="164"/>
        <v>9853</v>
      </c>
      <c r="J473" s="18">
        <f t="shared" si="165"/>
        <v>5128.8</v>
      </c>
      <c r="K473" s="19">
        <f t="shared" si="166"/>
        <v>92723.175000000003</v>
      </c>
      <c r="L473" s="46">
        <f t="shared" si="158"/>
        <v>112518.77499999999</v>
      </c>
      <c r="M473" s="52">
        <f t="shared" si="159"/>
        <v>223411.49359999999</v>
      </c>
      <c r="N473" s="53">
        <f t="shared" si="160"/>
        <v>0.46544061166666661</v>
      </c>
      <c r="O473" s="1">
        <f t="shared" si="167"/>
        <v>723.6</v>
      </c>
      <c r="P473" s="1">
        <f t="shared" si="168"/>
        <v>434.72</v>
      </c>
      <c r="Q473" s="1">
        <f t="shared" si="169"/>
        <v>3776.1</v>
      </c>
      <c r="R473" s="1">
        <f t="shared" si="174"/>
        <v>251654.0864</v>
      </c>
      <c r="S473" s="111"/>
      <c r="T473" s="1">
        <f t="shared" si="175"/>
        <v>1013.04</v>
      </c>
      <c r="U473" s="1">
        <f t="shared" si="176"/>
        <v>608.96</v>
      </c>
      <c r="V473" s="1">
        <f t="shared" si="177"/>
        <v>3776.1</v>
      </c>
      <c r="W473" s="1">
        <f t="shared" si="178"/>
        <v>52.8</v>
      </c>
      <c r="X473" s="1">
        <f t="shared" si="179"/>
        <v>5450.9000000000005</v>
      </c>
    </row>
    <row r="474" spans="1:24" x14ac:dyDescent="0.25">
      <c r="A474" s="50">
        <v>481000</v>
      </c>
      <c r="B474" s="45">
        <f t="shared" si="161"/>
        <v>4806.3827000000001</v>
      </c>
      <c r="C474" s="18">
        <f t="shared" si="170"/>
        <v>9134.8896000000004</v>
      </c>
      <c r="D474" s="18">
        <f t="shared" si="162"/>
        <v>12746.592299999998</v>
      </c>
      <c r="E474" s="16">
        <f t="shared" si="171"/>
        <v>18060.853999999999</v>
      </c>
      <c r="F474" s="19">
        <f t="shared" si="172"/>
        <v>66419.600000000006</v>
      </c>
      <c r="G474" s="51">
        <f t="shared" si="173"/>
        <v>111168.3186</v>
      </c>
      <c r="H474" s="45">
        <f t="shared" si="163"/>
        <v>4813.8</v>
      </c>
      <c r="I474" s="18">
        <f t="shared" si="164"/>
        <v>9853</v>
      </c>
      <c r="J474" s="18">
        <f t="shared" si="165"/>
        <v>5128.8</v>
      </c>
      <c r="K474" s="19">
        <f t="shared" si="166"/>
        <v>92980.675000000003</v>
      </c>
      <c r="L474" s="46">
        <f t="shared" si="158"/>
        <v>112776.27499999999</v>
      </c>
      <c r="M474" s="52">
        <f t="shared" si="159"/>
        <v>223944.59359999999</v>
      </c>
      <c r="N474" s="53">
        <f t="shared" si="160"/>
        <v>0.46558127567567564</v>
      </c>
      <c r="O474" s="1">
        <f t="shared" si="167"/>
        <v>723.6</v>
      </c>
      <c r="P474" s="1">
        <f t="shared" si="168"/>
        <v>434.72</v>
      </c>
      <c r="Q474" s="1">
        <f t="shared" si="169"/>
        <v>3776.1</v>
      </c>
      <c r="R474" s="1">
        <f t="shared" si="174"/>
        <v>252120.98639999999</v>
      </c>
      <c r="S474" s="111"/>
      <c r="T474" s="1">
        <f t="shared" si="175"/>
        <v>1013.04</v>
      </c>
      <c r="U474" s="1">
        <f t="shared" si="176"/>
        <v>608.96</v>
      </c>
      <c r="V474" s="1">
        <f t="shared" si="177"/>
        <v>3776.1</v>
      </c>
      <c r="W474" s="1">
        <f t="shared" si="178"/>
        <v>52.8</v>
      </c>
      <c r="X474" s="1">
        <f t="shared" si="179"/>
        <v>5450.9000000000005</v>
      </c>
    </row>
    <row r="475" spans="1:24" x14ac:dyDescent="0.25">
      <c r="A475" s="50">
        <v>482000</v>
      </c>
      <c r="B475" s="45">
        <f t="shared" si="161"/>
        <v>4806.3827000000001</v>
      </c>
      <c r="C475" s="18">
        <f t="shared" si="170"/>
        <v>9134.8896000000004</v>
      </c>
      <c r="D475" s="18">
        <f t="shared" si="162"/>
        <v>12746.592299999998</v>
      </c>
      <c r="E475" s="16">
        <f t="shared" si="171"/>
        <v>18060.853999999999</v>
      </c>
      <c r="F475" s="19">
        <f t="shared" si="172"/>
        <v>66695.199999999997</v>
      </c>
      <c r="G475" s="51">
        <f t="shared" si="173"/>
        <v>111443.9186</v>
      </c>
      <c r="H475" s="45">
        <f t="shared" si="163"/>
        <v>4813.8</v>
      </c>
      <c r="I475" s="18">
        <f t="shared" si="164"/>
        <v>9853</v>
      </c>
      <c r="J475" s="18">
        <f t="shared" si="165"/>
        <v>5128.8</v>
      </c>
      <c r="K475" s="19">
        <f t="shared" si="166"/>
        <v>93238.175000000003</v>
      </c>
      <c r="L475" s="46">
        <f t="shared" si="158"/>
        <v>113033.77499999999</v>
      </c>
      <c r="M475" s="52">
        <f t="shared" si="159"/>
        <v>224477.6936</v>
      </c>
      <c r="N475" s="53">
        <f t="shared" si="160"/>
        <v>0.46572135601659753</v>
      </c>
      <c r="O475" s="1">
        <f t="shared" si="167"/>
        <v>723.6</v>
      </c>
      <c r="P475" s="1">
        <f t="shared" si="168"/>
        <v>434.72</v>
      </c>
      <c r="Q475" s="1">
        <f t="shared" si="169"/>
        <v>3776.1</v>
      </c>
      <c r="R475" s="1">
        <f t="shared" si="174"/>
        <v>252587.88639999999</v>
      </c>
      <c r="S475" s="111"/>
      <c r="T475" s="1">
        <f t="shared" si="175"/>
        <v>1013.04</v>
      </c>
      <c r="U475" s="1">
        <f t="shared" si="176"/>
        <v>608.96</v>
      </c>
      <c r="V475" s="1">
        <f t="shared" si="177"/>
        <v>3776.1</v>
      </c>
      <c r="W475" s="1">
        <f t="shared" si="178"/>
        <v>52.8</v>
      </c>
      <c r="X475" s="1">
        <f t="shared" si="179"/>
        <v>5450.9000000000005</v>
      </c>
    </row>
    <row r="476" spans="1:24" x14ac:dyDescent="0.25">
      <c r="A476" s="50">
        <v>483000</v>
      </c>
      <c r="B476" s="45">
        <f t="shared" si="161"/>
        <v>4806.3827000000001</v>
      </c>
      <c r="C476" s="18">
        <f t="shared" si="170"/>
        <v>9134.8896000000004</v>
      </c>
      <c r="D476" s="18">
        <f t="shared" si="162"/>
        <v>12746.592299999998</v>
      </c>
      <c r="E476" s="16">
        <f t="shared" si="171"/>
        <v>18060.853999999999</v>
      </c>
      <c r="F476" s="19">
        <f t="shared" si="172"/>
        <v>66970.8</v>
      </c>
      <c r="G476" s="51">
        <f t="shared" si="173"/>
        <v>111719.51860000001</v>
      </c>
      <c r="H476" s="45">
        <f t="shared" si="163"/>
        <v>4813.8</v>
      </c>
      <c r="I476" s="18">
        <f t="shared" si="164"/>
        <v>9853</v>
      </c>
      <c r="J476" s="18">
        <f t="shared" si="165"/>
        <v>5128.8</v>
      </c>
      <c r="K476" s="19">
        <f t="shared" si="166"/>
        <v>93495.675000000003</v>
      </c>
      <c r="L476" s="46">
        <f t="shared" si="158"/>
        <v>113291.27499999999</v>
      </c>
      <c r="M476" s="52">
        <f t="shared" si="159"/>
        <v>225010.7936</v>
      </c>
      <c r="N476" s="53">
        <f t="shared" si="160"/>
        <v>0.46586085631469981</v>
      </c>
      <c r="O476" s="1">
        <f t="shared" si="167"/>
        <v>723.6</v>
      </c>
      <c r="P476" s="1">
        <f t="shared" si="168"/>
        <v>434.72</v>
      </c>
      <c r="Q476" s="1">
        <f t="shared" si="169"/>
        <v>3776.1</v>
      </c>
      <c r="R476" s="1">
        <f t="shared" si="174"/>
        <v>253054.78639999998</v>
      </c>
      <c r="S476" s="111"/>
      <c r="T476" s="1">
        <f t="shared" si="175"/>
        <v>1013.04</v>
      </c>
      <c r="U476" s="1">
        <f t="shared" si="176"/>
        <v>608.96</v>
      </c>
      <c r="V476" s="1">
        <f t="shared" si="177"/>
        <v>3776.1</v>
      </c>
      <c r="W476" s="1">
        <f t="shared" si="178"/>
        <v>52.8</v>
      </c>
      <c r="X476" s="1">
        <f t="shared" si="179"/>
        <v>5450.9000000000005</v>
      </c>
    </row>
    <row r="477" spans="1:24" x14ac:dyDescent="0.25">
      <c r="A477" s="50">
        <v>484000</v>
      </c>
      <c r="B477" s="45">
        <f t="shared" si="161"/>
        <v>4806.3827000000001</v>
      </c>
      <c r="C477" s="18">
        <f t="shared" si="170"/>
        <v>9134.8896000000004</v>
      </c>
      <c r="D477" s="18">
        <f t="shared" si="162"/>
        <v>12746.592299999998</v>
      </c>
      <c r="E477" s="16">
        <f t="shared" si="171"/>
        <v>18060.853999999999</v>
      </c>
      <c r="F477" s="19">
        <f t="shared" si="172"/>
        <v>67246.400000000009</v>
      </c>
      <c r="G477" s="51">
        <f t="shared" si="173"/>
        <v>111995.11860000002</v>
      </c>
      <c r="H477" s="45">
        <f t="shared" si="163"/>
        <v>4813.8</v>
      </c>
      <c r="I477" s="18">
        <f t="shared" si="164"/>
        <v>9853</v>
      </c>
      <c r="J477" s="18">
        <f t="shared" si="165"/>
        <v>5128.8</v>
      </c>
      <c r="K477" s="19">
        <f t="shared" si="166"/>
        <v>93753.175000000003</v>
      </c>
      <c r="L477" s="46">
        <f t="shared" si="158"/>
        <v>113548.77499999999</v>
      </c>
      <c r="M477" s="52">
        <f t="shared" si="159"/>
        <v>225543.89360000001</v>
      </c>
      <c r="N477" s="53">
        <f t="shared" si="160"/>
        <v>0.46599978016528926</v>
      </c>
      <c r="O477" s="1">
        <f t="shared" si="167"/>
        <v>723.6</v>
      </c>
      <c r="P477" s="1">
        <f t="shared" si="168"/>
        <v>434.72</v>
      </c>
      <c r="Q477" s="1">
        <f t="shared" si="169"/>
        <v>3776.1</v>
      </c>
      <c r="R477" s="1">
        <f t="shared" si="174"/>
        <v>253521.68639999998</v>
      </c>
      <c r="S477" s="111"/>
      <c r="T477" s="1">
        <f t="shared" si="175"/>
        <v>1013.04</v>
      </c>
      <c r="U477" s="1">
        <f t="shared" si="176"/>
        <v>608.96</v>
      </c>
      <c r="V477" s="1">
        <f t="shared" si="177"/>
        <v>3776.1</v>
      </c>
      <c r="W477" s="1">
        <f t="shared" si="178"/>
        <v>52.8</v>
      </c>
      <c r="X477" s="1">
        <f t="shared" si="179"/>
        <v>5450.9000000000005</v>
      </c>
    </row>
    <row r="478" spans="1:24" x14ac:dyDescent="0.25">
      <c r="A478" s="50">
        <v>485000</v>
      </c>
      <c r="B478" s="45">
        <f t="shared" si="161"/>
        <v>4806.3827000000001</v>
      </c>
      <c r="C478" s="18">
        <f t="shared" si="170"/>
        <v>9134.8896000000004</v>
      </c>
      <c r="D478" s="18">
        <f t="shared" si="162"/>
        <v>12746.592299999998</v>
      </c>
      <c r="E478" s="16">
        <f t="shared" si="171"/>
        <v>18060.853999999999</v>
      </c>
      <c r="F478" s="19">
        <f t="shared" si="172"/>
        <v>67522</v>
      </c>
      <c r="G478" s="51">
        <f t="shared" si="173"/>
        <v>112270.71859999999</v>
      </c>
      <c r="H478" s="45">
        <f t="shared" si="163"/>
        <v>4813.8</v>
      </c>
      <c r="I478" s="18">
        <f t="shared" si="164"/>
        <v>9853</v>
      </c>
      <c r="J478" s="18">
        <f t="shared" si="165"/>
        <v>5128.8</v>
      </c>
      <c r="K478" s="19">
        <f t="shared" si="166"/>
        <v>94010.675000000003</v>
      </c>
      <c r="L478" s="46">
        <f t="shared" si="158"/>
        <v>113806.27499999999</v>
      </c>
      <c r="M478" s="52">
        <f t="shared" si="159"/>
        <v>226076.99359999999</v>
      </c>
      <c r="N478" s="53">
        <f t="shared" si="160"/>
        <v>0.46613813113402058</v>
      </c>
      <c r="O478" s="1">
        <f t="shared" si="167"/>
        <v>723.6</v>
      </c>
      <c r="P478" s="1">
        <f t="shared" si="168"/>
        <v>434.72</v>
      </c>
      <c r="Q478" s="1">
        <f t="shared" si="169"/>
        <v>3776.1</v>
      </c>
      <c r="R478" s="1">
        <f t="shared" si="174"/>
        <v>253988.5864</v>
      </c>
      <c r="S478" s="111"/>
      <c r="T478" s="1">
        <f t="shared" si="175"/>
        <v>1013.04</v>
      </c>
      <c r="U478" s="1">
        <f t="shared" si="176"/>
        <v>608.96</v>
      </c>
      <c r="V478" s="1">
        <f t="shared" si="177"/>
        <v>3776.1</v>
      </c>
      <c r="W478" s="1">
        <f t="shared" si="178"/>
        <v>52.8</v>
      </c>
      <c r="X478" s="1">
        <f t="shared" si="179"/>
        <v>5450.9000000000005</v>
      </c>
    </row>
    <row r="479" spans="1:24" x14ac:dyDescent="0.25">
      <c r="A479" s="50">
        <v>486000</v>
      </c>
      <c r="B479" s="45">
        <f t="shared" si="161"/>
        <v>4806.3827000000001</v>
      </c>
      <c r="C479" s="18">
        <f t="shared" si="170"/>
        <v>9134.8896000000004</v>
      </c>
      <c r="D479" s="18">
        <f t="shared" si="162"/>
        <v>12746.592299999998</v>
      </c>
      <c r="E479" s="16">
        <f t="shared" si="171"/>
        <v>18060.853999999999</v>
      </c>
      <c r="F479" s="19">
        <f t="shared" si="172"/>
        <v>67797.600000000006</v>
      </c>
      <c r="G479" s="51">
        <f t="shared" si="173"/>
        <v>112546.3186</v>
      </c>
      <c r="H479" s="45">
        <f t="shared" si="163"/>
        <v>4813.8</v>
      </c>
      <c r="I479" s="18">
        <f t="shared" si="164"/>
        <v>9853</v>
      </c>
      <c r="J479" s="18">
        <f t="shared" si="165"/>
        <v>5128.8</v>
      </c>
      <c r="K479" s="19">
        <f t="shared" si="166"/>
        <v>94268.175000000003</v>
      </c>
      <c r="L479" s="46">
        <f t="shared" si="158"/>
        <v>114063.77499999999</v>
      </c>
      <c r="M479" s="52">
        <f t="shared" si="159"/>
        <v>226610.09359999999</v>
      </c>
      <c r="N479" s="53">
        <f t="shared" si="160"/>
        <v>0.46627591275720165</v>
      </c>
      <c r="O479" s="1">
        <f t="shared" si="167"/>
        <v>723.6</v>
      </c>
      <c r="P479" s="1">
        <f t="shared" si="168"/>
        <v>434.72</v>
      </c>
      <c r="Q479" s="1">
        <f t="shared" si="169"/>
        <v>3776.1</v>
      </c>
      <c r="R479" s="1">
        <f t="shared" si="174"/>
        <v>254455.48639999999</v>
      </c>
      <c r="S479" s="111"/>
      <c r="T479" s="1">
        <f t="shared" si="175"/>
        <v>1013.04</v>
      </c>
      <c r="U479" s="1">
        <f t="shared" si="176"/>
        <v>608.96</v>
      </c>
      <c r="V479" s="1">
        <f t="shared" si="177"/>
        <v>3776.1</v>
      </c>
      <c r="W479" s="1">
        <f t="shared" si="178"/>
        <v>52.8</v>
      </c>
      <c r="X479" s="1">
        <f t="shared" si="179"/>
        <v>5450.9000000000005</v>
      </c>
    </row>
    <row r="480" spans="1:24" x14ac:dyDescent="0.25">
      <c r="A480" s="50">
        <v>487000</v>
      </c>
      <c r="B480" s="45">
        <f t="shared" si="161"/>
        <v>4806.3827000000001</v>
      </c>
      <c r="C480" s="18">
        <f t="shared" si="170"/>
        <v>9134.8896000000004</v>
      </c>
      <c r="D480" s="18">
        <f t="shared" si="162"/>
        <v>12746.592299999998</v>
      </c>
      <c r="E480" s="16">
        <f t="shared" si="171"/>
        <v>18060.853999999999</v>
      </c>
      <c r="F480" s="19">
        <f t="shared" si="172"/>
        <v>68073.2</v>
      </c>
      <c r="G480" s="51">
        <f t="shared" si="173"/>
        <v>112821.9186</v>
      </c>
      <c r="H480" s="45">
        <f t="shared" si="163"/>
        <v>4813.8</v>
      </c>
      <c r="I480" s="18">
        <f t="shared" si="164"/>
        <v>9853</v>
      </c>
      <c r="J480" s="18">
        <f t="shared" si="165"/>
        <v>5128.8</v>
      </c>
      <c r="K480" s="19">
        <f t="shared" si="166"/>
        <v>94525.675000000003</v>
      </c>
      <c r="L480" s="46">
        <f t="shared" si="158"/>
        <v>114321.27499999999</v>
      </c>
      <c r="M480" s="52">
        <f t="shared" si="159"/>
        <v>227143.1936</v>
      </c>
      <c r="N480" s="53">
        <f t="shared" si="160"/>
        <v>0.46641312854209444</v>
      </c>
      <c r="O480" s="1">
        <f t="shared" si="167"/>
        <v>723.6</v>
      </c>
      <c r="P480" s="1">
        <f t="shared" si="168"/>
        <v>434.72</v>
      </c>
      <c r="Q480" s="1">
        <f t="shared" si="169"/>
        <v>3776.1</v>
      </c>
      <c r="R480" s="1">
        <f t="shared" si="174"/>
        <v>254922.38639999999</v>
      </c>
      <c r="S480" s="111"/>
      <c r="T480" s="1">
        <f t="shared" si="175"/>
        <v>1013.04</v>
      </c>
      <c r="U480" s="1">
        <f t="shared" si="176"/>
        <v>608.96</v>
      </c>
      <c r="V480" s="1">
        <f t="shared" si="177"/>
        <v>3776.1</v>
      </c>
      <c r="W480" s="1">
        <f t="shared" si="178"/>
        <v>52.8</v>
      </c>
      <c r="X480" s="1">
        <f t="shared" si="179"/>
        <v>5450.9000000000005</v>
      </c>
    </row>
    <row r="481" spans="1:24" x14ac:dyDescent="0.25">
      <c r="A481" s="50">
        <v>488000</v>
      </c>
      <c r="B481" s="45">
        <f t="shared" si="161"/>
        <v>4806.3827000000001</v>
      </c>
      <c r="C481" s="18">
        <f t="shared" si="170"/>
        <v>9134.8896000000004</v>
      </c>
      <c r="D481" s="18">
        <f t="shared" si="162"/>
        <v>12746.592299999998</v>
      </c>
      <c r="E481" s="16">
        <f t="shared" si="171"/>
        <v>18060.853999999999</v>
      </c>
      <c r="F481" s="19">
        <f t="shared" si="172"/>
        <v>68348.800000000003</v>
      </c>
      <c r="G481" s="51">
        <f t="shared" si="173"/>
        <v>113097.51860000001</v>
      </c>
      <c r="H481" s="45">
        <f t="shared" si="163"/>
        <v>4813.8</v>
      </c>
      <c r="I481" s="18">
        <f t="shared" si="164"/>
        <v>9853</v>
      </c>
      <c r="J481" s="18">
        <f t="shared" si="165"/>
        <v>5128.8</v>
      </c>
      <c r="K481" s="19">
        <f t="shared" si="166"/>
        <v>94783.175000000003</v>
      </c>
      <c r="L481" s="46">
        <f t="shared" si="158"/>
        <v>114578.77499999999</v>
      </c>
      <c r="M481" s="52">
        <f t="shared" si="159"/>
        <v>227676.2936</v>
      </c>
      <c r="N481" s="53">
        <f t="shared" si="160"/>
        <v>0.46654978196721314</v>
      </c>
      <c r="O481" s="1">
        <f t="shared" si="167"/>
        <v>723.6</v>
      </c>
      <c r="P481" s="1">
        <f t="shared" si="168"/>
        <v>434.72</v>
      </c>
      <c r="Q481" s="1">
        <f t="shared" si="169"/>
        <v>3776.1</v>
      </c>
      <c r="R481" s="1">
        <f t="shared" si="174"/>
        <v>255389.28639999998</v>
      </c>
      <c r="S481" s="111"/>
      <c r="T481" s="1">
        <f t="shared" si="175"/>
        <v>1013.04</v>
      </c>
      <c r="U481" s="1">
        <f t="shared" si="176"/>
        <v>608.96</v>
      </c>
      <c r="V481" s="1">
        <f t="shared" si="177"/>
        <v>3776.1</v>
      </c>
      <c r="W481" s="1">
        <f t="shared" si="178"/>
        <v>52.8</v>
      </c>
      <c r="X481" s="1">
        <f t="shared" si="179"/>
        <v>5450.9000000000005</v>
      </c>
    </row>
    <row r="482" spans="1:24" x14ac:dyDescent="0.25">
      <c r="A482" s="50">
        <v>489000</v>
      </c>
      <c r="B482" s="45">
        <f t="shared" si="161"/>
        <v>4806.3827000000001</v>
      </c>
      <c r="C482" s="18">
        <f t="shared" si="170"/>
        <v>9134.8896000000004</v>
      </c>
      <c r="D482" s="18">
        <f t="shared" si="162"/>
        <v>12746.592299999998</v>
      </c>
      <c r="E482" s="16">
        <f t="shared" si="171"/>
        <v>18060.853999999999</v>
      </c>
      <c r="F482" s="19">
        <f t="shared" si="172"/>
        <v>68624.400000000009</v>
      </c>
      <c r="G482" s="51">
        <f t="shared" si="173"/>
        <v>113373.11860000002</v>
      </c>
      <c r="H482" s="45">
        <f t="shared" si="163"/>
        <v>4813.8</v>
      </c>
      <c r="I482" s="18">
        <f t="shared" si="164"/>
        <v>9853</v>
      </c>
      <c r="J482" s="18">
        <f t="shared" si="165"/>
        <v>5128.8</v>
      </c>
      <c r="K482" s="19">
        <f t="shared" si="166"/>
        <v>95040.675000000003</v>
      </c>
      <c r="L482" s="46">
        <f t="shared" si="158"/>
        <v>114836.27499999999</v>
      </c>
      <c r="M482" s="52">
        <f t="shared" si="159"/>
        <v>228209.39360000001</v>
      </c>
      <c r="N482" s="53">
        <f t="shared" si="160"/>
        <v>0.46668587648261761</v>
      </c>
      <c r="O482" s="1">
        <f t="shared" si="167"/>
        <v>723.6</v>
      </c>
      <c r="P482" s="1">
        <f t="shared" si="168"/>
        <v>434.72</v>
      </c>
      <c r="Q482" s="1">
        <f t="shared" si="169"/>
        <v>3776.1</v>
      </c>
      <c r="R482" s="1">
        <f t="shared" si="174"/>
        <v>255856.18639999998</v>
      </c>
      <c r="S482" s="111"/>
      <c r="T482" s="1">
        <f t="shared" si="175"/>
        <v>1013.04</v>
      </c>
      <c r="U482" s="1">
        <f t="shared" si="176"/>
        <v>608.96</v>
      </c>
      <c r="V482" s="1">
        <f t="shared" si="177"/>
        <v>3776.1</v>
      </c>
      <c r="W482" s="1">
        <f t="shared" si="178"/>
        <v>52.8</v>
      </c>
      <c r="X482" s="1">
        <f t="shared" si="179"/>
        <v>5450.9000000000005</v>
      </c>
    </row>
    <row r="483" spans="1:24" x14ac:dyDescent="0.25">
      <c r="A483" s="50">
        <v>490000</v>
      </c>
      <c r="B483" s="45">
        <f t="shared" si="161"/>
        <v>4806.3827000000001</v>
      </c>
      <c r="C483" s="18">
        <f t="shared" si="170"/>
        <v>9134.8896000000004</v>
      </c>
      <c r="D483" s="18">
        <f t="shared" si="162"/>
        <v>12746.592299999998</v>
      </c>
      <c r="E483" s="16">
        <f t="shared" si="171"/>
        <v>18060.853999999999</v>
      </c>
      <c r="F483" s="19">
        <f t="shared" si="172"/>
        <v>68900</v>
      </c>
      <c r="G483" s="51">
        <f t="shared" si="173"/>
        <v>113648.71859999999</v>
      </c>
      <c r="H483" s="45">
        <f t="shared" si="163"/>
        <v>4813.8</v>
      </c>
      <c r="I483" s="18">
        <f t="shared" si="164"/>
        <v>9853</v>
      </c>
      <c r="J483" s="18">
        <f t="shared" si="165"/>
        <v>5128.8</v>
      </c>
      <c r="K483" s="19">
        <f t="shared" si="166"/>
        <v>95298.175000000003</v>
      </c>
      <c r="L483" s="46">
        <f t="shared" si="158"/>
        <v>115093.77499999999</v>
      </c>
      <c r="M483" s="52">
        <f t="shared" si="159"/>
        <v>228742.49359999999</v>
      </c>
      <c r="N483" s="53">
        <f t="shared" si="160"/>
        <v>0.46682141551020406</v>
      </c>
      <c r="O483" s="1">
        <f t="shared" si="167"/>
        <v>723.6</v>
      </c>
      <c r="P483" s="1">
        <f t="shared" si="168"/>
        <v>434.72</v>
      </c>
      <c r="Q483" s="1">
        <f t="shared" si="169"/>
        <v>3776.1</v>
      </c>
      <c r="R483" s="1">
        <f t="shared" si="174"/>
        <v>256323.0864</v>
      </c>
      <c r="S483" s="111"/>
      <c r="T483" s="1">
        <f t="shared" si="175"/>
        <v>1013.04</v>
      </c>
      <c r="U483" s="1">
        <f t="shared" si="176"/>
        <v>608.96</v>
      </c>
      <c r="V483" s="1">
        <f t="shared" si="177"/>
        <v>3776.1</v>
      </c>
      <c r="W483" s="1">
        <f t="shared" si="178"/>
        <v>52.8</v>
      </c>
      <c r="X483" s="1">
        <f t="shared" si="179"/>
        <v>5450.9000000000005</v>
      </c>
    </row>
    <row r="484" spans="1:24" x14ac:dyDescent="0.25">
      <c r="A484" s="50">
        <v>491000</v>
      </c>
      <c r="B484" s="45">
        <f t="shared" si="161"/>
        <v>4806.3827000000001</v>
      </c>
      <c r="C484" s="18">
        <f t="shared" si="170"/>
        <v>9134.8896000000004</v>
      </c>
      <c r="D484" s="18">
        <f t="shared" si="162"/>
        <v>12746.592299999998</v>
      </c>
      <c r="E484" s="16">
        <f t="shared" si="171"/>
        <v>18060.853999999999</v>
      </c>
      <c r="F484" s="19">
        <f t="shared" si="172"/>
        <v>69175.600000000006</v>
      </c>
      <c r="G484" s="51">
        <f t="shared" si="173"/>
        <v>113924.3186</v>
      </c>
      <c r="H484" s="45">
        <f t="shared" si="163"/>
        <v>4813.8</v>
      </c>
      <c r="I484" s="18">
        <f t="shared" si="164"/>
        <v>9853</v>
      </c>
      <c r="J484" s="18">
        <f t="shared" si="165"/>
        <v>5128.8</v>
      </c>
      <c r="K484" s="19">
        <f t="shared" si="166"/>
        <v>95555.675000000003</v>
      </c>
      <c r="L484" s="46">
        <f t="shared" si="158"/>
        <v>115351.27499999999</v>
      </c>
      <c r="M484" s="52">
        <f t="shared" si="159"/>
        <v>229275.59359999999</v>
      </c>
      <c r="N484" s="53">
        <f t="shared" si="160"/>
        <v>0.46695640244399184</v>
      </c>
      <c r="O484" s="1">
        <f t="shared" si="167"/>
        <v>723.6</v>
      </c>
      <c r="P484" s="1">
        <f t="shared" si="168"/>
        <v>434.72</v>
      </c>
      <c r="Q484" s="1">
        <f t="shared" si="169"/>
        <v>3776.1</v>
      </c>
      <c r="R484" s="1">
        <f t="shared" si="174"/>
        <v>256789.98639999999</v>
      </c>
      <c r="S484" s="111"/>
      <c r="T484" s="1">
        <f t="shared" si="175"/>
        <v>1013.04</v>
      </c>
      <c r="U484" s="1">
        <f t="shared" si="176"/>
        <v>608.96</v>
      </c>
      <c r="V484" s="1">
        <f t="shared" si="177"/>
        <v>3776.1</v>
      </c>
      <c r="W484" s="1">
        <f t="shared" si="178"/>
        <v>52.8</v>
      </c>
      <c r="X484" s="1">
        <f t="shared" si="179"/>
        <v>5450.9000000000005</v>
      </c>
    </row>
    <row r="485" spans="1:24" x14ac:dyDescent="0.25">
      <c r="A485" s="50">
        <v>492000</v>
      </c>
      <c r="B485" s="45">
        <f t="shared" si="161"/>
        <v>4806.3827000000001</v>
      </c>
      <c r="C485" s="18">
        <f t="shared" si="170"/>
        <v>9134.8896000000004</v>
      </c>
      <c r="D485" s="18">
        <f t="shared" si="162"/>
        <v>12746.592299999998</v>
      </c>
      <c r="E485" s="16">
        <f t="shared" si="171"/>
        <v>18060.853999999999</v>
      </c>
      <c r="F485" s="19">
        <f t="shared" si="172"/>
        <v>69451.199999999997</v>
      </c>
      <c r="G485" s="51">
        <f t="shared" si="173"/>
        <v>114199.9186</v>
      </c>
      <c r="H485" s="45">
        <f t="shared" si="163"/>
        <v>4813.8</v>
      </c>
      <c r="I485" s="18">
        <f t="shared" si="164"/>
        <v>9853</v>
      </c>
      <c r="J485" s="18">
        <f t="shared" si="165"/>
        <v>5128.8</v>
      </c>
      <c r="K485" s="19">
        <f t="shared" si="166"/>
        <v>95813.175000000003</v>
      </c>
      <c r="L485" s="46">
        <f t="shared" si="158"/>
        <v>115608.77499999999</v>
      </c>
      <c r="M485" s="52">
        <f t="shared" si="159"/>
        <v>229808.6936</v>
      </c>
      <c r="N485" s="53">
        <f t="shared" si="160"/>
        <v>0.46709084065040651</v>
      </c>
      <c r="O485" s="1">
        <f t="shared" si="167"/>
        <v>723.6</v>
      </c>
      <c r="P485" s="1">
        <f t="shared" si="168"/>
        <v>434.72</v>
      </c>
      <c r="Q485" s="1">
        <f t="shared" si="169"/>
        <v>3776.1</v>
      </c>
      <c r="R485" s="1">
        <f t="shared" si="174"/>
        <v>257256.88639999999</v>
      </c>
      <c r="S485" s="111"/>
      <c r="T485" s="1">
        <f t="shared" si="175"/>
        <v>1013.04</v>
      </c>
      <c r="U485" s="1">
        <f t="shared" si="176"/>
        <v>608.96</v>
      </c>
      <c r="V485" s="1">
        <f t="shared" si="177"/>
        <v>3776.1</v>
      </c>
      <c r="W485" s="1">
        <f t="shared" si="178"/>
        <v>52.8</v>
      </c>
      <c r="X485" s="1">
        <f t="shared" si="179"/>
        <v>5450.9000000000005</v>
      </c>
    </row>
    <row r="486" spans="1:24" x14ac:dyDescent="0.25">
      <c r="A486" s="50">
        <v>493000</v>
      </c>
      <c r="B486" s="45">
        <f t="shared" si="161"/>
        <v>4806.3827000000001</v>
      </c>
      <c r="C486" s="18">
        <f t="shared" si="170"/>
        <v>9134.8896000000004</v>
      </c>
      <c r="D486" s="18">
        <f t="shared" si="162"/>
        <v>12746.592299999998</v>
      </c>
      <c r="E486" s="16">
        <f t="shared" si="171"/>
        <v>18060.853999999999</v>
      </c>
      <c r="F486" s="19">
        <f t="shared" si="172"/>
        <v>69726.8</v>
      </c>
      <c r="G486" s="51">
        <f t="shared" si="173"/>
        <v>114475.51860000001</v>
      </c>
      <c r="H486" s="45">
        <f t="shared" si="163"/>
        <v>4813.8</v>
      </c>
      <c r="I486" s="18">
        <f t="shared" si="164"/>
        <v>9853</v>
      </c>
      <c r="J486" s="18">
        <f t="shared" si="165"/>
        <v>5128.8</v>
      </c>
      <c r="K486" s="19">
        <f t="shared" si="166"/>
        <v>96070.675000000003</v>
      </c>
      <c r="L486" s="46">
        <f t="shared" si="158"/>
        <v>115866.27499999999</v>
      </c>
      <c r="M486" s="52">
        <f t="shared" si="159"/>
        <v>230341.7936</v>
      </c>
      <c r="N486" s="53">
        <f t="shared" si="160"/>
        <v>0.46722473346855986</v>
      </c>
      <c r="O486" s="1">
        <f t="shared" si="167"/>
        <v>723.6</v>
      </c>
      <c r="P486" s="1">
        <f t="shared" si="168"/>
        <v>434.72</v>
      </c>
      <c r="Q486" s="1">
        <f t="shared" si="169"/>
        <v>3776.1</v>
      </c>
      <c r="R486" s="1">
        <f t="shared" si="174"/>
        <v>257723.78640000001</v>
      </c>
      <c r="S486" s="111"/>
      <c r="T486" s="1">
        <f t="shared" si="175"/>
        <v>1013.04</v>
      </c>
      <c r="U486" s="1">
        <f t="shared" si="176"/>
        <v>608.96</v>
      </c>
      <c r="V486" s="1">
        <f t="shared" si="177"/>
        <v>3776.1</v>
      </c>
      <c r="W486" s="1">
        <f t="shared" si="178"/>
        <v>52.8</v>
      </c>
      <c r="X486" s="1">
        <f t="shared" si="179"/>
        <v>5450.9000000000005</v>
      </c>
    </row>
    <row r="487" spans="1:24" x14ac:dyDescent="0.25">
      <c r="A487" s="50">
        <v>494000</v>
      </c>
      <c r="B487" s="45">
        <f t="shared" si="161"/>
        <v>4806.3827000000001</v>
      </c>
      <c r="C487" s="18">
        <f t="shared" si="170"/>
        <v>9134.8896000000004</v>
      </c>
      <c r="D487" s="18">
        <f t="shared" si="162"/>
        <v>12746.592299999998</v>
      </c>
      <c r="E487" s="16">
        <f t="shared" si="171"/>
        <v>18060.853999999999</v>
      </c>
      <c r="F487" s="19">
        <f t="shared" si="172"/>
        <v>70002.400000000009</v>
      </c>
      <c r="G487" s="51">
        <f t="shared" si="173"/>
        <v>114751.11860000002</v>
      </c>
      <c r="H487" s="45">
        <f t="shared" si="163"/>
        <v>4813.8</v>
      </c>
      <c r="I487" s="18">
        <f t="shared" si="164"/>
        <v>9853</v>
      </c>
      <c r="J487" s="18">
        <f t="shared" si="165"/>
        <v>5128.8</v>
      </c>
      <c r="K487" s="19">
        <f t="shared" si="166"/>
        <v>96328.175000000003</v>
      </c>
      <c r="L487" s="46">
        <f t="shared" si="158"/>
        <v>116123.77499999999</v>
      </c>
      <c r="M487" s="52">
        <f t="shared" si="159"/>
        <v>230874.89360000001</v>
      </c>
      <c r="N487" s="53">
        <f t="shared" si="160"/>
        <v>0.46735808421052633</v>
      </c>
      <c r="O487" s="1">
        <f t="shared" si="167"/>
        <v>723.6</v>
      </c>
      <c r="P487" s="1">
        <f t="shared" si="168"/>
        <v>434.72</v>
      </c>
      <c r="Q487" s="1">
        <f t="shared" si="169"/>
        <v>3776.1</v>
      </c>
      <c r="R487" s="1">
        <f t="shared" si="174"/>
        <v>258190.68640000001</v>
      </c>
      <c r="S487" s="111"/>
      <c r="T487" s="1">
        <f t="shared" si="175"/>
        <v>1013.04</v>
      </c>
      <c r="U487" s="1">
        <f t="shared" si="176"/>
        <v>608.96</v>
      </c>
      <c r="V487" s="1">
        <f t="shared" si="177"/>
        <v>3776.1</v>
      </c>
      <c r="W487" s="1">
        <f t="shared" si="178"/>
        <v>52.8</v>
      </c>
      <c r="X487" s="1">
        <f t="shared" si="179"/>
        <v>5450.9000000000005</v>
      </c>
    </row>
    <row r="488" spans="1:24" x14ac:dyDescent="0.25">
      <c r="A488" s="50">
        <v>495000</v>
      </c>
      <c r="B488" s="45">
        <f t="shared" si="161"/>
        <v>4806.3827000000001</v>
      </c>
      <c r="C488" s="18">
        <f t="shared" si="170"/>
        <v>9134.8896000000004</v>
      </c>
      <c r="D488" s="18">
        <f t="shared" si="162"/>
        <v>12746.592299999998</v>
      </c>
      <c r="E488" s="16">
        <f t="shared" si="171"/>
        <v>18060.853999999999</v>
      </c>
      <c r="F488" s="19">
        <f t="shared" si="172"/>
        <v>70278</v>
      </c>
      <c r="G488" s="51">
        <f t="shared" si="173"/>
        <v>115026.71859999999</v>
      </c>
      <c r="H488" s="45">
        <f t="shared" si="163"/>
        <v>4813.8</v>
      </c>
      <c r="I488" s="18">
        <f t="shared" si="164"/>
        <v>9853</v>
      </c>
      <c r="J488" s="18">
        <f t="shared" si="165"/>
        <v>5128.8</v>
      </c>
      <c r="K488" s="19">
        <f t="shared" si="166"/>
        <v>96585.675000000003</v>
      </c>
      <c r="L488" s="46">
        <f t="shared" si="158"/>
        <v>116381.27499999999</v>
      </c>
      <c r="M488" s="52">
        <f t="shared" si="159"/>
        <v>231407.99359999999</v>
      </c>
      <c r="N488" s="53">
        <f t="shared" si="160"/>
        <v>0.46749089616161615</v>
      </c>
      <c r="O488" s="1">
        <f t="shared" si="167"/>
        <v>723.6</v>
      </c>
      <c r="P488" s="1">
        <f t="shared" si="168"/>
        <v>434.72</v>
      </c>
      <c r="Q488" s="1">
        <f t="shared" si="169"/>
        <v>3776.1</v>
      </c>
      <c r="R488" s="1">
        <f t="shared" si="174"/>
        <v>258657.58640000006</v>
      </c>
      <c r="S488" s="111"/>
      <c r="T488" s="1">
        <f t="shared" si="175"/>
        <v>1013.04</v>
      </c>
      <c r="U488" s="1">
        <f t="shared" si="176"/>
        <v>608.96</v>
      </c>
      <c r="V488" s="1">
        <f t="shared" si="177"/>
        <v>3776.1</v>
      </c>
      <c r="W488" s="1">
        <f t="shared" si="178"/>
        <v>52.8</v>
      </c>
      <c r="X488" s="1">
        <f t="shared" si="179"/>
        <v>5450.9000000000005</v>
      </c>
    </row>
    <row r="489" spans="1:24" x14ac:dyDescent="0.25">
      <c r="A489" s="50">
        <v>496000</v>
      </c>
      <c r="B489" s="45">
        <f t="shared" si="161"/>
        <v>4806.3827000000001</v>
      </c>
      <c r="C489" s="18">
        <f t="shared" si="170"/>
        <v>9134.8896000000004</v>
      </c>
      <c r="D489" s="18">
        <f t="shared" si="162"/>
        <v>12746.592299999998</v>
      </c>
      <c r="E489" s="16">
        <f t="shared" si="171"/>
        <v>18060.853999999999</v>
      </c>
      <c r="F489" s="19">
        <f t="shared" si="172"/>
        <v>70553.600000000006</v>
      </c>
      <c r="G489" s="51">
        <f t="shared" si="173"/>
        <v>115302.3186</v>
      </c>
      <c r="H489" s="45">
        <f t="shared" si="163"/>
        <v>4813.8</v>
      </c>
      <c r="I489" s="18">
        <f t="shared" si="164"/>
        <v>9853</v>
      </c>
      <c r="J489" s="18">
        <f t="shared" si="165"/>
        <v>5128.8</v>
      </c>
      <c r="K489" s="19">
        <f t="shared" si="166"/>
        <v>96843.175000000003</v>
      </c>
      <c r="L489" s="46">
        <f t="shared" ref="L489:L493" si="180">SUM(H489:K489)</f>
        <v>116638.77499999999</v>
      </c>
      <c r="M489" s="52">
        <f t="shared" ref="M489:M493" si="181">G489+L489</f>
        <v>231941.09359999999</v>
      </c>
      <c r="N489" s="53">
        <f t="shared" ref="N489:N493" si="182">M489/A489</f>
        <v>0.46762317258064517</v>
      </c>
      <c r="O489" s="1">
        <f t="shared" si="167"/>
        <v>723.6</v>
      </c>
      <c r="P489" s="1">
        <f t="shared" si="168"/>
        <v>434.72</v>
      </c>
      <c r="Q489" s="1">
        <f t="shared" si="169"/>
        <v>3776.1</v>
      </c>
      <c r="R489" s="1">
        <f t="shared" si="174"/>
        <v>259124.48640000002</v>
      </c>
      <c r="S489" s="111"/>
      <c r="T489" s="1">
        <f t="shared" si="175"/>
        <v>1013.04</v>
      </c>
      <c r="U489" s="1">
        <f t="shared" si="176"/>
        <v>608.96</v>
      </c>
      <c r="V489" s="1">
        <f t="shared" si="177"/>
        <v>3776.1</v>
      </c>
      <c r="W489" s="1">
        <f t="shared" si="178"/>
        <v>52.8</v>
      </c>
      <c r="X489" s="1">
        <f t="shared" si="179"/>
        <v>5450.9000000000005</v>
      </c>
    </row>
    <row r="490" spans="1:24" x14ac:dyDescent="0.25">
      <c r="A490" s="50">
        <v>497000</v>
      </c>
      <c r="B490" s="45">
        <f t="shared" si="161"/>
        <v>4806.3827000000001</v>
      </c>
      <c r="C490" s="18">
        <f t="shared" si="170"/>
        <v>9134.8896000000004</v>
      </c>
      <c r="D490" s="18">
        <f t="shared" si="162"/>
        <v>12746.592299999998</v>
      </c>
      <c r="E490" s="16">
        <f t="shared" si="171"/>
        <v>18060.853999999999</v>
      </c>
      <c r="F490" s="19">
        <f t="shared" si="172"/>
        <v>70829.2</v>
      </c>
      <c r="G490" s="51">
        <f t="shared" si="173"/>
        <v>115577.9186</v>
      </c>
      <c r="H490" s="45">
        <f t="shared" si="163"/>
        <v>4813.8</v>
      </c>
      <c r="I490" s="18">
        <f t="shared" si="164"/>
        <v>9853</v>
      </c>
      <c r="J490" s="18">
        <f t="shared" si="165"/>
        <v>5128.8</v>
      </c>
      <c r="K490" s="19">
        <f t="shared" si="166"/>
        <v>97100.675000000003</v>
      </c>
      <c r="L490" s="46">
        <f t="shared" si="180"/>
        <v>116896.27499999999</v>
      </c>
      <c r="M490" s="52">
        <f t="shared" si="181"/>
        <v>232474.1936</v>
      </c>
      <c r="N490" s="53">
        <f t="shared" si="182"/>
        <v>0.4677549167002012</v>
      </c>
      <c r="O490" s="1">
        <f t="shared" si="167"/>
        <v>723.6</v>
      </c>
      <c r="P490" s="1">
        <f t="shared" si="168"/>
        <v>434.72</v>
      </c>
      <c r="Q490" s="1">
        <f t="shared" si="169"/>
        <v>3776.1</v>
      </c>
      <c r="R490" s="1">
        <f t="shared" si="174"/>
        <v>259591.38640000005</v>
      </c>
      <c r="S490" s="111"/>
      <c r="T490" s="1">
        <f t="shared" si="175"/>
        <v>1013.04</v>
      </c>
      <c r="U490" s="1">
        <f t="shared" si="176"/>
        <v>608.96</v>
      </c>
      <c r="V490" s="1">
        <f t="shared" si="177"/>
        <v>3776.1</v>
      </c>
      <c r="W490" s="1">
        <f t="shared" si="178"/>
        <v>52.8</v>
      </c>
      <c r="X490" s="1">
        <f t="shared" si="179"/>
        <v>5450.9000000000005</v>
      </c>
    </row>
    <row r="491" spans="1:24" x14ac:dyDescent="0.25">
      <c r="A491" s="50">
        <v>498000</v>
      </c>
      <c r="B491" s="45">
        <f t="shared" si="161"/>
        <v>4806.3827000000001</v>
      </c>
      <c r="C491" s="18">
        <f t="shared" si="170"/>
        <v>9134.8896000000004</v>
      </c>
      <c r="D491" s="18">
        <f t="shared" si="162"/>
        <v>12746.592299999998</v>
      </c>
      <c r="E491" s="16">
        <f t="shared" si="171"/>
        <v>18060.853999999999</v>
      </c>
      <c r="F491" s="19">
        <f t="shared" si="172"/>
        <v>71104.800000000003</v>
      </c>
      <c r="G491" s="51">
        <f t="shared" si="173"/>
        <v>115853.51860000001</v>
      </c>
      <c r="H491" s="45">
        <f t="shared" si="163"/>
        <v>4813.8</v>
      </c>
      <c r="I491" s="18">
        <f t="shared" si="164"/>
        <v>9853</v>
      </c>
      <c r="J491" s="18">
        <f t="shared" si="165"/>
        <v>5128.8</v>
      </c>
      <c r="K491" s="19">
        <f t="shared" si="166"/>
        <v>97358.175000000003</v>
      </c>
      <c r="L491" s="46">
        <f t="shared" si="180"/>
        <v>117153.77499999999</v>
      </c>
      <c r="M491" s="52">
        <f t="shared" si="181"/>
        <v>233007.2936</v>
      </c>
      <c r="N491" s="53">
        <f t="shared" si="182"/>
        <v>0.46788613172690763</v>
      </c>
      <c r="O491" s="1">
        <f t="shared" si="167"/>
        <v>723.6</v>
      </c>
      <c r="P491" s="1">
        <f t="shared" si="168"/>
        <v>434.72</v>
      </c>
      <c r="Q491" s="1">
        <f t="shared" si="169"/>
        <v>3776.1</v>
      </c>
      <c r="R491" s="1">
        <f t="shared" si="174"/>
        <v>260058.28640000007</v>
      </c>
      <c r="S491" s="111"/>
      <c r="T491" s="1">
        <f t="shared" si="175"/>
        <v>1013.04</v>
      </c>
      <c r="U491" s="1">
        <f t="shared" si="176"/>
        <v>608.96</v>
      </c>
      <c r="V491" s="1">
        <f t="shared" si="177"/>
        <v>3776.1</v>
      </c>
      <c r="W491" s="1">
        <f t="shared" si="178"/>
        <v>52.8</v>
      </c>
      <c r="X491" s="1">
        <f t="shared" si="179"/>
        <v>5450.9000000000005</v>
      </c>
    </row>
    <row r="492" spans="1:24" x14ac:dyDescent="0.25">
      <c r="A492" s="50">
        <v>499000</v>
      </c>
      <c r="B492" s="45">
        <f t="shared" si="161"/>
        <v>4806.3827000000001</v>
      </c>
      <c r="C492" s="18">
        <f t="shared" si="170"/>
        <v>9134.8896000000004</v>
      </c>
      <c r="D492" s="18">
        <f t="shared" si="162"/>
        <v>12746.592299999998</v>
      </c>
      <c r="E492" s="16">
        <f t="shared" si="171"/>
        <v>18060.853999999999</v>
      </c>
      <c r="F492" s="19">
        <f t="shared" si="172"/>
        <v>71380.400000000009</v>
      </c>
      <c r="G492" s="51">
        <f t="shared" si="173"/>
        <v>116129.11860000002</v>
      </c>
      <c r="H492" s="45">
        <f t="shared" si="163"/>
        <v>4813.8</v>
      </c>
      <c r="I492" s="18">
        <f t="shared" si="164"/>
        <v>9853</v>
      </c>
      <c r="J492" s="18">
        <f t="shared" si="165"/>
        <v>5128.8</v>
      </c>
      <c r="K492" s="19">
        <f t="shared" si="166"/>
        <v>97615.675000000003</v>
      </c>
      <c r="L492" s="46">
        <f t="shared" si="180"/>
        <v>117411.27499999999</v>
      </c>
      <c r="M492" s="52">
        <f t="shared" si="181"/>
        <v>233540.39360000001</v>
      </c>
      <c r="N492" s="53">
        <f t="shared" si="182"/>
        <v>0.46801682084168339</v>
      </c>
      <c r="O492" s="1">
        <f t="shared" si="167"/>
        <v>723.6</v>
      </c>
      <c r="P492" s="1">
        <f t="shared" si="168"/>
        <v>434.72</v>
      </c>
      <c r="Q492" s="1">
        <f t="shared" si="169"/>
        <v>3776.1</v>
      </c>
      <c r="R492" s="1">
        <f t="shared" si="174"/>
        <v>260525.18640000004</v>
      </c>
      <c r="S492" s="111"/>
      <c r="T492" s="1">
        <f t="shared" si="175"/>
        <v>1013.04</v>
      </c>
      <c r="U492" s="1">
        <f t="shared" si="176"/>
        <v>608.96</v>
      </c>
      <c r="V492" s="1">
        <f t="shared" si="177"/>
        <v>3776.1</v>
      </c>
      <c r="W492" s="1">
        <f t="shared" si="178"/>
        <v>52.8</v>
      </c>
      <c r="X492" s="1">
        <f t="shared" si="179"/>
        <v>5450.9000000000005</v>
      </c>
    </row>
    <row r="493" spans="1:24" x14ac:dyDescent="0.25">
      <c r="A493" s="50">
        <v>500000</v>
      </c>
      <c r="B493" s="45">
        <f t="shared" si="161"/>
        <v>4806.3827000000001</v>
      </c>
      <c r="C493" s="18">
        <f t="shared" si="170"/>
        <v>9134.8896000000004</v>
      </c>
      <c r="D493" s="18">
        <f t="shared" si="162"/>
        <v>12746.592299999998</v>
      </c>
      <c r="E493" s="16">
        <f t="shared" si="171"/>
        <v>18060.853999999999</v>
      </c>
      <c r="F493" s="19">
        <f t="shared" si="172"/>
        <v>71656</v>
      </c>
      <c r="G493" s="51">
        <f t="shared" si="173"/>
        <v>116404.71859999999</v>
      </c>
      <c r="H493" s="45">
        <f t="shared" si="163"/>
        <v>4813.8</v>
      </c>
      <c r="I493" s="18">
        <f t="shared" si="164"/>
        <v>9853</v>
      </c>
      <c r="J493" s="18">
        <f t="shared" si="165"/>
        <v>5128.8</v>
      </c>
      <c r="K493" s="19">
        <f t="shared" si="166"/>
        <v>97873.175000000003</v>
      </c>
      <c r="L493" s="46">
        <f t="shared" si="180"/>
        <v>117668.77499999999</v>
      </c>
      <c r="M493" s="52">
        <f t="shared" si="181"/>
        <v>234073.49359999999</v>
      </c>
      <c r="N493" s="53">
        <f t="shared" si="182"/>
        <v>0.46814698719999998</v>
      </c>
      <c r="O493" s="1">
        <f t="shared" si="167"/>
        <v>723.6</v>
      </c>
      <c r="P493" s="1">
        <f t="shared" si="168"/>
        <v>434.72</v>
      </c>
      <c r="Q493" s="1">
        <f t="shared" si="169"/>
        <v>3776.1</v>
      </c>
      <c r="R493" s="1">
        <f t="shared" si="174"/>
        <v>260992.08640000006</v>
      </c>
      <c r="S493" s="111"/>
      <c r="T493" s="1">
        <f t="shared" si="175"/>
        <v>1013.04</v>
      </c>
      <c r="U493" s="1">
        <f t="shared" si="176"/>
        <v>608.96</v>
      </c>
      <c r="V493" s="1">
        <f t="shared" si="177"/>
        <v>3776.1</v>
      </c>
      <c r="W493" s="1">
        <f t="shared" si="178"/>
        <v>52.8</v>
      </c>
      <c r="X493" s="1">
        <f t="shared" si="179"/>
        <v>5450.9000000000005</v>
      </c>
    </row>
    <row r="494" spans="1:24" x14ac:dyDescent="0.25">
      <c r="A494" s="50">
        <v>501000</v>
      </c>
      <c r="B494" s="45">
        <f t="shared" si="161"/>
        <v>4806.3827000000001</v>
      </c>
      <c r="C494" s="18">
        <f t="shared" si="170"/>
        <v>9134.8896000000004</v>
      </c>
      <c r="D494" s="18">
        <f t="shared" si="162"/>
        <v>12746.592299999998</v>
      </c>
      <c r="E494" s="16">
        <f t="shared" si="171"/>
        <v>18060.853999999999</v>
      </c>
      <c r="F494" s="19">
        <f t="shared" si="172"/>
        <v>71931.600000000006</v>
      </c>
      <c r="G494" s="51">
        <f t="shared" ref="G494:G557" si="183">SUM(B494:F494)</f>
        <v>116680.3186</v>
      </c>
      <c r="H494" s="45">
        <f t="shared" ref="H494:H557" si="184">IF($A494&gt;$AA$11,IF($A494&lt;$AA$12,($A494-$AA$11)*$Z$11,($AA$12-$AA$11)*$Z$11),0)</f>
        <v>4813.8</v>
      </c>
      <c r="I494" s="18">
        <f t="shared" ref="I494:I557" si="185">IF($A494&gt;$AA$12,IF($A494&lt;$AA$13,($A494-$AA$12)*$Z$12,($AA$13-$AA$12)*$Z$12),0)</f>
        <v>9853</v>
      </c>
      <c r="J494" s="18">
        <f t="shared" ref="J494:J557" si="186">IF($A494&gt;$AA$13,IF($A494&lt;$AA$14,($A494-$AA$13)*$Z$13,($AA$14-$AA$13)*$Z$13),0)</f>
        <v>5128.8</v>
      </c>
      <c r="K494" s="19">
        <f t="shared" ref="K494:K557" si="187">IF($A494&gt;$AA$14,IF($A494&gt;$AA$14,($A494-$AA$14)*$Z$14,0),0)</f>
        <v>98130.675000000003</v>
      </c>
      <c r="L494" s="46">
        <f t="shared" ref="L494:L557" si="188">SUM(H494:K494)</f>
        <v>117926.27499999999</v>
      </c>
      <c r="M494" s="52">
        <f t="shared" ref="M494:M557" si="189">G494+L494</f>
        <v>234606.59359999999</v>
      </c>
      <c r="N494" s="53">
        <f t="shared" ref="N494:N557" si="190">M494/A494</f>
        <v>0.4682766339321357</v>
      </c>
      <c r="O494" s="1">
        <f t="shared" si="167"/>
        <v>723.6</v>
      </c>
      <c r="P494" s="1">
        <f t="shared" si="168"/>
        <v>434.72</v>
      </c>
      <c r="Q494" s="1">
        <f t="shared" si="169"/>
        <v>3776.1</v>
      </c>
      <c r="R494" s="1">
        <f t="shared" si="174"/>
        <v>261458.98640000002</v>
      </c>
      <c r="S494" s="111"/>
      <c r="T494" s="1">
        <f t="shared" si="175"/>
        <v>1013.04</v>
      </c>
      <c r="U494" s="1">
        <f t="shared" si="176"/>
        <v>608.96</v>
      </c>
      <c r="V494" s="1">
        <f t="shared" si="177"/>
        <v>3776.1</v>
      </c>
      <c r="W494" s="1">
        <f t="shared" si="178"/>
        <v>52.8</v>
      </c>
      <c r="X494" s="1">
        <f t="shared" si="179"/>
        <v>5450.9000000000005</v>
      </c>
    </row>
    <row r="495" spans="1:24" x14ac:dyDescent="0.25">
      <c r="A495" s="50">
        <v>502000</v>
      </c>
      <c r="B495" s="45">
        <f t="shared" si="161"/>
        <v>4806.3827000000001</v>
      </c>
      <c r="C495" s="18">
        <f t="shared" si="170"/>
        <v>9134.8896000000004</v>
      </c>
      <c r="D495" s="18">
        <f t="shared" si="162"/>
        <v>12746.592299999998</v>
      </c>
      <c r="E495" s="16">
        <f t="shared" si="171"/>
        <v>18060.853999999999</v>
      </c>
      <c r="F495" s="19">
        <f t="shared" si="172"/>
        <v>72207.199999999997</v>
      </c>
      <c r="G495" s="51">
        <f t="shared" si="183"/>
        <v>116955.9186</v>
      </c>
      <c r="H495" s="45">
        <f t="shared" si="184"/>
        <v>4813.8</v>
      </c>
      <c r="I495" s="18">
        <f t="shared" si="185"/>
        <v>9853</v>
      </c>
      <c r="J495" s="18">
        <f t="shared" si="186"/>
        <v>5128.8</v>
      </c>
      <c r="K495" s="19">
        <f t="shared" si="187"/>
        <v>98388.175000000003</v>
      </c>
      <c r="L495" s="46">
        <f t="shared" si="188"/>
        <v>118183.77499999999</v>
      </c>
      <c r="M495" s="52">
        <f t="shared" si="189"/>
        <v>235139.6936</v>
      </c>
      <c r="N495" s="53">
        <f t="shared" si="190"/>
        <v>0.46840576414342627</v>
      </c>
      <c r="O495" s="1">
        <f t="shared" si="167"/>
        <v>723.6</v>
      </c>
      <c r="P495" s="1">
        <f t="shared" si="168"/>
        <v>434.72</v>
      </c>
      <c r="Q495" s="1">
        <f t="shared" si="169"/>
        <v>3776.1</v>
      </c>
      <c r="R495" s="1">
        <f t="shared" si="174"/>
        <v>261925.88640000005</v>
      </c>
      <c r="S495" s="111"/>
      <c r="T495" s="1">
        <f t="shared" si="175"/>
        <v>1013.04</v>
      </c>
      <c r="U495" s="1">
        <f t="shared" si="176"/>
        <v>608.96</v>
      </c>
      <c r="V495" s="1">
        <f t="shared" si="177"/>
        <v>3776.1</v>
      </c>
      <c r="W495" s="1">
        <f t="shared" si="178"/>
        <v>52.8</v>
      </c>
      <c r="X495" s="1">
        <f t="shared" si="179"/>
        <v>5450.9000000000005</v>
      </c>
    </row>
    <row r="496" spans="1:24" x14ac:dyDescent="0.25">
      <c r="A496" s="50">
        <v>503000</v>
      </c>
      <c r="B496" s="45">
        <f t="shared" si="161"/>
        <v>4806.3827000000001</v>
      </c>
      <c r="C496" s="18">
        <f t="shared" si="170"/>
        <v>9134.8896000000004</v>
      </c>
      <c r="D496" s="18">
        <f t="shared" si="162"/>
        <v>12746.592299999998</v>
      </c>
      <c r="E496" s="16">
        <f t="shared" si="171"/>
        <v>18060.853999999999</v>
      </c>
      <c r="F496" s="19">
        <f t="shared" si="172"/>
        <v>72482.8</v>
      </c>
      <c r="G496" s="51">
        <f t="shared" si="183"/>
        <v>117231.51860000001</v>
      </c>
      <c r="H496" s="45">
        <f t="shared" si="184"/>
        <v>4813.8</v>
      </c>
      <c r="I496" s="18">
        <f t="shared" si="185"/>
        <v>9853</v>
      </c>
      <c r="J496" s="18">
        <f t="shared" si="186"/>
        <v>5128.8</v>
      </c>
      <c r="K496" s="19">
        <f t="shared" si="187"/>
        <v>98645.675000000003</v>
      </c>
      <c r="L496" s="46">
        <f t="shared" si="188"/>
        <v>118441.27499999999</v>
      </c>
      <c r="M496" s="52">
        <f t="shared" si="189"/>
        <v>235672.7936</v>
      </c>
      <c r="N496" s="53">
        <f t="shared" si="190"/>
        <v>0.46853438091451294</v>
      </c>
      <c r="O496" s="1">
        <f t="shared" si="167"/>
        <v>723.6</v>
      </c>
      <c r="P496" s="1">
        <f t="shared" si="168"/>
        <v>434.72</v>
      </c>
      <c r="Q496" s="1">
        <f t="shared" si="169"/>
        <v>3776.1</v>
      </c>
      <c r="R496" s="1">
        <f t="shared" si="174"/>
        <v>262392.7864000001</v>
      </c>
      <c r="S496" s="111"/>
      <c r="T496" s="1">
        <f t="shared" si="175"/>
        <v>1013.04</v>
      </c>
      <c r="U496" s="1">
        <f t="shared" si="176"/>
        <v>608.96</v>
      </c>
      <c r="V496" s="1">
        <f t="shared" si="177"/>
        <v>3776.1</v>
      </c>
      <c r="W496" s="1">
        <f t="shared" si="178"/>
        <v>52.8</v>
      </c>
      <c r="X496" s="1">
        <f t="shared" si="179"/>
        <v>5450.9000000000005</v>
      </c>
    </row>
    <row r="497" spans="1:24" x14ac:dyDescent="0.25">
      <c r="A497" s="50">
        <v>504000</v>
      </c>
      <c r="B497" s="45">
        <f t="shared" si="161"/>
        <v>4806.3827000000001</v>
      </c>
      <c r="C497" s="18">
        <f t="shared" si="170"/>
        <v>9134.8896000000004</v>
      </c>
      <c r="D497" s="18">
        <f t="shared" si="162"/>
        <v>12746.592299999998</v>
      </c>
      <c r="E497" s="16">
        <f t="shared" si="171"/>
        <v>18060.853999999999</v>
      </c>
      <c r="F497" s="19">
        <f t="shared" si="172"/>
        <v>72758.400000000009</v>
      </c>
      <c r="G497" s="51">
        <f t="shared" si="183"/>
        <v>117507.11860000002</v>
      </c>
      <c r="H497" s="45">
        <f t="shared" si="184"/>
        <v>4813.8</v>
      </c>
      <c r="I497" s="18">
        <f t="shared" si="185"/>
        <v>9853</v>
      </c>
      <c r="J497" s="18">
        <f t="shared" si="186"/>
        <v>5128.8</v>
      </c>
      <c r="K497" s="19">
        <f t="shared" si="187"/>
        <v>98903.175000000003</v>
      </c>
      <c r="L497" s="46">
        <f t="shared" si="188"/>
        <v>118698.77499999999</v>
      </c>
      <c r="M497" s="52">
        <f t="shared" si="189"/>
        <v>236205.89360000001</v>
      </c>
      <c r="N497" s="53">
        <f t="shared" si="190"/>
        <v>0.46866248730158733</v>
      </c>
      <c r="O497" s="1">
        <f t="shared" si="167"/>
        <v>723.6</v>
      </c>
      <c r="P497" s="1">
        <f t="shared" si="168"/>
        <v>434.72</v>
      </c>
      <c r="Q497" s="1">
        <f t="shared" si="169"/>
        <v>3776.1</v>
      </c>
      <c r="R497" s="1">
        <f t="shared" si="174"/>
        <v>262859.68640000006</v>
      </c>
      <c r="S497" s="111"/>
      <c r="T497" s="1">
        <f t="shared" si="175"/>
        <v>1013.04</v>
      </c>
      <c r="U497" s="1">
        <f t="shared" si="176"/>
        <v>608.96</v>
      </c>
      <c r="V497" s="1">
        <f t="shared" si="177"/>
        <v>3776.1</v>
      </c>
      <c r="W497" s="1">
        <f t="shared" si="178"/>
        <v>52.8</v>
      </c>
      <c r="X497" s="1">
        <f t="shared" si="179"/>
        <v>5450.9000000000005</v>
      </c>
    </row>
    <row r="498" spans="1:24" x14ac:dyDescent="0.25">
      <c r="A498" s="50">
        <v>505000</v>
      </c>
      <c r="B498" s="45">
        <f t="shared" si="161"/>
        <v>4806.3827000000001</v>
      </c>
      <c r="C498" s="18">
        <f t="shared" si="170"/>
        <v>9134.8896000000004</v>
      </c>
      <c r="D498" s="18">
        <f t="shared" si="162"/>
        <v>12746.592299999998</v>
      </c>
      <c r="E498" s="16">
        <f t="shared" si="171"/>
        <v>18060.853999999999</v>
      </c>
      <c r="F498" s="19">
        <f t="shared" si="172"/>
        <v>73034</v>
      </c>
      <c r="G498" s="51">
        <f t="shared" si="183"/>
        <v>117782.71859999999</v>
      </c>
      <c r="H498" s="45">
        <f t="shared" si="184"/>
        <v>4813.8</v>
      </c>
      <c r="I498" s="18">
        <f t="shared" si="185"/>
        <v>9853</v>
      </c>
      <c r="J498" s="18">
        <f t="shared" si="186"/>
        <v>5128.8</v>
      </c>
      <c r="K498" s="19">
        <f t="shared" si="187"/>
        <v>99160.675000000003</v>
      </c>
      <c r="L498" s="46">
        <f t="shared" si="188"/>
        <v>118956.27499999999</v>
      </c>
      <c r="M498" s="52">
        <f t="shared" si="189"/>
        <v>236738.99359999999</v>
      </c>
      <c r="N498" s="53">
        <f t="shared" si="190"/>
        <v>0.46879008633663366</v>
      </c>
      <c r="O498" s="1">
        <f t="shared" si="167"/>
        <v>723.6</v>
      </c>
      <c r="P498" s="1">
        <f t="shared" si="168"/>
        <v>434.72</v>
      </c>
      <c r="Q498" s="1">
        <f t="shared" si="169"/>
        <v>3776.1</v>
      </c>
      <c r="R498" s="1">
        <f t="shared" si="174"/>
        <v>263326.58640000009</v>
      </c>
      <c r="S498" s="111"/>
      <c r="T498" s="1">
        <f t="shared" si="175"/>
        <v>1013.04</v>
      </c>
      <c r="U498" s="1">
        <f t="shared" si="176"/>
        <v>608.96</v>
      </c>
      <c r="V498" s="1">
        <f t="shared" si="177"/>
        <v>3776.1</v>
      </c>
      <c r="W498" s="1">
        <f t="shared" si="178"/>
        <v>52.8</v>
      </c>
      <c r="X498" s="1">
        <f t="shared" si="179"/>
        <v>5450.9000000000005</v>
      </c>
    </row>
    <row r="499" spans="1:24" x14ac:dyDescent="0.25">
      <c r="A499" s="50">
        <v>506000</v>
      </c>
      <c r="B499" s="45">
        <f t="shared" si="161"/>
        <v>4806.3827000000001</v>
      </c>
      <c r="C499" s="18">
        <f t="shared" si="170"/>
        <v>9134.8896000000004</v>
      </c>
      <c r="D499" s="18">
        <f t="shared" si="162"/>
        <v>12746.592299999998</v>
      </c>
      <c r="E499" s="16">
        <f t="shared" si="171"/>
        <v>18060.853999999999</v>
      </c>
      <c r="F499" s="19">
        <f t="shared" si="172"/>
        <v>73309.600000000006</v>
      </c>
      <c r="G499" s="51">
        <f t="shared" si="183"/>
        <v>118058.3186</v>
      </c>
      <c r="H499" s="45">
        <f t="shared" si="184"/>
        <v>4813.8</v>
      </c>
      <c r="I499" s="18">
        <f t="shared" si="185"/>
        <v>9853</v>
      </c>
      <c r="J499" s="18">
        <f t="shared" si="186"/>
        <v>5128.8</v>
      </c>
      <c r="K499" s="19">
        <f t="shared" si="187"/>
        <v>99418.175000000003</v>
      </c>
      <c r="L499" s="46">
        <f t="shared" si="188"/>
        <v>119213.77499999999</v>
      </c>
      <c r="M499" s="52">
        <f t="shared" si="189"/>
        <v>237272.09359999999</v>
      </c>
      <c r="N499" s="53">
        <f t="shared" si="190"/>
        <v>0.468917181027668</v>
      </c>
      <c r="O499" s="1">
        <f t="shared" si="167"/>
        <v>723.6</v>
      </c>
      <c r="P499" s="1">
        <f t="shared" si="168"/>
        <v>434.72</v>
      </c>
      <c r="Q499" s="1">
        <f t="shared" si="169"/>
        <v>3776.1</v>
      </c>
      <c r="R499" s="1">
        <f t="shared" si="174"/>
        <v>263793.48640000005</v>
      </c>
      <c r="S499" s="111"/>
      <c r="T499" s="1">
        <f t="shared" si="175"/>
        <v>1013.04</v>
      </c>
      <c r="U499" s="1">
        <f t="shared" si="176"/>
        <v>608.96</v>
      </c>
      <c r="V499" s="1">
        <f t="shared" si="177"/>
        <v>3776.1</v>
      </c>
      <c r="W499" s="1">
        <f t="shared" si="178"/>
        <v>52.8</v>
      </c>
      <c r="X499" s="1">
        <f t="shared" si="179"/>
        <v>5450.9000000000005</v>
      </c>
    </row>
    <row r="500" spans="1:24" x14ac:dyDescent="0.25">
      <c r="A500" s="50">
        <v>507000</v>
      </c>
      <c r="B500" s="45">
        <f t="shared" si="161"/>
        <v>4806.3827000000001</v>
      </c>
      <c r="C500" s="18">
        <f t="shared" si="170"/>
        <v>9134.8896000000004</v>
      </c>
      <c r="D500" s="18">
        <f t="shared" si="162"/>
        <v>12746.592299999998</v>
      </c>
      <c r="E500" s="16">
        <f t="shared" si="171"/>
        <v>18060.853999999999</v>
      </c>
      <c r="F500" s="19">
        <f t="shared" si="172"/>
        <v>73585.2</v>
      </c>
      <c r="G500" s="51">
        <f t="shared" si="183"/>
        <v>118333.9186</v>
      </c>
      <c r="H500" s="45">
        <f t="shared" si="184"/>
        <v>4813.8</v>
      </c>
      <c r="I500" s="18">
        <f t="shared" si="185"/>
        <v>9853</v>
      </c>
      <c r="J500" s="18">
        <f t="shared" si="186"/>
        <v>5128.8</v>
      </c>
      <c r="K500" s="19">
        <f t="shared" si="187"/>
        <v>99675.675000000003</v>
      </c>
      <c r="L500" s="46">
        <f t="shared" si="188"/>
        <v>119471.27499999999</v>
      </c>
      <c r="M500" s="52">
        <f t="shared" si="189"/>
        <v>237805.1936</v>
      </c>
      <c r="N500" s="53">
        <f t="shared" si="190"/>
        <v>0.46904377435897437</v>
      </c>
      <c r="O500" s="1">
        <f t="shared" si="167"/>
        <v>723.6</v>
      </c>
      <c r="P500" s="1">
        <f t="shared" si="168"/>
        <v>434.72</v>
      </c>
      <c r="Q500" s="1">
        <f t="shared" si="169"/>
        <v>3776.1</v>
      </c>
      <c r="R500" s="1">
        <f t="shared" si="174"/>
        <v>264260.38640000008</v>
      </c>
      <c r="S500" s="111"/>
      <c r="T500" s="1">
        <f t="shared" si="175"/>
        <v>1013.04</v>
      </c>
      <c r="U500" s="1">
        <f t="shared" si="176"/>
        <v>608.96</v>
      </c>
      <c r="V500" s="1">
        <f t="shared" si="177"/>
        <v>3776.1</v>
      </c>
      <c r="W500" s="1">
        <f t="shared" si="178"/>
        <v>52.8</v>
      </c>
      <c r="X500" s="1">
        <f t="shared" si="179"/>
        <v>5450.9000000000005</v>
      </c>
    </row>
    <row r="501" spans="1:24" x14ac:dyDescent="0.25">
      <c r="A501" s="50">
        <v>508000</v>
      </c>
      <c r="B501" s="45">
        <f t="shared" ref="B501:B564" si="191">IF($A501&gt;$AA$4,IF($A501&lt;$AA$5,($A501-$AA$4)*$Z$4,($AA$5-$AA$4)*$Z$4),0)</f>
        <v>4806.3827000000001</v>
      </c>
      <c r="C501" s="18">
        <f t="shared" si="170"/>
        <v>9134.8896000000004</v>
      </c>
      <c r="D501" s="18">
        <f t="shared" ref="D501:D564" si="192">IF($A501&gt;$AA$6,IF($A501&lt;$AA$7,($A501-$AA$6)*$Z$6,($AA$7-$AA$6)*$Z$6),0)</f>
        <v>12746.592299999998</v>
      </c>
      <c r="E501" s="16">
        <f t="shared" si="171"/>
        <v>18060.853999999999</v>
      </c>
      <c r="F501" s="19">
        <f t="shared" si="172"/>
        <v>73860.800000000003</v>
      </c>
      <c r="G501" s="51">
        <f t="shared" si="183"/>
        <v>118609.51860000001</v>
      </c>
      <c r="H501" s="45">
        <f t="shared" si="184"/>
        <v>4813.8</v>
      </c>
      <c r="I501" s="18">
        <f t="shared" si="185"/>
        <v>9853</v>
      </c>
      <c r="J501" s="18">
        <f t="shared" si="186"/>
        <v>5128.8</v>
      </c>
      <c r="K501" s="19">
        <f t="shared" si="187"/>
        <v>99933.175000000003</v>
      </c>
      <c r="L501" s="46">
        <f t="shared" si="188"/>
        <v>119728.77499999999</v>
      </c>
      <c r="M501" s="52">
        <f t="shared" si="189"/>
        <v>238338.2936</v>
      </c>
      <c r="N501" s="53">
        <f t="shared" si="190"/>
        <v>0.46916986929133858</v>
      </c>
      <c r="O501" s="1">
        <f t="shared" si="167"/>
        <v>723.6</v>
      </c>
      <c r="P501" s="1">
        <f t="shared" si="168"/>
        <v>434.72</v>
      </c>
      <c r="Q501" s="1">
        <f t="shared" si="169"/>
        <v>3776.1</v>
      </c>
      <c r="R501" s="1">
        <f t="shared" si="174"/>
        <v>264727.2864000001</v>
      </c>
      <c r="S501" s="111"/>
      <c r="T501" s="1">
        <f t="shared" si="175"/>
        <v>1013.04</v>
      </c>
      <c r="U501" s="1">
        <f t="shared" si="176"/>
        <v>608.96</v>
      </c>
      <c r="V501" s="1">
        <f t="shared" si="177"/>
        <v>3776.1</v>
      </c>
      <c r="W501" s="1">
        <f t="shared" si="178"/>
        <v>52.8</v>
      </c>
      <c r="X501" s="1">
        <f t="shared" si="179"/>
        <v>5450.9000000000005</v>
      </c>
    </row>
    <row r="502" spans="1:24" x14ac:dyDescent="0.25">
      <c r="A502" s="50">
        <v>509000</v>
      </c>
      <c r="B502" s="45">
        <f t="shared" si="191"/>
        <v>4806.3827000000001</v>
      </c>
      <c r="C502" s="18">
        <f t="shared" si="170"/>
        <v>9134.8896000000004</v>
      </c>
      <c r="D502" s="18">
        <f t="shared" si="192"/>
        <v>12746.592299999998</v>
      </c>
      <c r="E502" s="16">
        <f t="shared" si="171"/>
        <v>18060.853999999999</v>
      </c>
      <c r="F502" s="19">
        <f t="shared" si="172"/>
        <v>74136.400000000009</v>
      </c>
      <c r="G502" s="51">
        <f t="shared" si="183"/>
        <v>118885.11860000002</v>
      </c>
      <c r="H502" s="45">
        <f t="shared" si="184"/>
        <v>4813.8</v>
      </c>
      <c r="I502" s="18">
        <f t="shared" si="185"/>
        <v>9853</v>
      </c>
      <c r="J502" s="18">
        <f t="shared" si="186"/>
        <v>5128.8</v>
      </c>
      <c r="K502" s="19">
        <f t="shared" si="187"/>
        <v>100190.675</v>
      </c>
      <c r="L502" s="46">
        <f t="shared" si="188"/>
        <v>119986.27499999999</v>
      </c>
      <c r="M502" s="52">
        <f t="shared" si="189"/>
        <v>238871.39360000001</v>
      </c>
      <c r="N502" s="53">
        <f t="shared" si="190"/>
        <v>0.46929546876227901</v>
      </c>
      <c r="O502" s="1">
        <f t="shared" si="167"/>
        <v>723.6</v>
      </c>
      <c r="P502" s="1">
        <f t="shared" si="168"/>
        <v>434.72</v>
      </c>
      <c r="Q502" s="1">
        <f t="shared" si="169"/>
        <v>3776.1</v>
      </c>
      <c r="R502" s="1">
        <f t="shared" si="174"/>
        <v>265194.18640000006</v>
      </c>
      <c r="S502" s="111"/>
      <c r="T502" s="1">
        <f t="shared" si="175"/>
        <v>1013.04</v>
      </c>
      <c r="U502" s="1">
        <f t="shared" si="176"/>
        <v>608.96</v>
      </c>
      <c r="V502" s="1">
        <f t="shared" si="177"/>
        <v>3776.1</v>
      </c>
      <c r="W502" s="1">
        <f t="shared" si="178"/>
        <v>52.8</v>
      </c>
      <c r="X502" s="1">
        <f t="shared" si="179"/>
        <v>5450.9000000000005</v>
      </c>
    </row>
    <row r="503" spans="1:24" x14ac:dyDescent="0.25">
      <c r="A503" s="50">
        <v>510000</v>
      </c>
      <c r="B503" s="45">
        <f t="shared" si="191"/>
        <v>4806.3827000000001</v>
      </c>
      <c r="C503" s="18">
        <f t="shared" si="170"/>
        <v>9134.8896000000004</v>
      </c>
      <c r="D503" s="18">
        <f t="shared" si="192"/>
        <v>12746.592299999998</v>
      </c>
      <c r="E503" s="16">
        <f t="shared" si="171"/>
        <v>18060.853999999999</v>
      </c>
      <c r="F503" s="19">
        <f t="shared" si="172"/>
        <v>74412</v>
      </c>
      <c r="G503" s="51">
        <f t="shared" si="183"/>
        <v>119160.71859999999</v>
      </c>
      <c r="H503" s="45">
        <f t="shared" si="184"/>
        <v>4813.8</v>
      </c>
      <c r="I503" s="18">
        <f t="shared" si="185"/>
        <v>9853</v>
      </c>
      <c r="J503" s="18">
        <f t="shared" si="186"/>
        <v>5128.8</v>
      </c>
      <c r="K503" s="19">
        <f t="shared" si="187"/>
        <v>100448.175</v>
      </c>
      <c r="L503" s="46">
        <f t="shared" si="188"/>
        <v>120243.77499999999</v>
      </c>
      <c r="M503" s="52">
        <f t="shared" si="189"/>
        <v>239404.49359999999</v>
      </c>
      <c r="N503" s="53">
        <f t="shared" si="190"/>
        <v>0.46942057568627449</v>
      </c>
      <c r="O503" s="1">
        <f t="shared" si="167"/>
        <v>723.6</v>
      </c>
      <c r="P503" s="1">
        <f t="shared" si="168"/>
        <v>434.72</v>
      </c>
      <c r="Q503" s="1">
        <f t="shared" si="169"/>
        <v>3776.1</v>
      </c>
      <c r="R503" s="1">
        <f t="shared" si="174"/>
        <v>265661.08640000009</v>
      </c>
      <c r="S503" s="111"/>
      <c r="T503" s="1">
        <f t="shared" si="175"/>
        <v>1013.04</v>
      </c>
      <c r="U503" s="1">
        <f t="shared" si="176"/>
        <v>608.96</v>
      </c>
      <c r="V503" s="1">
        <f t="shared" si="177"/>
        <v>3776.1</v>
      </c>
      <c r="W503" s="1">
        <f t="shared" si="178"/>
        <v>52.8</v>
      </c>
      <c r="X503" s="1">
        <f t="shared" si="179"/>
        <v>5450.9000000000005</v>
      </c>
    </row>
    <row r="504" spans="1:24" x14ac:dyDescent="0.25">
      <c r="A504" s="50">
        <v>511000</v>
      </c>
      <c r="B504" s="45">
        <f t="shared" si="191"/>
        <v>4806.3827000000001</v>
      </c>
      <c r="C504" s="18">
        <f t="shared" si="170"/>
        <v>9134.8896000000004</v>
      </c>
      <c r="D504" s="18">
        <f t="shared" si="192"/>
        <v>12746.592299999998</v>
      </c>
      <c r="E504" s="16">
        <f t="shared" si="171"/>
        <v>18060.853999999999</v>
      </c>
      <c r="F504" s="19">
        <f t="shared" si="172"/>
        <v>74687.600000000006</v>
      </c>
      <c r="G504" s="51">
        <f t="shared" si="183"/>
        <v>119436.3186</v>
      </c>
      <c r="H504" s="45">
        <f t="shared" si="184"/>
        <v>4813.8</v>
      </c>
      <c r="I504" s="18">
        <f t="shared" si="185"/>
        <v>9853</v>
      </c>
      <c r="J504" s="18">
        <f t="shared" si="186"/>
        <v>5128.8</v>
      </c>
      <c r="K504" s="19">
        <f t="shared" si="187"/>
        <v>100705.675</v>
      </c>
      <c r="L504" s="46">
        <f t="shared" si="188"/>
        <v>120501.27499999999</v>
      </c>
      <c r="M504" s="52">
        <f t="shared" si="189"/>
        <v>239937.59359999999</v>
      </c>
      <c r="N504" s="53">
        <f t="shared" si="190"/>
        <v>0.4695451929549902</v>
      </c>
      <c r="O504" s="1">
        <f t="shared" si="167"/>
        <v>723.6</v>
      </c>
      <c r="P504" s="1">
        <f t="shared" si="168"/>
        <v>434.72</v>
      </c>
      <c r="Q504" s="1">
        <f t="shared" si="169"/>
        <v>3776.1</v>
      </c>
      <c r="R504" s="1">
        <f t="shared" si="174"/>
        <v>266127.98640000005</v>
      </c>
      <c r="S504" s="111"/>
      <c r="T504" s="1">
        <f t="shared" si="175"/>
        <v>1013.04</v>
      </c>
      <c r="U504" s="1">
        <f t="shared" si="176"/>
        <v>608.96</v>
      </c>
      <c r="V504" s="1">
        <f t="shared" si="177"/>
        <v>3776.1</v>
      </c>
      <c r="W504" s="1">
        <f t="shared" si="178"/>
        <v>52.8</v>
      </c>
      <c r="X504" s="1">
        <f t="shared" si="179"/>
        <v>5450.9000000000005</v>
      </c>
    </row>
    <row r="505" spans="1:24" x14ac:dyDescent="0.25">
      <c r="A505" s="50">
        <v>512000</v>
      </c>
      <c r="B505" s="45">
        <f t="shared" si="191"/>
        <v>4806.3827000000001</v>
      </c>
      <c r="C505" s="18">
        <f t="shared" si="170"/>
        <v>9134.8896000000004</v>
      </c>
      <c r="D505" s="18">
        <f t="shared" si="192"/>
        <v>12746.592299999998</v>
      </c>
      <c r="E505" s="16">
        <f t="shared" si="171"/>
        <v>18060.853999999999</v>
      </c>
      <c r="F505" s="19">
        <f t="shared" si="172"/>
        <v>74963.199999999997</v>
      </c>
      <c r="G505" s="51">
        <f t="shared" si="183"/>
        <v>119711.9186</v>
      </c>
      <c r="H505" s="45">
        <f t="shared" si="184"/>
        <v>4813.8</v>
      </c>
      <c r="I505" s="18">
        <f t="shared" si="185"/>
        <v>9853</v>
      </c>
      <c r="J505" s="18">
        <f t="shared" si="186"/>
        <v>5128.8</v>
      </c>
      <c r="K505" s="19">
        <f t="shared" si="187"/>
        <v>100963.175</v>
      </c>
      <c r="L505" s="46">
        <f t="shared" si="188"/>
        <v>120758.77499999999</v>
      </c>
      <c r="M505" s="52">
        <f t="shared" si="189"/>
        <v>240470.6936</v>
      </c>
      <c r="N505" s="53">
        <f t="shared" si="190"/>
        <v>0.46966932343750001</v>
      </c>
      <c r="O505" s="1">
        <f t="shared" si="167"/>
        <v>723.6</v>
      </c>
      <c r="P505" s="1">
        <f t="shared" si="168"/>
        <v>434.72</v>
      </c>
      <c r="Q505" s="1">
        <f t="shared" si="169"/>
        <v>3776.1</v>
      </c>
      <c r="R505" s="1">
        <f t="shared" si="174"/>
        <v>266594.88640000008</v>
      </c>
      <c r="S505" s="111"/>
      <c r="T505" s="1">
        <f t="shared" si="175"/>
        <v>1013.04</v>
      </c>
      <c r="U505" s="1">
        <f t="shared" si="176"/>
        <v>608.96</v>
      </c>
      <c r="V505" s="1">
        <f t="shared" si="177"/>
        <v>3776.1</v>
      </c>
      <c r="W505" s="1">
        <f t="shared" si="178"/>
        <v>52.8</v>
      </c>
      <c r="X505" s="1">
        <f t="shared" si="179"/>
        <v>5450.9000000000005</v>
      </c>
    </row>
    <row r="506" spans="1:24" x14ac:dyDescent="0.25">
      <c r="A506" s="50">
        <v>513000</v>
      </c>
      <c r="B506" s="45">
        <f t="shared" si="191"/>
        <v>4806.3827000000001</v>
      </c>
      <c r="C506" s="18">
        <f t="shared" si="170"/>
        <v>9134.8896000000004</v>
      </c>
      <c r="D506" s="18">
        <f t="shared" si="192"/>
        <v>12746.592299999998</v>
      </c>
      <c r="E506" s="16">
        <f t="shared" si="171"/>
        <v>18060.853999999999</v>
      </c>
      <c r="F506" s="19">
        <f t="shared" si="172"/>
        <v>75238.8</v>
      </c>
      <c r="G506" s="51">
        <f t="shared" si="183"/>
        <v>119987.51860000001</v>
      </c>
      <c r="H506" s="45">
        <f t="shared" si="184"/>
        <v>4813.8</v>
      </c>
      <c r="I506" s="18">
        <f t="shared" si="185"/>
        <v>9853</v>
      </c>
      <c r="J506" s="18">
        <f t="shared" si="186"/>
        <v>5128.8</v>
      </c>
      <c r="K506" s="19">
        <f t="shared" si="187"/>
        <v>101220.675</v>
      </c>
      <c r="L506" s="46">
        <f t="shared" si="188"/>
        <v>121016.27499999999</v>
      </c>
      <c r="M506" s="52">
        <f t="shared" si="189"/>
        <v>241003.7936</v>
      </c>
      <c r="N506" s="53">
        <f t="shared" si="190"/>
        <v>0.46979296998050685</v>
      </c>
      <c r="O506" s="1">
        <f t="shared" si="167"/>
        <v>723.6</v>
      </c>
      <c r="P506" s="1">
        <f t="shared" si="168"/>
        <v>434.72</v>
      </c>
      <c r="Q506" s="1">
        <f t="shared" si="169"/>
        <v>3776.1</v>
      </c>
      <c r="R506" s="1">
        <f t="shared" si="174"/>
        <v>267061.7864000001</v>
      </c>
      <c r="S506" s="111"/>
      <c r="T506" s="1">
        <f t="shared" si="175"/>
        <v>1013.04</v>
      </c>
      <c r="U506" s="1">
        <f t="shared" si="176"/>
        <v>608.96</v>
      </c>
      <c r="V506" s="1">
        <f t="shared" si="177"/>
        <v>3776.1</v>
      </c>
      <c r="W506" s="1">
        <f t="shared" si="178"/>
        <v>52.8</v>
      </c>
      <c r="X506" s="1">
        <f t="shared" si="179"/>
        <v>5450.9000000000005</v>
      </c>
    </row>
    <row r="507" spans="1:24" x14ac:dyDescent="0.25">
      <c r="A507" s="50">
        <v>514000</v>
      </c>
      <c r="B507" s="45">
        <f t="shared" si="191"/>
        <v>4806.3827000000001</v>
      </c>
      <c r="C507" s="18">
        <f t="shared" si="170"/>
        <v>9134.8896000000004</v>
      </c>
      <c r="D507" s="18">
        <f t="shared" si="192"/>
        <v>12746.592299999998</v>
      </c>
      <c r="E507" s="16">
        <f t="shared" si="171"/>
        <v>18060.853999999999</v>
      </c>
      <c r="F507" s="19">
        <f t="shared" si="172"/>
        <v>75514.400000000009</v>
      </c>
      <c r="G507" s="51">
        <f t="shared" si="183"/>
        <v>120263.11860000002</v>
      </c>
      <c r="H507" s="45">
        <f t="shared" si="184"/>
        <v>4813.8</v>
      </c>
      <c r="I507" s="18">
        <f t="shared" si="185"/>
        <v>9853</v>
      </c>
      <c r="J507" s="18">
        <f t="shared" si="186"/>
        <v>5128.8</v>
      </c>
      <c r="K507" s="19">
        <f t="shared" si="187"/>
        <v>101478.175</v>
      </c>
      <c r="L507" s="46">
        <f t="shared" si="188"/>
        <v>121273.77499999999</v>
      </c>
      <c r="M507" s="52">
        <f t="shared" si="189"/>
        <v>241536.89360000001</v>
      </c>
      <c r="N507" s="53">
        <f t="shared" si="190"/>
        <v>0.46991613540856031</v>
      </c>
      <c r="O507" s="1">
        <f t="shared" si="167"/>
        <v>723.6</v>
      </c>
      <c r="P507" s="1">
        <f t="shared" si="168"/>
        <v>434.72</v>
      </c>
      <c r="Q507" s="1">
        <f t="shared" si="169"/>
        <v>3776.1</v>
      </c>
      <c r="R507" s="1">
        <f t="shared" si="174"/>
        <v>267528.68640000006</v>
      </c>
      <c r="S507" s="111"/>
      <c r="T507" s="1">
        <f t="shared" si="175"/>
        <v>1013.04</v>
      </c>
      <c r="U507" s="1">
        <f t="shared" si="176"/>
        <v>608.96</v>
      </c>
      <c r="V507" s="1">
        <f t="shared" si="177"/>
        <v>3776.1</v>
      </c>
      <c r="W507" s="1">
        <f t="shared" si="178"/>
        <v>52.8</v>
      </c>
      <c r="X507" s="1">
        <f t="shared" si="179"/>
        <v>5450.9000000000005</v>
      </c>
    </row>
    <row r="508" spans="1:24" x14ac:dyDescent="0.25">
      <c r="A508" s="50">
        <v>515000</v>
      </c>
      <c r="B508" s="45">
        <f t="shared" si="191"/>
        <v>4806.3827000000001</v>
      </c>
      <c r="C508" s="18">
        <f t="shared" si="170"/>
        <v>9134.8896000000004</v>
      </c>
      <c r="D508" s="18">
        <f t="shared" si="192"/>
        <v>12746.592299999998</v>
      </c>
      <c r="E508" s="16">
        <f t="shared" si="171"/>
        <v>18060.853999999999</v>
      </c>
      <c r="F508" s="19">
        <f t="shared" si="172"/>
        <v>75790</v>
      </c>
      <c r="G508" s="51">
        <f t="shared" si="183"/>
        <v>120538.71859999999</v>
      </c>
      <c r="H508" s="45">
        <f t="shared" si="184"/>
        <v>4813.8</v>
      </c>
      <c r="I508" s="18">
        <f t="shared" si="185"/>
        <v>9853</v>
      </c>
      <c r="J508" s="18">
        <f t="shared" si="186"/>
        <v>5128.8</v>
      </c>
      <c r="K508" s="19">
        <f t="shared" si="187"/>
        <v>101735.675</v>
      </c>
      <c r="L508" s="46">
        <f t="shared" si="188"/>
        <v>121531.27499999999</v>
      </c>
      <c r="M508" s="52">
        <f t="shared" si="189"/>
        <v>242069.99359999999</v>
      </c>
      <c r="N508" s="53">
        <f t="shared" si="190"/>
        <v>0.47003882252427182</v>
      </c>
      <c r="O508" s="1">
        <f t="shared" si="167"/>
        <v>723.6</v>
      </c>
      <c r="P508" s="1">
        <f t="shared" si="168"/>
        <v>434.72</v>
      </c>
      <c r="Q508" s="1">
        <f t="shared" si="169"/>
        <v>3776.1</v>
      </c>
      <c r="R508" s="1">
        <f t="shared" si="174"/>
        <v>267995.58640000009</v>
      </c>
      <c r="S508" s="111"/>
      <c r="T508" s="1">
        <f t="shared" si="175"/>
        <v>1013.04</v>
      </c>
      <c r="U508" s="1">
        <f t="shared" si="176"/>
        <v>608.96</v>
      </c>
      <c r="V508" s="1">
        <f t="shared" si="177"/>
        <v>3776.1</v>
      </c>
      <c r="W508" s="1">
        <f t="shared" si="178"/>
        <v>52.8</v>
      </c>
      <c r="X508" s="1">
        <f t="shared" si="179"/>
        <v>5450.9000000000005</v>
      </c>
    </row>
    <row r="509" spans="1:24" x14ac:dyDescent="0.25">
      <c r="A509" s="50">
        <v>516000</v>
      </c>
      <c r="B509" s="45">
        <f t="shared" si="191"/>
        <v>4806.3827000000001</v>
      </c>
      <c r="C509" s="18">
        <f t="shared" si="170"/>
        <v>9134.8896000000004</v>
      </c>
      <c r="D509" s="18">
        <f t="shared" si="192"/>
        <v>12746.592299999998</v>
      </c>
      <c r="E509" s="16">
        <f t="shared" si="171"/>
        <v>18060.853999999999</v>
      </c>
      <c r="F509" s="19">
        <f t="shared" si="172"/>
        <v>76065.600000000006</v>
      </c>
      <c r="G509" s="51">
        <f t="shared" si="183"/>
        <v>120814.3186</v>
      </c>
      <c r="H509" s="45">
        <f t="shared" si="184"/>
        <v>4813.8</v>
      </c>
      <c r="I509" s="18">
        <f t="shared" si="185"/>
        <v>9853</v>
      </c>
      <c r="J509" s="18">
        <f t="shared" si="186"/>
        <v>5128.8</v>
      </c>
      <c r="K509" s="19">
        <f t="shared" si="187"/>
        <v>101993.175</v>
      </c>
      <c r="L509" s="46">
        <f t="shared" si="188"/>
        <v>121788.77499999999</v>
      </c>
      <c r="M509" s="52">
        <f t="shared" si="189"/>
        <v>242603.09359999999</v>
      </c>
      <c r="N509" s="53">
        <f t="shared" si="190"/>
        <v>0.47016103410852711</v>
      </c>
      <c r="O509" s="1">
        <f t="shared" si="167"/>
        <v>723.6</v>
      </c>
      <c r="P509" s="1">
        <f t="shared" si="168"/>
        <v>434.72</v>
      </c>
      <c r="Q509" s="1">
        <f t="shared" si="169"/>
        <v>3776.1</v>
      </c>
      <c r="R509" s="1">
        <f t="shared" si="174"/>
        <v>268462.48640000005</v>
      </c>
      <c r="S509" s="111"/>
      <c r="T509" s="1">
        <f t="shared" si="175"/>
        <v>1013.04</v>
      </c>
      <c r="U509" s="1">
        <f t="shared" si="176"/>
        <v>608.96</v>
      </c>
      <c r="V509" s="1">
        <f t="shared" si="177"/>
        <v>3776.1</v>
      </c>
      <c r="W509" s="1">
        <f t="shared" si="178"/>
        <v>52.8</v>
      </c>
      <c r="X509" s="1">
        <f t="shared" si="179"/>
        <v>5450.9000000000005</v>
      </c>
    </row>
    <row r="510" spans="1:24" x14ac:dyDescent="0.25">
      <c r="A510" s="50">
        <v>517000</v>
      </c>
      <c r="B510" s="45">
        <f t="shared" si="191"/>
        <v>4806.3827000000001</v>
      </c>
      <c r="C510" s="18">
        <f t="shared" si="170"/>
        <v>9134.8896000000004</v>
      </c>
      <c r="D510" s="18">
        <f t="shared" si="192"/>
        <v>12746.592299999998</v>
      </c>
      <c r="E510" s="16">
        <f t="shared" si="171"/>
        <v>18060.853999999999</v>
      </c>
      <c r="F510" s="19">
        <f t="shared" si="172"/>
        <v>76341.2</v>
      </c>
      <c r="G510" s="51">
        <f t="shared" si="183"/>
        <v>121089.9186</v>
      </c>
      <c r="H510" s="45">
        <f t="shared" si="184"/>
        <v>4813.8</v>
      </c>
      <c r="I510" s="18">
        <f t="shared" si="185"/>
        <v>9853</v>
      </c>
      <c r="J510" s="18">
        <f t="shared" si="186"/>
        <v>5128.8</v>
      </c>
      <c r="K510" s="19">
        <f t="shared" si="187"/>
        <v>102250.675</v>
      </c>
      <c r="L510" s="46">
        <f t="shared" si="188"/>
        <v>122046.27499999999</v>
      </c>
      <c r="M510" s="52">
        <f t="shared" si="189"/>
        <v>243136.1936</v>
      </c>
      <c r="N510" s="53">
        <f t="shared" si="190"/>
        <v>0.47028277292069631</v>
      </c>
      <c r="O510" s="1">
        <f t="shared" si="167"/>
        <v>723.6</v>
      </c>
      <c r="P510" s="1">
        <f t="shared" si="168"/>
        <v>434.72</v>
      </c>
      <c r="Q510" s="1">
        <f t="shared" si="169"/>
        <v>3776.1</v>
      </c>
      <c r="R510" s="1">
        <f t="shared" si="174"/>
        <v>268929.38640000008</v>
      </c>
      <c r="S510" s="111"/>
      <c r="T510" s="1">
        <f t="shared" si="175"/>
        <v>1013.04</v>
      </c>
      <c r="U510" s="1">
        <f t="shared" si="176"/>
        <v>608.96</v>
      </c>
      <c r="V510" s="1">
        <f t="shared" si="177"/>
        <v>3776.1</v>
      </c>
      <c r="W510" s="1">
        <f t="shared" si="178"/>
        <v>52.8</v>
      </c>
      <c r="X510" s="1">
        <f t="shared" si="179"/>
        <v>5450.9000000000005</v>
      </c>
    </row>
    <row r="511" spans="1:24" x14ac:dyDescent="0.25">
      <c r="A511" s="50">
        <v>518000</v>
      </c>
      <c r="B511" s="45">
        <f t="shared" si="191"/>
        <v>4806.3827000000001</v>
      </c>
      <c r="C511" s="18">
        <f t="shared" si="170"/>
        <v>9134.8896000000004</v>
      </c>
      <c r="D511" s="18">
        <f t="shared" si="192"/>
        <v>12746.592299999998</v>
      </c>
      <c r="E511" s="16">
        <f t="shared" si="171"/>
        <v>18060.853999999999</v>
      </c>
      <c r="F511" s="19">
        <f t="shared" si="172"/>
        <v>76616.800000000003</v>
      </c>
      <c r="G511" s="51">
        <f t="shared" si="183"/>
        <v>121365.51860000001</v>
      </c>
      <c r="H511" s="45">
        <f t="shared" si="184"/>
        <v>4813.8</v>
      </c>
      <c r="I511" s="18">
        <f t="shared" si="185"/>
        <v>9853</v>
      </c>
      <c r="J511" s="18">
        <f t="shared" si="186"/>
        <v>5128.8</v>
      </c>
      <c r="K511" s="19">
        <f t="shared" si="187"/>
        <v>102508.175</v>
      </c>
      <c r="L511" s="46">
        <f t="shared" si="188"/>
        <v>122303.77499999999</v>
      </c>
      <c r="M511" s="52">
        <f t="shared" si="189"/>
        <v>243669.2936</v>
      </c>
      <c r="N511" s="53">
        <f t="shared" si="190"/>
        <v>0.4704040416988417</v>
      </c>
      <c r="O511" s="1">
        <f t="shared" si="167"/>
        <v>723.6</v>
      </c>
      <c r="P511" s="1">
        <f t="shared" si="168"/>
        <v>434.72</v>
      </c>
      <c r="Q511" s="1">
        <f t="shared" si="169"/>
        <v>3776.1</v>
      </c>
      <c r="R511" s="1">
        <f t="shared" si="174"/>
        <v>269396.2864000001</v>
      </c>
      <c r="S511" s="111"/>
      <c r="T511" s="1">
        <f t="shared" si="175"/>
        <v>1013.04</v>
      </c>
      <c r="U511" s="1">
        <f t="shared" si="176"/>
        <v>608.96</v>
      </c>
      <c r="V511" s="1">
        <f t="shared" si="177"/>
        <v>3776.1</v>
      </c>
      <c r="W511" s="1">
        <f t="shared" si="178"/>
        <v>52.8</v>
      </c>
      <c r="X511" s="1">
        <f t="shared" si="179"/>
        <v>5450.9000000000005</v>
      </c>
    </row>
    <row r="512" spans="1:24" x14ac:dyDescent="0.25">
      <c r="A512" s="50">
        <v>519000</v>
      </c>
      <c r="B512" s="45">
        <f t="shared" si="191"/>
        <v>4806.3827000000001</v>
      </c>
      <c r="C512" s="18">
        <f t="shared" si="170"/>
        <v>9134.8896000000004</v>
      </c>
      <c r="D512" s="18">
        <f t="shared" si="192"/>
        <v>12746.592299999998</v>
      </c>
      <c r="E512" s="16">
        <f t="shared" si="171"/>
        <v>18060.853999999999</v>
      </c>
      <c r="F512" s="19">
        <f t="shared" si="172"/>
        <v>76892.400000000009</v>
      </c>
      <c r="G512" s="51">
        <f t="shared" si="183"/>
        <v>121641.11860000002</v>
      </c>
      <c r="H512" s="45">
        <f t="shared" si="184"/>
        <v>4813.8</v>
      </c>
      <c r="I512" s="18">
        <f t="shared" si="185"/>
        <v>9853</v>
      </c>
      <c r="J512" s="18">
        <f t="shared" si="186"/>
        <v>5128.8</v>
      </c>
      <c r="K512" s="19">
        <f t="shared" si="187"/>
        <v>102765.675</v>
      </c>
      <c r="L512" s="46">
        <f t="shared" si="188"/>
        <v>122561.27499999999</v>
      </c>
      <c r="M512" s="52">
        <f t="shared" si="189"/>
        <v>244202.39360000001</v>
      </c>
      <c r="N512" s="53">
        <f t="shared" si="190"/>
        <v>0.47052484315992293</v>
      </c>
      <c r="O512" s="1">
        <f t="shared" si="167"/>
        <v>723.6</v>
      </c>
      <c r="P512" s="1">
        <f t="shared" si="168"/>
        <v>434.72</v>
      </c>
      <c r="Q512" s="1">
        <f t="shared" si="169"/>
        <v>3776.1</v>
      </c>
      <c r="R512" s="1">
        <f t="shared" si="174"/>
        <v>269863.18640000006</v>
      </c>
      <c r="S512" s="111"/>
      <c r="T512" s="1">
        <f t="shared" si="175"/>
        <v>1013.04</v>
      </c>
      <c r="U512" s="1">
        <f t="shared" si="176"/>
        <v>608.96</v>
      </c>
      <c r="V512" s="1">
        <f t="shared" si="177"/>
        <v>3776.1</v>
      </c>
      <c r="W512" s="1">
        <f t="shared" si="178"/>
        <v>52.8</v>
      </c>
      <c r="X512" s="1">
        <f t="shared" si="179"/>
        <v>5450.9000000000005</v>
      </c>
    </row>
    <row r="513" spans="1:24" x14ac:dyDescent="0.25">
      <c r="A513" s="50">
        <v>520000</v>
      </c>
      <c r="B513" s="45">
        <f t="shared" si="191"/>
        <v>4806.3827000000001</v>
      </c>
      <c r="C513" s="18">
        <f t="shared" si="170"/>
        <v>9134.8896000000004</v>
      </c>
      <c r="D513" s="18">
        <f t="shared" si="192"/>
        <v>12746.592299999998</v>
      </c>
      <c r="E513" s="16">
        <f t="shared" si="171"/>
        <v>18060.853999999999</v>
      </c>
      <c r="F513" s="19">
        <f t="shared" si="172"/>
        <v>77168</v>
      </c>
      <c r="G513" s="51">
        <f t="shared" si="183"/>
        <v>121916.71859999999</v>
      </c>
      <c r="H513" s="45">
        <f t="shared" si="184"/>
        <v>4813.8</v>
      </c>
      <c r="I513" s="18">
        <f t="shared" si="185"/>
        <v>9853</v>
      </c>
      <c r="J513" s="18">
        <f t="shared" si="186"/>
        <v>5128.8</v>
      </c>
      <c r="K513" s="19">
        <f t="shared" si="187"/>
        <v>103023.175</v>
      </c>
      <c r="L513" s="46">
        <f t="shared" si="188"/>
        <v>122818.77499999999</v>
      </c>
      <c r="M513" s="52">
        <f t="shared" si="189"/>
        <v>244735.49359999999</v>
      </c>
      <c r="N513" s="53">
        <f t="shared" si="190"/>
        <v>0.47064518</v>
      </c>
      <c r="O513" s="1">
        <f t="shared" si="167"/>
        <v>723.6</v>
      </c>
      <c r="P513" s="1">
        <f t="shared" si="168"/>
        <v>434.72</v>
      </c>
      <c r="Q513" s="1">
        <f t="shared" si="169"/>
        <v>3776.1</v>
      </c>
      <c r="R513" s="1">
        <f t="shared" si="174"/>
        <v>270330.08640000009</v>
      </c>
      <c r="S513" s="111"/>
      <c r="T513" s="1">
        <f t="shared" si="175"/>
        <v>1013.04</v>
      </c>
      <c r="U513" s="1">
        <f t="shared" si="176"/>
        <v>608.96</v>
      </c>
      <c r="V513" s="1">
        <f t="shared" si="177"/>
        <v>3776.1</v>
      </c>
      <c r="W513" s="1">
        <f t="shared" si="178"/>
        <v>52.8</v>
      </c>
      <c r="X513" s="1">
        <f t="shared" si="179"/>
        <v>5450.9000000000005</v>
      </c>
    </row>
    <row r="514" spans="1:24" x14ac:dyDescent="0.25">
      <c r="A514" s="50">
        <v>521000</v>
      </c>
      <c r="B514" s="45">
        <f t="shared" si="191"/>
        <v>4806.3827000000001</v>
      </c>
      <c r="C514" s="18">
        <f t="shared" si="170"/>
        <v>9134.8896000000004</v>
      </c>
      <c r="D514" s="18">
        <f t="shared" si="192"/>
        <v>12746.592299999998</v>
      </c>
      <c r="E514" s="16">
        <f t="shared" si="171"/>
        <v>18060.853999999999</v>
      </c>
      <c r="F514" s="19">
        <f t="shared" si="172"/>
        <v>77443.600000000006</v>
      </c>
      <c r="G514" s="51">
        <f t="shared" si="183"/>
        <v>122192.3186</v>
      </c>
      <c r="H514" s="45">
        <f t="shared" si="184"/>
        <v>4813.8</v>
      </c>
      <c r="I514" s="18">
        <f t="shared" si="185"/>
        <v>9853</v>
      </c>
      <c r="J514" s="18">
        <f t="shared" si="186"/>
        <v>5128.8</v>
      </c>
      <c r="K514" s="19">
        <f t="shared" si="187"/>
        <v>103280.675</v>
      </c>
      <c r="L514" s="46">
        <f t="shared" si="188"/>
        <v>123076.27499999999</v>
      </c>
      <c r="M514" s="52">
        <f t="shared" si="189"/>
        <v>245268.59359999999</v>
      </c>
      <c r="N514" s="53">
        <f t="shared" si="190"/>
        <v>0.47076505489443377</v>
      </c>
      <c r="O514" s="1">
        <f t="shared" si="167"/>
        <v>723.6</v>
      </c>
      <c r="P514" s="1">
        <f t="shared" si="168"/>
        <v>434.72</v>
      </c>
      <c r="Q514" s="1">
        <f t="shared" si="169"/>
        <v>3776.1</v>
      </c>
      <c r="R514" s="1">
        <f t="shared" si="174"/>
        <v>270796.98640000005</v>
      </c>
      <c r="S514" s="111"/>
      <c r="T514" s="1">
        <f t="shared" si="175"/>
        <v>1013.04</v>
      </c>
      <c r="U514" s="1">
        <f t="shared" si="176"/>
        <v>608.96</v>
      </c>
      <c r="V514" s="1">
        <f t="shared" si="177"/>
        <v>3776.1</v>
      </c>
      <c r="W514" s="1">
        <f t="shared" si="178"/>
        <v>52.8</v>
      </c>
      <c r="X514" s="1">
        <f t="shared" si="179"/>
        <v>5450.9000000000005</v>
      </c>
    </row>
    <row r="515" spans="1:24" x14ac:dyDescent="0.25">
      <c r="A515" s="50">
        <v>522000</v>
      </c>
      <c r="B515" s="45">
        <f t="shared" si="191"/>
        <v>4806.3827000000001</v>
      </c>
      <c r="C515" s="18">
        <f t="shared" si="170"/>
        <v>9134.8896000000004</v>
      </c>
      <c r="D515" s="18">
        <f t="shared" si="192"/>
        <v>12746.592299999998</v>
      </c>
      <c r="E515" s="16">
        <f t="shared" si="171"/>
        <v>18060.853999999999</v>
      </c>
      <c r="F515" s="19">
        <f t="shared" si="172"/>
        <v>77719.199999999997</v>
      </c>
      <c r="G515" s="51">
        <f t="shared" si="183"/>
        <v>122467.9186</v>
      </c>
      <c r="H515" s="45">
        <f t="shared" si="184"/>
        <v>4813.8</v>
      </c>
      <c r="I515" s="18">
        <f t="shared" si="185"/>
        <v>9853</v>
      </c>
      <c r="J515" s="18">
        <f t="shared" si="186"/>
        <v>5128.8</v>
      </c>
      <c r="K515" s="19">
        <f t="shared" si="187"/>
        <v>103538.175</v>
      </c>
      <c r="L515" s="46">
        <f t="shared" si="188"/>
        <v>123333.77499999999</v>
      </c>
      <c r="M515" s="52">
        <f t="shared" si="189"/>
        <v>245801.6936</v>
      </c>
      <c r="N515" s="53">
        <f t="shared" si="190"/>
        <v>0.4708844704980843</v>
      </c>
      <c r="O515" s="1">
        <f t="shared" ref="O515:O578" si="193">IF(A515/100*$AA$20&gt;$AA$18,$AA$18,A515/100*$AA$20)</f>
        <v>723.6</v>
      </c>
      <c r="P515" s="1">
        <f t="shared" ref="P515:P578" si="194">IF(A515*$AA$25&gt;$AA$24,$AA$24,A515*$AA$25)</f>
        <v>434.72</v>
      </c>
      <c r="Q515" s="1">
        <f t="shared" ref="Q515:Q578" si="195">IF((A515-$AA$33)*$AA$32&gt;$AA$31,$AA$31,(A515-$AA$33)*$AA$32)</f>
        <v>3776.1</v>
      </c>
      <c r="R515" s="1">
        <f t="shared" si="174"/>
        <v>271263.88640000008</v>
      </c>
      <c r="S515" s="111"/>
      <c r="T515" s="1">
        <f t="shared" si="175"/>
        <v>1013.04</v>
      </c>
      <c r="U515" s="1">
        <f t="shared" si="176"/>
        <v>608.96</v>
      </c>
      <c r="V515" s="1">
        <f t="shared" si="177"/>
        <v>3776.1</v>
      </c>
      <c r="W515" s="1">
        <f t="shared" si="178"/>
        <v>52.8</v>
      </c>
      <c r="X515" s="1">
        <f t="shared" si="179"/>
        <v>5450.9000000000005</v>
      </c>
    </row>
    <row r="516" spans="1:24" x14ac:dyDescent="0.25">
      <c r="A516" s="50">
        <v>523000</v>
      </c>
      <c r="B516" s="45">
        <f t="shared" si="191"/>
        <v>4806.3827000000001</v>
      </c>
      <c r="C516" s="18">
        <f t="shared" ref="C516:C579" si="196">IF($A516&gt;$AA$5,IF($A516&lt;$AA$6,($A516-$AA$5)*$Z$5,($AA$6-$AA$5)*$Z$5),0)</f>
        <v>9134.8896000000004</v>
      </c>
      <c r="D516" s="18">
        <f t="shared" si="192"/>
        <v>12746.592299999998</v>
      </c>
      <c r="E516" s="16">
        <f t="shared" ref="E516:E579" si="197">IF($A516&gt;$AA$7,IF($A516&lt;$AA$8,($A516-$AA$7)*$Z$7,($AA$8-$AA$7)*$Z$7),0)</f>
        <v>18060.853999999999</v>
      </c>
      <c r="F516" s="19">
        <f t="shared" ref="F516:F579" si="198">IF($A516&gt;$AA$8,IF($A516&gt;$AA$8,($A516-$AA$8)*$Z$8,0),0)</f>
        <v>77994.8</v>
      </c>
      <c r="G516" s="51">
        <f t="shared" si="183"/>
        <v>122743.51860000001</v>
      </c>
      <c r="H516" s="45">
        <f t="shared" si="184"/>
        <v>4813.8</v>
      </c>
      <c r="I516" s="18">
        <f t="shared" si="185"/>
        <v>9853</v>
      </c>
      <c r="J516" s="18">
        <f t="shared" si="186"/>
        <v>5128.8</v>
      </c>
      <c r="K516" s="19">
        <f t="shared" si="187"/>
        <v>103795.675</v>
      </c>
      <c r="L516" s="46">
        <f t="shared" si="188"/>
        <v>123591.27499999999</v>
      </c>
      <c r="M516" s="52">
        <f t="shared" si="189"/>
        <v>246334.7936</v>
      </c>
      <c r="N516" s="53">
        <f t="shared" si="190"/>
        <v>0.47100342944550672</v>
      </c>
      <c r="O516" s="1">
        <f t="shared" si="193"/>
        <v>723.6</v>
      </c>
      <c r="P516" s="1">
        <f t="shared" si="194"/>
        <v>434.72</v>
      </c>
      <c r="Q516" s="1">
        <f t="shared" si="195"/>
        <v>3776.1</v>
      </c>
      <c r="R516" s="1">
        <f t="shared" ref="R516:R579" si="199">A516-M516-O516-P516-Q516</f>
        <v>271730.7864000001</v>
      </c>
      <c r="S516" s="111"/>
      <c r="T516" s="1">
        <f t="shared" ref="T516:T579" si="200">O516*1.4</f>
        <v>1013.04</v>
      </c>
      <c r="U516" s="1">
        <f t="shared" ref="U516:U579" si="201">IF(A516*$AA$27&gt;$AA$26,$AA$26,A516*$AA$27)</f>
        <v>608.96</v>
      </c>
      <c r="V516" s="1">
        <f t="shared" ref="V516:V579" si="202">Q516</f>
        <v>3776.1</v>
      </c>
      <c r="W516" s="1">
        <f t="shared" ref="W516:W579" si="203">IF(A516*$AA$38&gt;$AA$37,$AA$37,A516*$AA$38)</f>
        <v>52.8</v>
      </c>
      <c r="X516" s="1">
        <f t="shared" ref="X516:X579" si="204">T516+U516+V516+W516</f>
        <v>5450.9000000000005</v>
      </c>
    </row>
    <row r="517" spans="1:24" x14ac:dyDescent="0.25">
      <c r="A517" s="50">
        <v>524000</v>
      </c>
      <c r="B517" s="45">
        <f t="shared" si="191"/>
        <v>4806.3827000000001</v>
      </c>
      <c r="C517" s="18">
        <f t="shared" si="196"/>
        <v>9134.8896000000004</v>
      </c>
      <c r="D517" s="18">
        <f t="shared" si="192"/>
        <v>12746.592299999998</v>
      </c>
      <c r="E517" s="16">
        <f t="shared" si="197"/>
        <v>18060.853999999999</v>
      </c>
      <c r="F517" s="19">
        <f t="shared" si="198"/>
        <v>78270.400000000009</v>
      </c>
      <c r="G517" s="51">
        <f t="shared" si="183"/>
        <v>123019.11860000002</v>
      </c>
      <c r="H517" s="45">
        <f t="shared" si="184"/>
        <v>4813.8</v>
      </c>
      <c r="I517" s="18">
        <f t="shared" si="185"/>
        <v>9853</v>
      </c>
      <c r="J517" s="18">
        <f t="shared" si="186"/>
        <v>5128.8</v>
      </c>
      <c r="K517" s="19">
        <f t="shared" si="187"/>
        <v>104053.175</v>
      </c>
      <c r="L517" s="46">
        <f t="shared" si="188"/>
        <v>123848.77499999999</v>
      </c>
      <c r="M517" s="52">
        <f t="shared" si="189"/>
        <v>246867.89360000001</v>
      </c>
      <c r="N517" s="53">
        <f t="shared" si="190"/>
        <v>0.47112193435114508</v>
      </c>
      <c r="O517" s="1">
        <f t="shared" si="193"/>
        <v>723.6</v>
      </c>
      <c r="P517" s="1">
        <f t="shared" si="194"/>
        <v>434.72</v>
      </c>
      <c r="Q517" s="1">
        <f t="shared" si="195"/>
        <v>3776.1</v>
      </c>
      <c r="R517" s="1">
        <f t="shared" si="199"/>
        <v>272197.68640000006</v>
      </c>
      <c r="S517" s="111"/>
      <c r="T517" s="1">
        <f t="shared" si="200"/>
        <v>1013.04</v>
      </c>
      <c r="U517" s="1">
        <f t="shared" si="201"/>
        <v>608.96</v>
      </c>
      <c r="V517" s="1">
        <f t="shared" si="202"/>
        <v>3776.1</v>
      </c>
      <c r="W517" s="1">
        <f t="shared" si="203"/>
        <v>52.8</v>
      </c>
      <c r="X517" s="1">
        <f t="shared" si="204"/>
        <v>5450.9000000000005</v>
      </c>
    </row>
    <row r="518" spans="1:24" x14ac:dyDescent="0.25">
      <c r="A518" s="50">
        <v>525000</v>
      </c>
      <c r="B518" s="45">
        <f t="shared" si="191"/>
        <v>4806.3827000000001</v>
      </c>
      <c r="C518" s="18">
        <f t="shared" si="196"/>
        <v>9134.8896000000004</v>
      </c>
      <c r="D518" s="18">
        <f t="shared" si="192"/>
        <v>12746.592299999998</v>
      </c>
      <c r="E518" s="16">
        <f t="shared" si="197"/>
        <v>18060.853999999999</v>
      </c>
      <c r="F518" s="19">
        <f t="shared" si="198"/>
        <v>78546</v>
      </c>
      <c r="G518" s="51">
        <f t="shared" si="183"/>
        <v>123294.71859999999</v>
      </c>
      <c r="H518" s="45">
        <f t="shared" si="184"/>
        <v>4813.8</v>
      </c>
      <c r="I518" s="18">
        <f t="shared" si="185"/>
        <v>9853</v>
      </c>
      <c r="J518" s="18">
        <f t="shared" si="186"/>
        <v>5128.8</v>
      </c>
      <c r="K518" s="19">
        <f t="shared" si="187"/>
        <v>104310.675</v>
      </c>
      <c r="L518" s="46">
        <f t="shared" si="188"/>
        <v>124106.27499999999</v>
      </c>
      <c r="M518" s="52">
        <f t="shared" si="189"/>
        <v>247400.99359999999</v>
      </c>
      <c r="N518" s="53">
        <f t="shared" si="190"/>
        <v>0.47123998780952381</v>
      </c>
      <c r="O518" s="1">
        <f t="shared" si="193"/>
        <v>723.6</v>
      </c>
      <c r="P518" s="1">
        <f t="shared" si="194"/>
        <v>434.72</v>
      </c>
      <c r="Q518" s="1">
        <f t="shared" si="195"/>
        <v>3776.1</v>
      </c>
      <c r="R518" s="1">
        <f t="shared" si="199"/>
        <v>272664.58640000009</v>
      </c>
      <c r="S518" s="111"/>
      <c r="T518" s="1">
        <f t="shared" si="200"/>
        <v>1013.04</v>
      </c>
      <c r="U518" s="1">
        <f t="shared" si="201"/>
        <v>608.96</v>
      </c>
      <c r="V518" s="1">
        <f t="shared" si="202"/>
        <v>3776.1</v>
      </c>
      <c r="W518" s="1">
        <f t="shared" si="203"/>
        <v>52.8</v>
      </c>
      <c r="X518" s="1">
        <f t="shared" si="204"/>
        <v>5450.9000000000005</v>
      </c>
    </row>
    <row r="519" spans="1:24" x14ac:dyDescent="0.25">
      <c r="A519" s="50">
        <v>526000</v>
      </c>
      <c r="B519" s="45">
        <f t="shared" si="191"/>
        <v>4806.3827000000001</v>
      </c>
      <c r="C519" s="18">
        <f t="shared" si="196"/>
        <v>9134.8896000000004</v>
      </c>
      <c r="D519" s="18">
        <f t="shared" si="192"/>
        <v>12746.592299999998</v>
      </c>
      <c r="E519" s="16">
        <f t="shared" si="197"/>
        <v>18060.853999999999</v>
      </c>
      <c r="F519" s="19">
        <f t="shared" si="198"/>
        <v>78821.600000000006</v>
      </c>
      <c r="G519" s="51">
        <f t="shared" si="183"/>
        <v>123570.3186</v>
      </c>
      <c r="H519" s="45">
        <f t="shared" si="184"/>
        <v>4813.8</v>
      </c>
      <c r="I519" s="18">
        <f t="shared" si="185"/>
        <v>9853</v>
      </c>
      <c r="J519" s="18">
        <f t="shared" si="186"/>
        <v>5128.8</v>
      </c>
      <c r="K519" s="19">
        <f t="shared" si="187"/>
        <v>104568.175</v>
      </c>
      <c r="L519" s="46">
        <f t="shared" si="188"/>
        <v>124363.77499999999</v>
      </c>
      <c r="M519" s="52">
        <f t="shared" si="189"/>
        <v>247934.09359999999</v>
      </c>
      <c r="N519" s="53">
        <f t="shared" si="190"/>
        <v>0.47135759239543723</v>
      </c>
      <c r="O519" s="1">
        <f t="shared" si="193"/>
        <v>723.6</v>
      </c>
      <c r="P519" s="1">
        <f t="shared" si="194"/>
        <v>434.72</v>
      </c>
      <c r="Q519" s="1">
        <f t="shared" si="195"/>
        <v>3776.1</v>
      </c>
      <c r="R519" s="1">
        <f t="shared" si="199"/>
        <v>273131.48640000005</v>
      </c>
      <c r="S519" s="111"/>
      <c r="T519" s="1">
        <f t="shared" si="200"/>
        <v>1013.04</v>
      </c>
      <c r="U519" s="1">
        <f t="shared" si="201"/>
        <v>608.96</v>
      </c>
      <c r="V519" s="1">
        <f t="shared" si="202"/>
        <v>3776.1</v>
      </c>
      <c r="W519" s="1">
        <f t="shared" si="203"/>
        <v>52.8</v>
      </c>
      <c r="X519" s="1">
        <f t="shared" si="204"/>
        <v>5450.9000000000005</v>
      </c>
    </row>
    <row r="520" spans="1:24" x14ac:dyDescent="0.25">
      <c r="A520" s="50">
        <v>527000</v>
      </c>
      <c r="B520" s="45">
        <f t="shared" si="191"/>
        <v>4806.3827000000001</v>
      </c>
      <c r="C520" s="18">
        <f t="shared" si="196"/>
        <v>9134.8896000000004</v>
      </c>
      <c r="D520" s="18">
        <f t="shared" si="192"/>
        <v>12746.592299999998</v>
      </c>
      <c r="E520" s="16">
        <f t="shared" si="197"/>
        <v>18060.853999999999</v>
      </c>
      <c r="F520" s="19">
        <f t="shared" si="198"/>
        <v>79097.2</v>
      </c>
      <c r="G520" s="51">
        <f t="shared" si="183"/>
        <v>123845.9186</v>
      </c>
      <c r="H520" s="45">
        <f t="shared" si="184"/>
        <v>4813.8</v>
      </c>
      <c r="I520" s="18">
        <f t="shared" si="185"/>
        <v>9853</v>
      </c>
      <c r="J520" s="18">
        <f t="shared" si="186"/>
        <v>5128.8</v>
      </c>
      <c r="K520" s="19">
        <f t="shared" si="187"/>
        <v>104825.675</v>
      </c>
      <c r="L520" s="46">
        <f t="shared" si="188"/>
        <v>124621.27499999999</v>
      </c>
      <c r="M520" s="52">
        <f t="shared" si="189"/>
        <v>248467.1936</v>
      </c>
      <c r="N520" s="53">
        <f t="shared" si="190"/>
        <v>0.47147475066413663</v>
      </c>
      <c r="O520" s="1">
        <f t="shared" si="193"/>
        <v>723.6</v>
      </c>
      <c r="P520" s="1">
        <f t="shared" si="194"/>
        <v>434.72</v>
      </c>
      <c r="Q520" s="1">
        <f t="shared" si="195"/>
        <v>3776.1</v>
      </c>
      <c r="R520" s="1">
        <f t="shared" si="199"/>
        <v>273598.38640000008</v>
      </c>
      <c r="S520" s="111"/>
      <c r="T520" s="1">
        <f t="shared" si="200"/>
        <v>1013.04</v>
      </c>
      <c r="U520" s="1">
        <f t="shared" si="201"/>
        <v>608.96</v>
      </c>
      <c r="V520" s="1">
        <f t="shared" si="202"/>
        <v>3776.1</v>
      </c>
      <c r="W520" s="1">
        <f t="shared" si="203"/>
        <v>52.8</v>
      </c>
      <c r="X520" s="1">
        <f t="shared" si="204"/>
        <v>5450.9000000000005</v>
      </c>
    </row>
    <row r="521" spans="1:24" x14ac:dyDescent="0.25">
      <c r="A521" s="50">
        <v>528000</v>
      </c>
      <c r="B521" s="45">
        <f t="shared" si="191"/>
        <v>4806.3827000000001</v>
      </c>
      <c r="C521" s="18">
        <f t="shared" si="196"/>
        <v>9134.8896000000004</v>
      </c>
      <c r="D521" s="18">
        <f t="shared" si="192"/>
        <v>12746.592299999998</v>
      </c>
      <c r="E521" s="16">
        <f t="shared" si="197"/>
        <v>18060.853999999999</v>
      </c>
      <c r="F521" s="19">
        <f t="shared" si="198"/>
        <v>79372.800000000003</v>
      </c>
      <c r="G521" s="51">
        <f t="shared" si="183"/>
        <v>124121.51860000001</v>
      </c>
      <c r="H521" s="45">
        <f t="shared" si="184"/>
        <v>4813.8</v>
      </c>
      <c r="I521" s="18">
        <f t="shared" si="185"/>
        <v>9853</v>
      </c>
      <c r="J521" s="18">
        <f t="shared" si="186"/>
        <v>5128.8</v>
      </c>
      <c r="K521" s="19">
        <f t="shared" si="187"/>
        <v>105083.175</v>
      </c>
      <c r="L521" s="46">
        <f t="shared" si="188"/>
        <v>124878.77499999999</v>
      </c>
      <c r="M521" s="52">
        <f t="shared" si="189"/>
        <v>249000.2936</v>
      </c>
      <c r="N521" s="53">
        <f t="shared" si="190"/>
        <v>0.47159146515151518</v>
      </c>
      <c r="O521" s="1">
        <f t="shared" si="193"/>
        <v>723.6</v>
      </c>
      <c r="P521" s="1">
        <f t="shared" si="194"/>
        <v>434.72</v>
      </c>
      <c r="Q521" s="1">
        <f t="shared" si="195"/>
        <v>3776.1</v>
      </c>
      <c r="R521" s="1">
        <f t="shared" si="199"/>
        <v>274065.2864000001</v>
      </c>
      <c r="S521" s="111"/>
      <c r="T521" s="1">
        <f t="shared" si="200"/>
        <v>1013.04</v>
      </c>
      <c r="U521" s="1">
        <f t="shared" si="201"/>
        <v>608.96</v>
      </c>
      <c r="V521" s="1">
        <f t="shared" si="202"/>
        <v>3776.1</v>
      </c>
      <c r="W521" s="1">
        <f t="shared" si="203"/>
        <v>52.8</v>
      </c>
      <c r="X521" s="1">
        <f t="shared" si="204"/>
        <v>5450.9000000000005</v>
      </c>
    </row>
    <row r="522" spans="1:24" x14ac:dyDescent="0.25">
      <c r="A522" s="50">
        <v>529000</v>
      </c>
      <c r="B522" s="45">
        <f t="shared" si="191"/>
        <v>4806.3827000000001</v>
      </c>
      <c r="C522" s="18">
        <f t="shared" si="196"/>
        <v>9134.8896000000004</v>
      </c>
      <c r="D522" s="18">
        <f t="shared" si="192"/>
        <v>12746.592299999998</v>
      </c>
      <c r="E522" s="16">
        <f t="shared" si="197"/>
        <v>18060.853999999999</v>
      </c>
      <c r="F522" s="19">
        <f t="shared" si="198"/>
        <v>79648.400000000009</v>
      </c>
      <c r="G522" s="51">
        <f t="shared" si="183"/>
        <v>124397.11860000002</v>
      </c>
      <c r="H522" s="45">
        <f t="shared" si="184"/>
        <v>4813.8</v>
      </c>
      <c r="I522" s="18">
        <f t="shared" si="185"/>
        <v>9853</v>
      </c>
      <c r="J522" s="18">
        <f t="shared" si="186"/>
        <v>5128.8</v>
      </c>
      <c r="K522" s="19">
        <f t="shared" si="187"/>
        <v>105340.675</v>
      </c>
      <c r="L522" s="46">
        <f t="shared" si="188"/>
        <v>125136.27499999999</v>
      </c>
      <c r="M522" s="52">
        <f t="shared" si="189"/>
        <v>249533.39360000001</v>
      </c>
      <c r="N522" s="53">
        <f t="shared" si="190"/>
        <v>0.47170773837429114</v>
      </c>
      <c r="O522" s="1">
        <f t="shared" si="193"/>
        <v>723.6</v>
      </c>
      <c r="P522" s="1">
        <f t="shared" si="194"/>
        <v>434.72</v>
      </c>
      <c r="Q522" s="1">
        <f t="shared" si="195"/>
        <v>3776.1</v>
      </c>
      <c r="R522" s="1">
        <f t="shared" si="199"/>
        <v>274532.18640000006</v>
      </c>
      <c r="S522" s="111"/>
      <c r="T522" s="1">
        <f t="shared" si="200"/>
        <v>1013.04</v>
      </c>
      <c r="U522" s="1">
        <f t="shared" si="201"/>
        <v>608.96</v>
      </c>
      <c r="V522" s="1">
        <f t="shared" si="202"/>
        <v>3776.1</v>
      </c>
      <c r="W522" s="1">
        <f t="shared" si="203"/>
        <v>52.8</v>
      </c>
      <c r="X522" s="1">
        <f t="shared" si="204"/>
        <v>5450.9000000000005</v>
      </c>
    </row>
    <row r="523" spans="1:24" x14ac:dyDescent="0.25">
      <c r="A523" s="50">
        <v>530000</v>
      </c>
      <c r="B523" s="45">
        <f t="shared" si="191"/>
        <v>4806.3827000000001</v>
      </c>
      <c r="C523" s="18">
        <f t="shared" si="196"/>
        <v>9134.8896000000004</v>
      </c>
      <c r="D523" s="18">
        <f t="shared" si="192"/>
        <v>12746.592299999998</v>
      </c>
      <c r="E523" s="16">
        <f t="shared" si="197"/>
        <v>18060.853999999999</v>
      </c>
      <c r="F523" s="19">
        <f t="shared" si="198"/>
        <v>79924</v>
      </c>
      <c r="G523" s="51">
        <f t="shared" si="183"/>
        <v>124672.71859999999</v>
      </c>
      <c r="H523" s="45">
        <f t="shared" si="184"/>
        <v>4813.8</v>
      </c>
      <c r="I523" s="18">
        <f t="shared" si="185"/>
        <v>9853</v>
      </c>
      <c r="J523" s="18">
        <f t="shared" si="186"/>
        <v>5128.8</v>
      </c>
      <c r="K523" s="19">
        <f t="shared" si="187"/>
        <v>105598.175</v>
      </c>
      <c r="L523" s="46">
        <f t="shared" si="188"/>
        <v>125393.77499999999</v>
      </c>
      <c r="M523" s="52">
        <f t="shared" si="189"/>
        <v>250066.49359999999</v>
      </c>
      <c r="N523" s="53">
        <f t="shared" si="190"/>
        <v>0.47182357283018866</v>
      </c>
      <c r="O523" s="1">
        <f t="shared" si="193"/>
        <v>723.6</v>
      </c>
      <c r="P523" s="1">
        <f t="shared" si="194"/>
        <v>434.72</v>
      </c>
      <c r="Q523" s="1">
        <f t="shared" si="195"/>
        <v>3776.1</v>
      </c>
      <c r="R523" s="1">
        <f t="shared" si="199"/>
        <v>274999.08640000009</v>
      </c>
      <c r="S523" s="111"/>
      <c r="T523" s="1">
        <f t="shared" si="200"/>
        <v>1013.04</v>
      </c>
      <c r="U523" s="1">
        <f t="shared" si="201"/>
        <v>608.96</v>
      </c>
      <c r="V523" s="1">
        <f t="shared" si="202"/>
        <v>3776.1</v>
      </c>
      <c r="W523" s="1">
        <f t="shared" si="203"/>
        <v>52.8</v>
      </c>
      <c r="X523" s="1">
        <f t="shared" si="204"/>
        <v>5450.9000000000005</v>
      </c>
    </row>
    <row r="524" spans="1:24" x14ac:dyDescent="0.25">
      <c r="A524" s="50">
        <v>531000</v>
      </c>
      <c r="B524" s="45">
        <f t="shared" si="191"/>
        <v>4806.3827000000001</v>
      </c>
      <c r="C524" s="18">
        <f t="shared" si="196"/>
        <v>9134.8896000000004</v>
      </c>
      <c r="D524" s="18">
        <f t="shared" si="192"/>
        <v>12746.592299999998</v>
      </c>
      <c r="E524" s="16">
        <f t="shared" si="197"/>
        <v>18060.853999999999</v>
      </c>
      <c r="F524" s="19">
        <f t="shared" si="198"/>
        <v>80199.600000000006</v>
      </c>
      <c r="G524" s="51">
        <f t="shared" si="183"/>
        <v>124948.3186</v>
      </c>
      <c r="H524" s="45">
        <f t="shared" si="184"/>
        <v>4813.8</v>
      </c>
      <c r="I524" s="18">
        <f t="shared" si="185"/>
        <v>9853</v>
      </c>
      <c r="J524" s="18">
        <f t="shared" si="186"/>
        <v>5128.8</v>
      </c>
      <c r="K524" s="19">
        <f t="shared" si="187"/>
        <v>105855.675</v>
      </c>
      <c r="L524" s="46">
        <f t="shared" si="188"/>
        <v>125651.27499999999</v>
      </c>
      <c r="M524" s="52">
        <f t="shared" si="189"/>
        <v>250599.59359999999</v>
      </c>
      <c r="N524" s="53">
        <f t="shared" si="190"/>
        <v>0.47193897099811677</v>
      </c>
      <c r="O524" s="1">
        <f t="shared" si="193"/>
        <v>723.6</v>
      </c>
      <c r="P524" s="1">
        <f t="shared" si="194"/>
        <v>434.72</v>
      </c>
      <c r="Q524" s="1">
        <f t="shared" si="195"/>
        <v>3776.1</v>
      </c>
      <c r="R524" s="1">
        <f t="shared" si="199"/>
        <v>275465.98640000005</v>
      </c>
      <c r="S524" s="111"/>
      <c r="T524" s="1">
        <f t="shared" si="200"/>
        <v>1013.04</v>
      </c>
      <c r="U524" s="1">
        <f t="shared" si="201"/>
        <v>608.96</v>
      </c>
      <c r="V524" s="1">
        <f t="shared" si="202"/>
        <v>3776.1</v>
      </c>
      <c r="W524" s="1">
        <f t="shared" si="203"/>
        <v>52.8</v>
      </c>
      <c r="X524" s="1">
        <f t="shared" si="204"/>
        <v>5450.9000000000005</v>
      </c>
    </row>
    <row r="525" spans="1:24" x14ac:dyDescent="0.25">
      <c r="A525" s="50">
        <v>532000</v>
      </c>
      <c r="B525" s="45">
        <f t="shared" si="191"/>
        <v>4806.3827000000001</v>
      </c>
      <c r="C525" s="18">
        <f t="shared" si="196"/>
        <v>9134.8896000000004</v>
      </c>
      <c r="D525" s="18">
        <f t="shared" si="192"/>
        <v>12746.592299999998</v>
      </c>
      <c r="E525" s="16">
        <f t="shared" si="197"/>
        <v>18060.853999999999</v>
      </c>
      <c r="F525" s="19">
        <f t="shared" si="198"/>
        <v>80475.199999999997</v>
      </c>
      <c r="G525" s="51">
        <f t="shared" si="183"/>
        <v>125223.9186</v>
      </c>
      <c r="H525" s="45">
        <f t="shared" si="184"/>
        <v>4813.8</v>
      </c>
      <c r="I525" s="18">
        <f t="shared" si="185"/>
        <v>9853</v>
      </c>
      <c r="J525" s="18">
        <f t="shared" si="186"/>
        <v>5128.8</v>
      </c>
      <c r="K525" s="19">
        <f t="shared" si="187"/>
        <v>106113.175</v>
      </c>
      <c r="L525" s="46">
        <f t="shared" si="188"/>
        <v>125908.77499999999</v>
      </c>
      <c r="M525" s="52">
        <f t="shared" si="189"/>
        <v>251132.6936</v>
      </c>
      <c r="N525" s="53">
        <f t="shared" si="190"/>
        <v>0.47205393533834589</v>
      </c>
      <c r="O525" s="1">
        <f t="shared" si="193"/>
        <v>723.6</v>
      </c>
      <c r="P525" s="1">
        <f t="shared" si="194"/>
        <v>434.72</v>
      </c>
      <c r="Q525" s="1">
        <f t="shared" si="195"/>
        <v>3776.1</v>
      </c>
      <c r="R525" s="1">
        <f t="shared" si="199"/>
        <v>275932.88640000008</v>
      </c>
      <c r="S525" s="111"/>
      <c r="T525" s="1">
        <f t="shared" si="200"/>
        <v>1013.04</v>
      </c>
      <c r="U525" s="1">
        <f t="shared" si="201"/>
        <v>608.96</v>
      </c>
      <c r="V525" s="1">
        <f t="shared" si="202"/>
        <v>3776.1</v>
      </c>
      <c r="W525" s="1">
        <f t="shared" si="203"/>
        <v>52.8</v>
      </c>
      <c r="X525" s="1">
        <f t="shared" si="204"/>
        <v>5450.9000000000005</v>
      </c>
    </row>
    <row r="526" spans="1:24" x14ac:dyDescent="0.25">
      <c r="A526" s="50">
        <v>533000</v>
      </c>
      <c r="B526" s="45">
        <f t="shared" si="191"/>
        <v>4806.3827000000001</v>
      </c>
      <c r="C526" s="18">
        <f t="shared" si="196"/>
        <v>9134.8896000000004</v>
      </c>
      <c r="D526" s="18">
        <f t="shared" si="192"/>
        <v>12746.592299999998</v>
      </c>
      <c r="E526" s="16">
        <f t="shared" si="197"/>
        <v>18060.853999999999</v>
      </c>
      <c r="F526" s="19">
        <f t="shared" si="198"/>
        <v>80750.8</v>
      </c>
      <c r="G526" s="51">
        <f t="shared" si="183"/>
        <v>125499.51860000001</v>
      </c>
      <c r="H526" s="45">
        <f t="shared" si="184"/>
        <v>4813.8</v>
      </c>
      <c r="I526" s="18">
        <f t="shared" si="185"/>
        <v>9853</v>
      </c>
      <c r="J526" s="18">
        <f t="shared" si="186"/>
        <v>5128.8</v>
      </c>
      <c r="K526" s="19">
        <f t="shared" si="187"/>
        <v>106370.675</v>
      </c>
      <c r="L526" s="46">
        <f t="shared" si="188"/>
        <v>126166.27499999999</v>
      </c>
      <c r="M526" s="52">
        <f t="shared" si="189"/>
        <v>251665.7936</v>
      </c>
      <c r="N526" s="53">
        <f t="shared" si="190"/>
        <v>0.47216846829268294</v>
      </c>
      <c r="O526" s="1">
        <f t="shared" si="193"/>
        <v>723.6</v>
      </c>
      <c r="P526" s="1">
        <f t="shared" si="194"/>
        <v>434.72</v>
      </c>
      <c r="Q526" s="1">
        <f t="shared" si="195"/>
        <v>3776.1</v>
      </c>
      <c r="R526" s="1">
        <f t="shared" si="199"/>
        <v>276399.7864000001</v>
      </c>
      <c r="S526" s="111"/>
      <c r="T526" s="1">
        <f t="shared" si="200"/>
        <v>1013.04</v>
      </c>
      <c r="U526" s="1">
        <f t="shared" si="201"/>
        <v>608.96</v>
      </c>
      <c r="V526" s="1">
        <f t="shared" si="202"/>
        <v>3776.1</v>
      </c>
      <c r="W526" s="1">
        <f t="shared" si="203"/>
        <v>52.8</v>
      </c>
      <c r="X526" s="1">
        <f t="shared" si="204"/>
        <v>5450.9000000000005</v>
      </c>
    </row>
    <row r="527" spans="1:24" x14ac:dyDescent="0.25">
      <c r="A527" s="50">
        <v>534000</v>
      </c>
      <c r="B527" s="45">
        <f t="shared" si="191"/>
        <v>4806.3827000000001</v>
      </c>
      <c r="C527" s="18">
        <f t="shared" si="196"/>
        <v>9134.8896000000004</v>
      </c>
      <c r="D527" s="18">
        <f t="shared" si="192"/>
        <v>12746.592299999998</v>
      </c>
      <c r="E527" s="16">
        <f t="shared" si="197"/>
        <v>18060.853999999999</v>
      </c>
      <c r="F527" s="19">
        <f t="shared" si="198"/>
        <v>81026.400000000009</v>
      </c>
      <c r="G527" s="51">
        <f t="shared" si="183"/>
        <v>125775.11860000002</v>
      </c>
      <c r="H527" s="45">
        <f t="shared" si="184"/>
        <v>4813.8</v>
      </c>
      <c r="I527" s="18">
        <f t="shared" si="185"/>
        <v>9853</v>
      </c>
      <c r="J527" s="18">
        <f t="shared" si="186"/>
        <v>5128.8</v>
      </c>
      <c r="K527" s="19">
        <f t="shared" si="187"/>
        <v>106628.175</v>
      </c>
      <c r="L527" s="46">
        <f t="shared" si="188"/>
        <v>126423.77499999999</v>
      </c>
      <c r="M527" s="52">
        <f t="shared" si="189"/>
        <v>252198.89360000001</v>
      </c>
      <c r="N527" s="53">
        <f t="shared" si="190"/>
        <v>0.47228257228464421</v>
      </c>
      <c r="O527" s="1">
        <f t="shared" si="193"/>
        <v>723.6</v>
      </c>
      <c r="P527" s="1">
        <f t="shared" si="194"/>
        <v>434.72</v>
      </c>
      <c r="Q527" s="1">
        <f t="shared" si="195"/>
        <v>3776.1</v>
      </c>
      <c r="R527" s="1">
        <f t="shared" si="199"/>
        <v>276866.68640000006</v>
      </c>
      <c r="S527" s="111"/>
      <c r="T527" s="1">
        <f t="shared" si="200"/>
        <v>1013.04</v>
      </c>
      <c r="U527" s="1">
        <f t="shared" si="201"/>
        <v>608.96</v>
      </c>
      <c r="V527" s="1">
        <f t="shared" si="202"/>
        <v>3776.1</v>
      </c>
      <c r="W527" s="1">
        <f t="shared" si="203"/>
        <v>52.8</v>
      </c>
      <c r="X527" s="1">
        <f t="shared" si="204"/>
        <v>5450.9000000000005</v>
      </c>
    </row>
    <row r="528" spans="1:24" x14ac:dyDescent="0.25">
      <c r="A528" s="50">
        <v>535000</v>
      </c>
      <c r="B528" s="45">
        <f t="shared" si="191"/>
        <v>4806.3827000000001</v>
      </c>
      <c r="C528" s="18">
        <f t="shared" si="196"/>
        <v>9134.8896000000004</v>
      </c>
      <c r="D528" s="18">
        <f t="shared" si="192"/>
        <v>12746.592299999998</v>
      </c>
      <c r="E528" s="16">
        <f t="shared" si="197"/>
        <v>18060.853999999999</v>
      </c>
      <c r="F528" s="19">
        <f t="shared" si="198"/>
        <v>81302</v>
      </c>
      <c r="G528" s="51">
        <f t="shared" si="183"/>
        <v>126050.71859999999</v>
      </c>
      <c r="H528" s="45">
        <f t="shared" si="184"/>
        <v>4813.8</v>
      </c>
      <c r="I528" s="18">
        <f t="shared" si="185"/>
        <v>9853</v>
      </c>
      <c r="J528" s="18">
        <f t="shared" si="186"/>
        <v>5128.8</v>
      </c>
      <c r="K528" s="19">
        <f t="shared" si="187"/>
        <v>106885.675</v>
      </c>
      <c r="L528" s="46">
        <f t="shared" si="188"/>
        <v>126681.27499999999</v>
      </c>
      <c r="M528" s="52">
        <f t="shared" si="189"/>
        <v>252731.99359999999</v>
      </c>
      <c r="N528" s="53">
        <f t="shared" si="190"/>
        <v>0.47239624971962613</v>
      </c>
      <c r="O528" s="1">
        <f t="shared" si="193"/>
        <v>723.6</v>
      </c>
      <c r="P528" s="1">
        <f t="shared" si="194"/>
        <v>434.72</v>
      </c>
      <c r="Q528" s="1">
        <f t="shared" si="195"/>
        <v>3776.1</v>
      </c>
      <c r="R528" s="1">
        <f t="shared" si="199"/>
        <v>277333.58640000009</v>
      </c>
      <c r="S528" s="111"/>
      <c r="T528" s="1">
        <f t="shared" si="200"/>
        <v>1013.04</v>
      </c>
      <c r="U528" s="1">
        <f t="shared" si="201"/>
        <v>608.96</v>
      </c>
      <c r="V528" s="1">
        <f t="shared" si="202"/>
        <v>3776.1</v>
      </c>
      <c r="W528" s="1">
        <f t="shared" si="203"/>
        <v>52.8</v>
      </c>
      <c r="X528" s="1">
        <f t="shared" si="204"/>
        <v>5450.9000000000005</v>
      </c>
    </row>
    <row r="529" spans="1:24" x14ac:dyDescent="0.25">
      <c r="A529" s="50">
        <v>536000</v>
      </c>
      <c r="B529" s="45">
        <f t="shared" si="191"/>
        <v>4806.3827000000001</v>
      </c>
      <c r="C529" s="18">
        <f t="shared" si="196"/>
        <v>9134.8896000000004</v>
      </c>
      <c r="D529" s="18">
        <f t="shared" si="192"/>
        <v>12746.592299999998</v>
      </c>
      <c r="E529" s="16">
        <f t="shared" si="197"/>
        <v>18060.853999999999</v>
      </c>
      <c r="F529" s="19">
        <f t="shared" si="198"/>
        <v>81577.600000000006</v>
      </c>
      <c r="G529" s="51">
        <f t="shared" si="183"/>
        <v>126326.3186</v>
      </c>
      <c r="H529" s="45">
        <f t="shared" si="184"/>
        <v>4813.8</v>
      </c>
      <c r="I529" s="18">
        <f t="shared" si="185"/>
        <v>9853</v>
      </c>
      <c r="J529" s="18">
        <f t="shared" si="186"/>
        <v>5128.8</v>
      </c>
      <c r="K529" s="19">
        <f t="shared" si="187"/>
        <v>107143.175</v>
      </c>
      <c r="L529" s="46">
        <f t="shared" si="188"/>
        <v>126938.77499999999</v>
      </c>
      <c r="M529" s="52">
        <f t="shared" si="189"/>
        <v>253265.09359999999</v>
      </c>
      <c r="N529" s="53">
        <f t="shared" si="190"/>
        <v>0.4725095029850746</v>
      </c>
      <c r="O529" s="1">
        <f t="shared" si="193"/>
        <v>723.6</v>
      </c>
      <c r="P529" s="1">
        <f t="shared" si="194"/>
        <v>434.72</v>
      </c>
      <c r="Q529" s="1">
        <f t="shared" si="195"/>
        <v>3776.1</v>
      </c>
      <c r="R529" s="1">
        <f t="shared" si="199"/>
        <v>277800.48640000005</v>
      </c>
      <c r="S529" s="111"/>
      <c r="T529" s="1">
        <f t="shared" si="200"/>
        <v>1013.04</v>
      </c>
      <c r="U529" s="1">
        <f t="shared" si="201"/>
        <v>608.96</v>
      </c>
      <c r="V529" s="1">
        <f t="shared" si="202"/>
        <v>3776.1</v>
      </c>
      <c r="W529" s="1">
        <f t="shared" si="203"/>
        <v>52.8</v>
      </c>
      <c r="X529" s="1">
        <f t="shared" si="204"/>
        <v>5450.9000000000005</v>
      </c>
    </row>
    <row r="530" spans="1:24" x14ac:dyDescent="0.25">
      <c r="A530" s="50">
        <v>537000</v>
      </c>
      <c r="B530" s="45">
        <f t="shared" si="191"/>
        <v>4806.3827000000001</v>
      </c>
      <c r="C530" s="18">
        <f t="shared" si="196"/>
        <v>9134.8896000000004</v>
      </c>
      <c r="D530" s="18">
        <f t="shared" si="192"/>
        <v>12746.592299999998</v>
      </c>
      <c r="E530" s="16">
        <f t="shared" si="197"/>
        <v>18060.853999999999</v>
      </c>
      <c r="F530" s="19">
        <f t="shared" si="198"/>
        <v>81853.2</v>
      </c>
      <c r="G530" s="51">
        <f t="shared" si="183"/>
        <v>126601.9186</v>
      </c>
      <c r="H530" s="45">
        <f t="shared" si="184"/>
        <v>4813.8</v>
      </c>
      <c r="I530" s="18">
        <f t="shared" si="185"/>
        <v>9853</v>
      </c>
      <c r="J530" s="18">
        <f t="shared" si="186"/>
        <v>5128.8</v>
      </c>
      <c r="K530" s="19">
        <f t="shared" si="187"/>
        <v>107400.675</v>
      </c>
      <c r="L530" s="46">
        <f t="shared" si="188"/>
        <v>127196.27499999999</v>
      </c>
      <c r="M530" s="52">
        <f t="shared" si="189"/>
        <v>253798.1936</v>
      </c>
      <c r="N530" s="53">
        <f t="shared" si="190"/>
        <v>0.47262233445065177</v>
      </c>
      <c r="O530" s="1">
        <f t="shared" si="193"/>
        <v>723.6</v>
      </c>
      <c r="P530" s="1">
        <f t="shared" si="194"/>
        <v>434.72</v>
      </c>
      <c r="Q530" s="1">
        <f t="shared" si="195"/>
        <v>3776.1</v>
      </c>
      <c r="R530" s="1">
        <f t="shared" si="199"/>
        <v>278267.38640000008</v>
      </c>
      <c r="S530" s="111"/>
      <c r="T530" s="1">
        <f t="shared" si="200"/>
        <v>1013.04</v>
      </c>
      <c r="U530" s="1">
        <f t="shared" si="201"/>
        <v>608.96</v>
      </c>
      <c r="V530" s="1">
        <f t="shared" si="202"/>
        <v>3776.1</v>
      </c>
      <c r="W530" s="1">
        <f t="shared" si="203"/>
        <v>52.8</v>
      </c>
      <c r="X530" s="1">
        <f t="shared" si="204"/>
        <v>5450.9000000000005</v>
      </c>
    </row>
    <row r="531" spans="1:24" x14ac:dyDescent="0.25">
      <c r="A531" s="50">
        <v>538000</v>
      </c>
      <c r="B531" s="45">
        <f t="shared" si="191"/>
        <v>4806.3827000000001</v>
      </c>
      <c r="C531" s="18">
        <f t="shared" si="196"/>
        <v>9134.8896000000004</v>
      </c>
      <c r="D531" s="18">
        <f t="shared" si="192"/>
        <v>12746.592299999998</v>
      </c>
      <c r="E531" s="16">
        <f t="shared" si="197"/>
        <v>18060.853999999999</v>
      </c>
      <c r="F531" s="19">
        <f t="shared" si="198"/>
        <v>82128.800000000003</v>
      </c>
      <c r="G531" s="51">
        <f t="shared" si="183"/>
        <v>126877.51860000001</v>
      </c>
      <c r="H531" s="45">
        <f t="shared" si="184"/>
        <v>4813.8</v>
      </c>
      <c r="I531" s="18">
        <f t="shared" si="185"/>
        <v>9853</v>
      </c>
      <c r="J531" s="18">
        <f t="shared" si="186"/>
        <v>5128.8</v>
      </c>
      <c r="K531" s="19">
        <f t="shared" si="187"/>
        <v>107658.175</v>
      </c>
      <c r="L531" s="46">
        <f t="shared" si="188"/>
        <v>127453.77499999999</v>
      </c>
      <c r="M531" s="52">
        <f t="shared" si="189"/>
        <v>254331.2936</v>
      </c>
      <c r="N531" s="53">
        <f t="shared" si="190"/>
        <v>0.47273474646840147</v>
      </c>
      <c r="O531" s="1">
        <f t="shared" si="193"/>
        <v>723.6</v>
      </c>
      <c r="P531" s="1">
        <f t="shared" si="194"/>
        <v>434.72</v>
      </c>
      <c r="Q531" s="1">
        <f t="shared" si="195"/>
        <v>3776.1</v>
      </c>
      <c r="R531" s="1">
        <f t="shared" si="199"/>
        <v>278734.2864000001</v>
      </c>
      <c r="S531" s="111"/>
      <c r="T531" s="1">
        <f t="shared" si="200"/>
        <v>1013.04</v>
      </c>
      <c r="U531" s="1">
        <f t="shared" si="201"/>
        <v>608.96</v>
      </c>
      <c r="V531" s="1">
        <f t="shared" si="202"/>
        <v>3776.1</v>
      </c>
      <c r="W531" s="1">
        <f t="shared" si="203"/>
        <v>52.8</v>
      </c>
      <c r="X531" s="1">
        <f t="shared" si="204"/>
        <v>5450.9000000000005</v>
      </c>
    </row>
    <row r="532" spans="1:24" x14ac:dyDescent="0.25">
      <c r="A532" s="50">
        <v>539000</v>
      </c>
      <c r="B532" s="45">
        <f t="shared" si="191"/>
        <v>4806.3827000000001</v>
      </c>
      <c r="C532" s="18">
        <f t="shared" si="196"/>
        <v>9134.8896000000004</v>
      </c>
      <c r="D532" s="18">
        <f t="shared" si="192"/>
        <v>12746.592299999998</v>
      </c>
      <c r="E532" s="16">
        <f t="shared" si="197"/>
        <v>18060.853999999999</v>
      </c>
      <c r="F532" s="19">
        <f t="shared" si="198"/>
        <v>82404.400000000009</v>
      </c>
      <c r="G532" s="51">
        <f t="shared" si="183"/>
        <v>127153.11860000002</v>
      </c>
      <c r="H532" s="45">
        <f t="shared" si="184"/>
        <v>4813.8</v>
      </c>
      <c r="I532" s="18">
        <f t="shared" si="185"/>
        <v>9853</v>
      </c>
      <c r="J532" s="18">
        <f t="shared" si="186"/>
        <v>5128.8</v>
      </c>
      <c r="K532" s="19">
        <f t="shared" si="187"/>
        <v>107915.675</v>
      </c>
      <c r="L532" s="46">
        <f t="shared" si="188"/>
        <v>127711.27499999999</v>
      </c>
      <c r="M532" s="52">
        <f t="shared" si="189"/>
        <v>254864.39360000001</v>
      </c>
      <c r="N532" s="53">
        <f t="shared" si="190"/>
        <v>0.47284674137291283</v>
      </c>
      <c r="O532" s="1">
        <f t="shared" si="193"/>
        <v>723.6</v>
      </c>
      <c r="P532" s="1">
        <f t="shared" si="194"/>
        <v>434.72</v>
      </c>
      <c r="Q532" s="1">
        <f t="shared" si="195"/>
        <v>3776.1</v>
      </c>
      <c r="R532" s="1">
        <f t="shared" si="199"/>
        <v>279201.18640000006</v>
      </c>
      <c r="S532" s="111"/>
      <c r="T532" s="1">
        <f t="shared" si="200"/>
        <v>1013.04</v>
      </c>
      <c r="U532" s="1">
        <f t="shared" si="201"/>
        <v>608.96</v>
      </c>
      <c r="V532" s="1">
        <f t="shared" si="202"/>
        <v>3776.1</v>
      </c>
      <c r="W532" s="1">
        <f t="shared" si="203"/>
        <v>52.8</v>
      </c>
      <c r="X532" s="1">
        <f t="shared" si="204"/>
        <v>5450.9000000000005</v>
      </c>
    </row>
    <row r="533" spans="1:24" x14ac:dyDescent="0.25">
      <c r="A533" s="50">
        <v>540000</v>
      </c>
      <c r="B533" s="45">
        <f t="shared" si="191"/>
        <v>4806.3827000000001</v>
      </c>
      <c r="C533" s="18">
        <f t="shared" si="196"/>
        <v>9134.8896000000004</v>
      </c>
      <c r="D533" s="18">
        <f t="shared" si="192"/>
        <v>12746.592299999998</v>
      </c>
      <c r="E533" s="16">
        <f t="shared" si="197"/>
        <v>18060.853999999999</v>
      </c>
      <c r="F533" s="19">
        <f t="shared" si="198"/>
        <v>82680</v>
      </c>
      <c r="G533" s="51">
        <f t="shared" si="183"/>
        <v>127428.71859999999</v>
      </c>
      <c r="H533" s="45">
        <f t="shared" si="184"/>
        <v>4813.8</v>
      </c>
      <c r="I533" s="18">
        <f t="shared" si="185"/>
        <v>9853</v>
      </c>
      <c r="J533" s="18">
        <f t="shared" si="186"/>
        <v>5128.8</v>
      </c>
      <c r="K533" s="19">
        <f t="shared" si="187"/>
        <v>108173.175</v>
      </c>
      <c r="L533" s="46">
        <f t="shared" si="188"/>
        <v>127968.77499999999</v>
      </c>
      <c r="M533" s="52">
        <f t="shared" si="189"/>
        <v>255397.49359999999</v>
      </c>
      <c r="N533" s="53">
        <f t="shared" si="190"/>
        <v>0.47295832148148148</v>
      </c>
      <c r="O533" s="1">
        <f t="shared" si="193"/>
        <v>723.6</v>
      </c>
      <c r="P533" s="1">
        <f t="shared" si="194"/>
        <v>434.72</v>
      </c>
      <c r="Q533" s="1">
        <f t="shared" si="195"/>
        <v>3776.1</v>
      </c>
      <c r="R533" s="1">
        <f t="shared" si="199"/>
        <v>279668.08640000009</v>
      </c>
      <c r="S533" s="111"/>
      <c r="T533" s="1">
        <f t="shared" si="200"/>
        <v>1013.04</v>
      </c>
      <c r="U533" s="1">
        <f t="shared" si="201"/>
        <v>608.96</v>
      </c>
      <c r="V533" s="1">
        <f t="shared" si="202"/>
        <v>3776.1</v>
      </c>
      <c r="W533" s="1">
        <f t="shared" si="203"/>
        <v>52.8</v>
      </c>
      <c r="X533" s="1">
        <f t="shared" si="204"/>
        <v>5450.9000000000005</v>
      </c>
    </row>
    <row r="534" spans="1:24" x14ac:dyDescent="0.25">
      <c r="A534" s="50">
        <v>541000</v>
      </c>
      <c r="B534" s="45">
        <f t="shared" si="191"/>
        <v>4806.3827000000001</v>
      </c>
      <c r="C534" s="18">
        <f t="shared" si="196"/>
        <v>9134.8896000000004</v>
      </c>
      <c r="D534" s="18">
        <f t="shared" si="192"/>
        <v>12746.592299999998</v>
      </c>
      <c r="E534" s="16">
        <f t="shared" si="197"/>
        <v>18060.853999999999</v>
      </c>
      <c r="F534" s="19">
        <f t="shared" si="198"/>
        <v>82955.600000000006</v>
      </c>
      <c r="G534" s="51">
        <f t="shared" si="183"/>
        <v>127704.3186</v>
      </c>
      <c r="H534" s="45">
        <f t="shared" si="184"/>
        <v>4813.8</v>
      </c>
      <c r="I534" s="18">
        <f t="shared" si="185"/>
        <v>9853</v>
      </c>
      <c r="J534" s="18">
        <f t="shared" si="186"/>
        <v>5128.8</v>
      </c>
      <c r="K534" s="19">
        <f t="shared" si="187"/>
        <v>108430.675</v>
      </c>
      <c r="L534" s="46">
        <f t="shared" si="188"/>
        <v>128226.27499999999</v>
      </c>
      <c r="M534" s="52">
        <f t="shared" si="189"/>
        <v>255930.59359999999</v>
      </c>
      <c r="N534" s="53">
        <f t="shared" si="190"/>
        <v>0.47306948909426988</v>
      </c>
      <c r="O534" s="1">
        <f t="shared" si="193"/>
        <v>723.6</v>
      </c>
      <c r="P534" s="1">
        <f t="shared" si="194"/>
        <v>434.72</v>
      </c>
      <c r="Q534" s="1">
        <f t="shared" si="195"/>
        <v>3776.1</v>
      </c>
      <c r="R534" s="1">
        <f t="shared" si="199"/>
        <v>280134.98640000005</v>
      </c>
      <c r="S534" s="111"/>
      <c r="T534" s="1">
        <f t="shared" si="200"/>
        <v>1013.04</v>
      </c>
      <c r="U534" s="1">
        <f t="shared" si="201"/>
        <v>608.96</v>
      </c>
      <c r="V534" s="1">
        <f t="shared" si="202"/>
        <v>3776.1</v>
      </c>
      <c r="W534" s="1">
        <f t="shared" si="203"/>
        <v>52.8</v>
      </c>
      <c r="X534" s="1">
        <f t="shared" si="204"/>
        <v>5450.9000000000005</v>
      </c>
    </row>
    <row r="535" spans="1:24" x14ac:dyDescent="0.25">
      <c r="A535" s="50">
        <v>542000</v>
      </c>
      <c r="B535" s="45">
        <f t="shared" si="191"/>
        <v>4806.3827000000001</v>
      </c>
      <c r="C535" s="18">
        <f t="shared" si="196"/>
        <v>9134.8896000000004</v>
      </c>
      <c r="D535" s="18">
        <f t="shared" si="192"/>
        <v>12746.592299999998</v>
      </c>
      <c r="E535" s="16">
        <f t="shared" si="197"/>
        <v>18060.853999999999</v>
      </c>
      <c r="F535" s="19">
        <f t="shared" si="198"/>
        <v>83231.199999999997</v>
      </c>
      <c r="G535" s="51">
        <f t="shared" si="183"/>
        <v>127979.9186</v>
      </c>
      <c r="H535" s="45">
        <f t="shared" si="184"/>
        <v>4813.8</v>
      </c>
      <c r="I535" s="18">
        <f t="shared" si="185"/>
        <v>9853</v>
      </c>
      <c r="J535" s="18">
        <f t="shared" si="186"/>
        <v>5128.8</v>
      </c>
      <c r="K535" s="19">
        <f t="shared" si="187"/>
        <v>108688.175</v>
      </c>
      <c r="L535" s="46">
        <f t="shared" si="188"/>
        <v>128483.77499999999</v>
      </c>
      <c r="M535" s="52">
        <f t="shared" si="189"/>
        <v>256463.6936</v>
      </c>
      <c r="N535" s="53">
        <f t="shared" si="190"/>
        <v>0.47318024649446494</v>
      </c>
      <c r="O535" s="1">
        <f t="shared" si="193"/>
        <v>723.6</v>
      </c>
      <c r="P535" s="1">
        <f t="shared" si="194"/>
        <v>434.72</v>
      </c>
      <c r="Q535" s="1">
        <f t="shared" si="195"/>
        <v>3776.1</v>
      </c>
      <c r="R535" s="1">
        <f t="shared" si="199"/>
        <v>280601.88640000008</v>
      </c>
      <c r="S535" s="111"/>
      <c r="T535" s="1">
        <f t="shared" si="200"/>
        <v>1013.04</v>
      </c>
      <c r="U535" s="1">
        <f t="shared" si="201"/>
        <v>608.96</v>
      </c>
      <c r="V535" s="1">
        <f t="shared" si="202"/>
        <v>3776.1</v>
      </c>
      <c r="W535" s="1">
        <f t="shared" si="203"/>
        <v>52.8</v>
      </c>
      <c r="X535" s="1">
        <f t="shared" si="204"/>
        <v>5450.9000000000005</v>
      </c>
    </row>
    <row r="536" spans="1:24" x14ac:dyDescent="0.25">
      <c r="A536" s="50">
        <v>543000</v>
      </c>
      <c r="B536" s="45">
        <f t="shared" si="191"/>
        <v>4806.3827000000001</v>
      </c>
      <c r="C536" s="18">
        <f t="shared" si="196"/>
        <v>9134.8896000000004</v>
      </c>
      <c r="D536" s="18">
        <f t="shared" si="192"/>
        <v>12746.592299999998</v>
      </c>
      <c r="E536" s="16">
        <f t="shared" si="197"/>
        <v>18060.853999999999</v>
      </c>
      <c r="F536" s="19">
        <f t="shared" si="198"/>
        <v>83506.8</v>
      </c>
      <c r="G536" s="51">
        <f t="shared" si="183"/>
        <v>128255.51860000001</v>
      </c>
      <c r="H536" s="45">
        <f t="shared" si="184"/>
        <v>4813.8</v>
      </c>
      <c r="I536" s="18">
        <f t="shared" si="185"/>
        <v>9853</v>
      </c>
      <c r="J536" s="18">
        <f t="shared" si="186"/>
        <v>5128.8</v>
      </c>
      <c r="K536" s="19">
        <f t="shared" si="187"/>
        <v>108945.675</v>
      </c>
      <c r="L536" s="46">
        <f t="shared" si="188"/>
        <v>128741.27499999999</v>
      </c>
      <c r="M536" s="52">
        <f t="shared" si="189"/>
        <v>256996.7936</v>
      </c>
      <c r="N536" s="53">
        <f t="shared" si="190"/>
        <v>0.47329059594843464</v>
      </c>
      <c r="O536" s="1">
        <f t="shared" si="193"/>
        <v>723.6</v>
      </c>
      <c r="P536" s="1">
        <f t="shared" si="194"/>
        <v>434.72</v>
      </c>
      <c r="Q536" s="1">
        <f t="shared" si="195"/>
        <v>3776.1</v>
      </c>
      <c r="R536" s="1">
        <f t="shared" si="199"/>
        <v>281068.7864000001</v>
      </c>
      <c r="S536" s="111"/>
      <c r="T536" s="1">
        <f t="shared" si="200"/>
        <v>1013.04</v>
      </c>
      <c r="U536" s="1">
        <f t="shared" si="201"/>
        <v>608.96</v>
      </c>
      <c r="V536" s="1">
        <f t="shared" si="202"/>
        <v>3776.1</v>
      </c>
      <c r="W536" s="1">
        <f t="shared" si="203"/>
        <v>52.8</v>
      </c>
      <c r="X536" s="1">
        <f t="shared" si="204"/>
        <v>5450.9000000000005</v>
      </c>
    </row>
    <row r="537" spans="1:24" x14ac:dyDescent="0.25">
      <c r="A537" s="50">
        <v>544000</v>
      </c>
      <c r="B537" s="45">
        <f t="shared" si="191"/>
        <v>4806.3827000000001</v>
      </c>
      <c r="C537" s="18">
        <f t="shared" si="196"/>
        <v>9134.8896000000004</v>
      </c>
      <c r="D537" s="18">
        <f t="shared" si="192"/>
        <v>12746.592299999998</v>
      </c>
      <c r="E537" s="16">
        <f t="shared" si="197"/>
        <v>18060.853999999999</v>
      </c>
      <c r="F537" s="19">
        <f t="shared" si="198"/>
        <v>83782.400000000009</v>
      </c>
      <c r="G537" s="51">
        <f t="shared" si="183"/>
        <v>128531.11860000002</v>
      </c>
      <c r="H537" s="45">
        <f t="shared" si="184"/>
        <v>4813.8</v>
      </c>
      <c r="I537" s="18">
        <f t="shared" si="185"/>
        <v>9853</v>
      </c>
      <c r="J537" s="18">
        <f t="shared" si="186"/>
        <v>5128.8</v>
      </c>
      <c r="K537" s="19">
        <f t="shared" si="187"/>
        <v>109203.175</v>
      </c>
      <c r="L537" s="46">
        <f t="shared" si="188"/>
        <v>128998.77499999999</v>
      </c>
      <c r="M537" s="52">
        <f t="shared" si="189"/>
        <v>257529.89360000001</v>
      </c>
      <c r="N537" s="53">
        <f t="shared" si="190"/>
        <v>0.47340053970588236</v>
      </c>
      <c r="O537" s="1">
        <f t="shared" si="193"/>
        <v>723.6</v>
      </c>
      <c r="P537" s="1">
        <f t="shared" si="194"/>
        <v>434.72</v>
      </c>
      <c r="Q537" s="1">
        <f t="shared" si="195"/>
        <v>3776.1</v>
      </c>
      <c r="R537" s="1">
        <f t="shared" si="199"/>
        <v>281535.68640000006</v>
      </c>
      <c r="S537" s="111"/>
      <c r="T537" s="1">
        <f t="shared" si="200"/>
        <v>1013.04</v>
      </c>
      <c r="U537" s="1">
        <f t="shared" si="201"/>
        <v>608.96</v>
      </c>
      <c r="V537" s="1">
        <f t="shared" si="202"/>
        <v>3776.1</v>
      </c>
      <c r="W537" s="1">
        <f t="shared" si="203"/>
        <v>52.8</v>
      </c>
      <c r="X537" s="1">
        <f t="shared" si="204"/>
        <v>5450.9000000000005</v>
      </c>
    </row>
    <row r="538" spans="1:24" x14ac:dyDescent="0.25">
      <c r="A538" s="50">
        <v>545000</v>
      </c>
      <c r="B538" s="45">
        <f t="shared" si="191"/>
        <v>4806.3827000000001</v>
      </c>
      <c r="C538" s="18">
        <f t="shared" si="196"/>
        <v>9134.8896000000004</v>
      </c>
      <c r="D538" s="18">
        <f t="shared" si="192"/>
        <v>12746.592299999998</v>
      </c>
      <c r="E538" s="16">
        <f t="shared" si="197"/>
        <v>18060.853999999999</v>
      </c>
      <c r="F538" s="19">
        <f t="shared" si="198"/>
        <v>84058</v>
      </c>
      <c r="G538" s="51">
        <f t="shared" si="183"/>
        <v>128806.71859999999</v>
      </c>
      <c r="H538" s="45">
        <f t="shared" si="184"/>
        <v>4813.8</v>
      </c>
      <c r="I538" s="18">
        <f t="shared" si="185"/>
        <v>9853</v>
      </c>
      <c r="J538" s="18">
        <f t="shared" si="186"/>
        <v>5128.8</v>
      </c>
      <c r="K538" s="19">
        <f t="shared" si="187"/>
        <v>109460.675</v>
      </c>
      <c r="L538" s="46">
        <f t="shared" si="188"/>
        <v>129256.27499999999</v>
      </c>
      <c r="M538" s="52">
        <f t="shared" si="189"/>
        <v>258062.99359999999</v>
      </c>
      <c r="N538" s="53">
        <f t="shared" si="190"/>
        <v>0.47351008</v>
      </c>
      <c r="O538" s="1">
        <f t="shared" si="193"/>
        <v>723.6</v>
      </c>
      <c r="P538" s="1">
        <f t="shared" si="194"/>
        <v>434.72</v>
      </c>
      <c r="Q538" s="1">
        <f t="shared" si="195"/>
        <v>3776.1</v>
      </c>
      <c r="R538" s="1">
        <f t="shared" si="199"/>
        <v>282002.58640000009</v>
      </c>
      <c r="S538" s="111"/>
      <c r="T538" s="1">
        <f t="shared" si="200"/>
        <v>1013.04</v>
      </c>
      <c r="U538" s="1">
        <f t="shared" si="201"/>
        <v>608.96</v>
      </c>
      <c r="V538" s="1">
        <f t="shared" si="202"/>
        <v>3776.1</v>
      </c>
      <c r="W538" s="1">
        <f t="shared" si="203"/>
        <v>52.8</v>
      </c>
      <c r="X538" s="1">
        <f t="shared" si="204"/>
        <v>5450.9000000000005</v>
      </c>
    </row>
    <row r="539" spans="1:24" x14ac:dyDescent="0.25">
      <c r="A539" s="50">
        <v>546000</v>
      </c>
      <c r="B539" s="45">
        <f t="shared" si="191"/>
        <v>4806.3827000000001</v>
      </c>
      <c r="C539" s="18">
        <f t="shared" si="196"/>
        <v>9134.8896000000004</v>
      </c>
      <c r="D539" s="18">
        <f t="shared" si="192"/>
        <v>12746.592299999998</v>
      </c>
      <c r="E539" s="16">
        <f t="shared" si="197"/>
        <v>18060.853999999999</v>
      </c>
      <c r="F539" s="19">
        <f t="shared" si="198"/>
        <v>84333.6</v>
      </c>
      <c r="G539" s="51">
        <f t="shared" si="183"/>
        <v>129082.3186</v>
      </c>
      <c r="H539" s="45">
        <f t="shared" si="184"/>
        <v>4813.8</v>
      </c>
      <c r="I539" s="18">
        <f t="shared" si="185"/>
        <v>9853</v>
      </c>
      <c r="J539" s="18">
        <f t="shared" si="186"/>
        <v>5128.8</v>
      </c>
      <c r="K539" s="19">
        <f t="shared" si="187"/>
        <v>109718.175</v>
      </c>
      <c r="L539" s="46">
        <f t="shared" si="188"/>
        <v>129513.77499999999</v>
      </c>
      <c r="M539" s="52">
        <f t="shared" si="189"/>
        <v>258596.09359999999</v>
      </c>
      <c r="N539" s="53">
        <f t="shared" si="190"/>
        <v>0.47361921904761906</v>
      </c>
      <c r="O539" s="1">
        <f t="shared" si="193"/>
        <v>723.6</v>
      </c>
      <c r="P539" s="1">
        <f t="shared" si="194"/>
        <v>434.72</v>
      </c>
      <c r="Q539" s="1">
        <f t="shared" si="195"/>
        <v>3776.1</v>
      </c>
      <c r="R539" s="1">
        <f t="shared" si="199"/>
        <v>282469.48640000005</v>
      </c>
      <c r="S539" s="111"/>
      <c r="T539" s="1">
        <f t="shared" si="200"/>
        <v>1013.04</v>
      </c>
      <c r="U539" s="1">
        <f t="shared" si="201"/>
        <v>608.96</v>
      </c>
      <c r="V539" s="1">
        <f t="shared" si="202"/>
        <v>3776.1</v>
      </c>
      <c r="W539" s="1">
        <f t="shared" si="203"/>
        <v>52.8</v>
      </c>
      <c r="X539" s="1">
        <f t="shared" si="204"/>
        <v>5450.9000000000005</v>
      </c>
    </row>
    <row r="540" spans="1:24" x14ac:dyDescent="0.25">
      <c r="A540" s="50">
        <v>547000</v>
      </c>
      <c r="B540" s="45">
        <f t="shared" si="191"/>
        <v>4806.3827000000001</v>
      </c>
      <c r="C540" s="18">
        <f t="shared" si="196"/>
        <v>9134.8896000000004</v>
      </c>
      <c r="D540" s="18">
        <f t="shared" si="192"/>
        <v>12746.592299999998</v>
      </c>
      <c r="E540" s="16">
        <f t="shared" si="197"/>
        <v>18060.853999999999</v>
      </c>
      <c r="F540" s="19">
        <f t="shared" si="198"/>
        <v>84609.2</v>
      </c>
      <c r="G540" s="51">
        <f t="shared" si="183"/>
        <v>129357.9186</v>
      </c>
      <c r="H540" s="45">
        <f t="shared" si="184"/>
        <v>4813.8</v>
      </c>
      <c r="I540" s="18">
        <f t="shared" si="185"/>
        <v>9853</v>
      </c>
      <c r="J540" s="18">
        <f t="shared" si="186"/>
        <v>5128.8</v>
      </c>
      <c r="K540" s="19">
        <f t="shared" si="187"/>
        <v>109975.675</v>
      </c>
      <c r="L540" s="46">
        <f t="shared" si="188"/>
        <v>129771.27499999999</v>
      </c>
      <c r="M540" s="52">
        <f t="shared" si="189"/>
        <v>259129.1936</v>
      </c>
      <c r="N540" s="53">
        <f t="shared" si="190"/>
        <v>0.47372795904936016</v>
      </c>
      <c r="O540" s="1">
        <f t="shared" si="193"/>
        <v>723.6</v>
      </c>
      <c r="P540" s="1">
        <f t="shared" si="194"/>
        <v>434.72</v>
      </c>
      <c r="Q540" s="1">
        <f t="shared" si="195"/>
        <v>3776.1</v>
      </c>
      <c r="R540" s="1">
        <f t="shared" si="199"/>
        <v>282936.38640000008</v>
      </c>
      <c r="S540" s="111"/>
      <c r="T540" s="1">
        <f t="shared" si="200"/>
        <v>1013.04</v>
      </c>
      <c r="U540" s="1">
        <f t="shared" si="201"/>
        <v>608.96</v>
      </c>
      <c r="V540" s="1">
        <f t="shared" si="202"/>
        <v>3776.1</v>
      </c>
      <c r="W540" s="1">
        <f t="shared" si="203"/>
        <v>52.8</v>
      </c>
      <c r="X540" s="1">
        <f t="shared" si="204"/>
        <v>5450.9000000000005</v>
      </c>
    </row>
    <row r="541" spans="1:24" x14ac:dyDescent="0.25">
      <c r="A541" s="50">
        <v>548000</v>
      </c>
      <c r="B541" s="45">
        <f t="shared" si="191"/>
        <v>4806.3827000000001</v>
      </c>
      <c r="C541" s="18">
        <f t="shared" si="196"/>
        <v>9134.8896000000004</v>
      </c>
      <c r="D541" s="18">
        <f t="shared" si="192"/>
        <v>12746.592299999998</v>
      </c>
      <c r="E541" s="16">
        <f t="shared" si="197"/>
        <v>18060.853999999999</v>
      </c>
      <c r="F541" s="19">
        <f t="shared" si="198"/>
        <v>84884.800000000003</v>
      </c>
      <c r="G541" s="51">
        <f t="shared" si="183"/>
        <v>129633.51860000001</v>
      </c>
      <c r="H541" s="45">
        <f t="shared" si="184"/>
        <v>4813.8</v>
      </c>
      <c r="I541" s="18">
        <f t="shared" si="185"/>
        <v>9853</v>
      </c>
      <c r="J541" s="18">
        <f t="shared" si="186"/>
        <v>5128.8</v>
      </c>
      <c r="K541" s="19">
        <f t="shared" si="187"/>
        <v>110233.175</v>
      </c>
      <c r="L541" s="46">
        <f t="shared" si="188"/>
        <v>130028.77499999999</v>
      </c>
      <c r="M541" s="52">
        <f t="shared" si="189"/>
        <v>259662.2936</v>
      </c>
      <c r="N541" s="53">
        <f t="shared" si="190"/>
        <v>0.47383630218978101</v>
      </c>
      <c r="O541" s="1">
        <f t="shared" si="193"/>
        <v>723.6</v>
      </c>
      <c r="P541" s="1">
        <f t="shared" si="194"/>
        <v>434.72</v>
      </c>
      <c r="Q541" s="1">
        <f t="shared" si="195"/>
        <v>3776.1</v>
      </c>
      <c r="R541" s="1">
        <f t="shared" si="199"/>
        <v>283403.2864000001</v>
      </c>
      <c r="S541" s="111"/>
      <c r="T541" s="1">
        <f t="shared" si="200"/>
        <v>1013.04</v>
      </c>
      <c r="U541" s="1">
        <f t="shared" si="201"/>
        <v>608.96</v>
      </c>
      <c r="V541" s="1">
        <f t="shared" si="202"/>
        <v>3776.1</v>
      </c>
      <c r="W541" s="1">
        <f t="shared" si="203"/>
        <v>52.8</v>
      </c>
      <c r="X541" s="1">
        <f t="shared" si="204"/>
        <v>5450.9000000000005</v>
      </c>
    </row>
    <row r="542" spans="1:24" x14ac:dyDescent="0.25">
      <c r="A542" s="50">
        <v>549000</v>
      </c>
      <c r="B542" s="45">
        <f t="shared" si="191"/>
        <v>4806.3827000000001</v>
      </c>
      <c r="C542" s="18">
        <f t="shared" si="196"/>
        <v>9134.8896000000004</v>
      </c>
      <c r="D542" s="18">
        <f t="shared" si="192"/>
        <v>12746.592299999998</v>
      </c>
      <c r="E542" s="16">
        <f t="shared" si="197"/>
        <v>18060.853999999999</v>
      </c>
      <c r="F542" s="19">
        <f t="shared" si="198"/>
        <v>85160.400000000009</v>
      </c>
      <c r="G542" s="51">
        <f t="shared" si="183"/>
        <v>129909.11860000002</v>
      </c>
      <c r="H542" s="45">
        <f t="shared" si="184"/>
        <v>4813.8</v>
      </c>
      <c r="I542" s="18">
        <f t="shared" si="185"/>
        <v>9853</v>
      </c>
      <c r="J542" s="18">
        <f t="shared" si="186"/>
        <v>5128.8</v>
      </c>
      <c r="K542" s="19">
        <f t="shared" si="187"/>
        <v>110490.675</v>
      </c>
      <c r="L542" s="46">
        <f t="shared" si="188"/>
        <v>130286.27499999999</v>
      </c>
      <c r="M542" s="52">
        <f t="shared" si="189"/>
        <v>260195.39360000001</v>
      </c>
      <c r="N542" s="53">
        <f t="shared" si="190"/>
        <v>0.47394425063752277</v>
      </c>
      <c r="O542" s="1">
        <f t="shared" si="193"/>
        <v>723.6</v>
      </c>
      <c r="P542" s="1">
        <f t="shared" si="194"/>
        <v>434.72</v>
      </c>
      <c r="Q542" s="1">
        <f t="shared" si="195"/>
        <v>3776.1</v>
      </c>
      <c r="R542" s="1">
        <f t="shared" si="199"/>
        <v>283870.18640000006</v>
      </c>
      <c r="S542" s="111"/>
      <c r="T542" s="1">
        <f t="shared" si="200"/>
        <v>1013.04</v>
      </c>
      <c r="U542" s="1">
        <f t="shared" si="201"/>
        <v>608.96</v>
      </c>
      <c r="V542" s="1">
        <f t="shared" si="202"/>
        <v>3776.1</v>
      </c>
      <c r="W542" s="1">
        <f t="shared" si="203"/>
        <v>52.8</v>
      </c>
      <c r="X542" s="1">
        <f t="shared" si="204"/>
        <v>5450.9000000000005</v>
      </c>
    </row>
    <row r="543" spans="1:24" x14ac:dyDescent="0.25">
      <c r="A543" s="50">
        <v>550000</v>
      </c>
      <c r="B543" s="45">
        <f t="shared" si="191"/>
        <v>4806.3827000000001</v>
      </c>
      <c r="C543" s="18">
        <f t="shared" si="196"/>
        <v>9134.8896000000004</v>
      </c>
      <c r="D543" s="18">
        <f t="shared" si="192"/>
        <v>12746.592299999998</v>
      </c>
      <c r="E543" s="16">
        <f t="shared" si="197"/>
        <v>18060.853999999999</v>
      </c>
      <c r="F543" s="19">
        <f t="shared" si="198"/>
        <v>85436</v>
      </c>
      <c r="G543" s="51">
        <f t="shared" si="183"/>
        <v>130184.71859999999</v>
      </c>
      <c r="H543" s="45">
        <f t="shared" si="184"/>
        <v>4813.8</v>
      </c>
      <c r="I543" s="18">
        <f t="shared" si="185"/>
        <v>9853</v>
      </c>
      <c r="J543" s="18">
        <f t="shared" si="186"/>
        <v>5128.8</v>
      </c>
      <c r="K543" s="19">
        <f t="shared" si="187"/>
        <v>110748.175</v>
      </c>
      <c r="L543" s="46">
        <f t="shared" si="188"/>
        <v>130543.77499999999</v>
      </c>
      <c r="M543" s="52">
        <f t="shared" si="189"/>
        <v>260728.49359999999</v>
      </c>
      <c r="N543" s="53">
        <f t="shared" si="190"/>
        <v>0.47405180654545453</v>
      </c>
      <c r="O543" s="1">
        <f t="shared" si="193"/>
        <v>723.6</v>
      </c>
      <c r="P543" s="1">
        <f t="shared" si="194"/>
        <v>434.72</v>
      </c>
      <c r="Q543" s="1">
        <f t="shared" si="195"/>
        <v>3776.1</v>
      </c>
      <c r="R543" s="1">
        <f t="shared" si="199"/>
        <v>284337.08640000009</v>
      </c>
      <c r="S543" s="111"/>
      <c r="T543" s="1">
        <f t="shared" si="200"/>
        <v>1013.04</v>
      </c>
      <c r="U543" s="1">
        <f t="shared" si="201"/>
        <v>608.96</v>
      </c>
      <c r="V543" s="1">
        <f t="shared" si="202"/>
        <v>3776.1</v>
      </c>
      <c r="W543" s="1">
        <f t="shared" si="203"/>
        <v>52.8</v>
      </c>
      <c r="X543" s="1">
        <f t="shared" si="204"/>
        <v>5450.9000000000005</v>
      </c>
    </row>
    <row r="544" spans="1:24" x14ac:dyDescent="0.25">
      <c r="A544" s="50">
        <v>551000</v>
      </c>
      <c r="B544" s="45">
        <f t="shared" si="191"/>
        <v>4806.3827000000001</v>
      </c>
      <c r="C544" s="18">
        <f t="shared" si="196"/>
        <v>9134.8896000000004</v>
      </c>
      <c r="D544" s="18">
        <f t="shared" si="192"/>
        <v>12746.592299999998</v>
      </c>
      <c r="E544" s="16">
        <f t="shared" si="197"/>
        <v>18060.853999999999</v>
      </c>
      <c r="F544" s="19">
        <f t="shared" si="198"/>
        <v>85711.6</v>
      </c>
      <c r="G544" s="51">
        <f t="shared" si="183"/>
        <v>130460.3186</v>
      </c>
      <c r="H544" s="45">
        <f t="shared" si="184"/>
        <v>4813.8</v>
      </c>
      <c r="I544" s="18">
        <f t="shared" si="185"/>
        <v>9853</v>
      </c>
      <c r="J544" s="18">
        <f t="shared" si="186"/>
        <v>5128.8</v>
      </c>
      <c r="K544" s="19">
        <f t="shared" si="187"/>
        <v>111005.675</v>
      </c>
      <c r="L544" s="46">
        <f t="shared" si="188"/>
        <v>130801.27499999999</v>
      </c>
      <c r="M544" s="52">
        <f t="shared" si="189"/>
        <v>261261.59359999999</v>
      </c>
      <c r="N544" s="53">
        <f t="shared" si="190"/>
        <v>0.4741589720508167</v>
      </c>
      <c r="O544" s="1">
        <f t="shared" si="193"/>
        <v>723.6</v>
      </c>
      <c r="P544" s="1">
        <f t="shared" si="194"/>
        <v>434.72</v>
      </c>
      <c r="Q544" s="1">
        <f t="shared" si="195"/>
        <v>3776.1</v>
      </c>
      <c r="R544" s="1">
        <f t="shared" si="199"/>
        <v>284803.98640000005</v>
      </c>
      <c r="S544" s="111"/>
      <c r="T544" s="1">
        <f t="shared" si="200"/>
        <v>1013.04</v>
      </c>
      <c r="U544" s="1">
        <f t="shared" si="201"/>
        <v>608.96</v>
      </c>
      <c r="V544" s="1">
        <f t="shared" si="202"/>
        <v>3776.1</v>
      </c>
      <c r="W544" s="1">
        <f t="shared" si="203"/>
        <v>52.8</v>
      </c>
      <c r="X544" s="1">
        <f t="shared" si="204"/>
        <v>5450.9000000000005</v>
      </c>
    </row>
    <row r="545" spans="1:24" x14ac:dyDescent="0.25">
      <c r="A545" s="50">
        <v>552000</v>
      </c>
      <c r="B545" s="45">
        <f t="shared" si="191"/>
        <v>4806.3827000000001</v>
      </c>
      <c r="C545" s="18">
        <f t="shared" si="196"/>
        <v>9134.8896000000004</v>
      </c>
      <c r="D545" s="18">
        <f t="shared" si="192"/>
        <v>12746.592299999998</v>
      </c>
      <c r="E545" s="16">
        <f t="shared" si="197"/>
        <v>18060.853999999999</v>
      </c>
      <c r="F545" s="19">
        <f t="shared" si="198"/>
        <v>85987.199999999997</v>
      </c>
      <c r="G545" s="51">
        <f t="shared" si="183"/>
        <v>130735.9186</v>
      </c>
      <c r="H545" s="45">
        <f t="shared" si="184"/>
        <v>4813.8</v>
      </c>
      <c r="I545" s="18">
        <f t="shared" si="185"/>
        <v>9853</v>
      </c>
      <c r="J545" s="18">
        <f t="shared" si="186"/>
        <v>5128.8</v>
      </c>
      <c r="K545" s="19">
        <f t="shared" si="187"/>
        <v>111263.175</v>
      </c>
      <c r="L545" s="46">
        <f t="shared" si="188"/>
        <v>131058.77499999999</v>
      </c>
      <c r="M545" s="52">
        <f t="shared" si="189"/>
        <v>261794.6936</v>
      </c>
      <c r="N545" s="53">
        <f t="shared" si="190"/>
        <v>0.4742657492753623</v>
      </c>
      <c r="O545" s="1">
        <f t="shared" si="193"/>
        <v>723.6</v>
      </c>
      <c r="P545" s="1">
        <f t="shared" si="194"/>
        <v>434.72</v>
      </c>
      <c r="Q545" s="1">
        <f t="shared" si="195"/>
        <v>3776.1</v>
      </c>
      <c r="R545" s="1">
        <f t="shared" si="199"/>
        <v>285270.88640000008</v>
      </c>
      <c r="S545" s="111"/>
      <c r="T545" s="1">
        <f t="shared" si="200"/>
        <v>1013.04</v>
      </c>
      <c r="U545" s="1">
        <f t="shared" si="201"/>
        <v>608.96</v>
      </c>
      <c r="V545" s="1">
        <f t="shared" si="202"/>
        <v>3776.1</v>
      </c>
      <c r="W545" s="1">
        <f t="shared" si="203"/>
        <v>52.8</v>
      </c>
      <c r="X545" s="1">
        <f t="shared" si="204"/>
        <v>5450.9000000000005</v>
      </c>
    </row>
    <row r="546" spans="1:24" x14ac:dyDescent="0.25">
      <c r="A546" s="50">
        <v>553000</v>
      </c>
      <c r="B546" s="45">
        <f t="shared" si="191"/>
        <v>4806.3827000000001</v>
      </c>
      <c r="C546" s="18">
        <f t="shared" si="196"/>
        <v>9134.8896000000004</v>
      </c>
      <c r="D546" s="18">
        <f t="shared" si="192"/>
        <v>12746.592299999998</v>
      </c>
      <c r="E546" s="16">
        <f t="shared" si="197"/>
        <v>18060.853999999999</v>
      </c>
      <c r="F546" s="19">
        <f t="shared" si="198"/>
        <v>86262.8</v>
      </c>
      <c r="G546" s="51">
        <f t="shared" si="183"/>
        <v>131011.51860000001</v>
      </c>
      <c r="H546" s="45">
        <f t="shared" si="184"/>
        <v>4813.8</v>
      </c>
      <c r="I546" s="18">
        <f t="shared" si="185"/>
        <v>9853</v>
      </c>
      <c r="J546" s="18">
        <f t="shared" si="186"/>
        <v>5128.8</v>
      </c>
      <c r="K546" s="19">
        <f t="shared" si="187"/>
        <v>111520.675</v>
      </c>
      <c r="L546" s="46">
        <f t="shared" si="188"/>
        <v>131316.27499999999</v>
      </c>
      <c r="M546" s="52">
        <f t="shared" si="189"/>
        <v>262327.79359999998</v>
      </c>
      <c r="N546" s="53">
        <f t="shared" si="190"/>
        <v>0.47437214032549724</v>
      </c>
      <c r="O546" s="1">
        <f t="shared" si="193"/>
        <v>723.6</v>
      </c>
      <c r="P546" s="1">
        <f t="shared" si="194"/>
        <v>434.72</v>
      </c>
      <c r="Q546" s="1">
        <f t="shared" si="195"/>
        <v>3776.1</v>
      </c>
      <c r="R546" s="1">
        <f t="shared" si="199"/>
        <v>285737.7864000001</v>
      </c>
      <c r="S546" s="111"/>
      <c r="T546" s="1">
        <f t="shared" si="200"/>
        <v>1013.04</v>
      </c>
      <c r="U546" s="1">
        <f t="shared" si="201"/>
        <v>608.96</v>
      </c>
      <c r="V546" s="1">
        <f t="shared" si="202"/>
        <v>3776.1</v>
      </c>
      <c r="W546" s="1">
        <f t="shared" si="203"/>
        <v>52.8</v>
      </c>
      <c r="X546" s="1">
        <f t="shared" si="204"/>
        <v>5450.9000000000005</v>
      </c>
    </row>
    <row r="547" spans="1:24" x14ac:dyDescent="0.25">
      <c r="A547" s="50">
        <v>554000</v>
      </c>
      <c r="B547" s="45">
        <f t="shared" si="191"/>
        <v>4806.3827000000001</v>
      </c>
      <c r="C547" s="18">
        <f t="shared" si="196"/>
        <v>9134.8896000000004</v>
      </c>
      <c r="D547" s="18">
        <f t="shared" si="192"/>
        <v>12746.592299999998</v>
      </c>
      <c r="E547" s="16">
        <f t="shared" si="197"/>
        <v>18060.853999999999</v>
      </c>
      <c r="F547" s="19">
        <f t="shared" si="198"/>
        <v>86538.400000000009</v>
      </c>
      <c r="G547" s="51">
        <f t="shared" si="183"/>
        <v>131287.11860000002</v>
      </c>
      <c r="H547" s="45">
        <f t="shared" si="184"/>
        <v>4813.8</v>
      </c>
      <c r="I547" s="18">
        <f t="shared" si="185"/>
        <v>9853</v>
      </c>
      <c r="J547" s="18">
        <f t="shared" si="186"/>
        <v>5128.8</v>
      </c>
      <c r="K547" s="19">
        <f t="shared" si="187"/>
        <v>111778.175</v>
      </c>
      <c r="L547" s="46">
        <f t="shared" si="188"/>
        <v>131573.77499999999</v>
      </c>
      <c r="M547" s="52">
        <f t="shared" si="189"/>
        <v>262860.89360000001</v>
      </c>
      <c r="N547" s="53">
        <f t="shared" si="190"/>
        <v>0.47447814729241877</v>
      </c>
      <c r="O547" s="1">
        <f t="shared" si="193"/>
        <v>723.6</v>
      </c>
      <c r="P547" s="1">
        <f t="shared" si="194"/>
        <v>434.72</v>
      </c>
      <c r="Q547" s="1">
        <f t="shared" si="195"/>
        <v>3776.1</v>
      </c>
      <c r="R547" s="1">
        <f t="shared" si="199"/>
        <v>286204.68640000006</v>
      </c>
      <c r="S547" s="111"/>
      <c r="T547" s="1">
        <f t="shared" si="200"/>
        <v>1013.04</v>
      </c>
      <c r="U547" s="1">
        <f t="shared" si="201"/>
        <v>608.96</v>
      </c>
      <c r="V547" s="1">
        <f t="shared" si="202"/>
        <v>3776.1</v>
      </c>
      <c r="W547" s="1">
        <f t="shared" si="203"/>
        <v>52.8</v>
      </c>
      <c r="X547" s="1">
        <f t="shared" si="204"/>
        <v>5450.9000000000005</v>
      </c>
    </row>
    <row r="548" spans="1:24" x14ac:dyDescent="0.25">
      <c r="A548" s="50">
        <v>555000</v>
      </c>
      <c r="B548" s="45">
        <f t="shared" si="191"/>
        <v>4806.3827000000001</v>
      </c>
      <c r="C548" s="18">
        <f t="shared" si="196"/>
        <v>9134.8896000000004</v>
      </c>
      <c r="D548" s="18">
        <f t="shared" si="192"/>
        <v>12746.592299999998</v>
      </c>
      <c r="E548" s="16">
        <f t="shared" si="197"/>
        <v>18060.853999999999</v>
      </c>
      <c r="F548" s="19">
        <f t="shared" si="198"/>
        <v>86814</v>
      </c>
      <c r="G548" s="51">
        <f t="shared" si="183"/>
        <v>131562.71859999999</v>
      </c>
      <c r="H548" s="45">
        <f t="shared" si="184"/>
        <v>4813.8</v>
      </c>
      <c r="I548" s="18">
        <f t="shared" si="185"/>
        <v>9853</v>
      </c>
      <c r="J548" s="18">
        <f t="shared" si="186"/>
        <v>5128.8</v>
      </c>
      <c r="K548" s="19">
        <f t="shared" si="187"/>
        <v>112035.675</v>
      </c>
      <c r="L548" s="46">
        <f t="shared" si="188"/>
        <v>131831.27499999999</v>
      </c>
      <c r="M548" s="52">
        <f t="shared" si="189"/>
        <v>263393.99359999999</v>
      </c>
      <c r="N548" s="53">
        <f t="shared" si="190"/>
        <v>0.47458377225225223</v>
      </c>
      <c r="O548" s="1">
        <f t="shared" si="193"/>
        <v>723.6</v>
      </c>
      <c r="P548" s="1">
        <f t="shared" si="194"/>
        <v>434.72</v>
      </c>
      <c r="Q548" s="1">
        <f t="shared" si="195"/>
        <v>3776.1</v>
      </c>
      <c r="R548" s="1">
        <f t="shared" si="199"/>
        <v>286671.58640000009</v>
      </c>
      <c r="S548" s="111"/>
      <c r="T548" s="1">
        <f t="shared" si="200"/>
        <v>1013.04</v>
      </c>
      <c r="U548" s="1">
        <f t="shared" si="201"/>
        <v>608.96</v>
      </c>
      <c r="V548" s="1">
        <f t="shared" si="202"/>
        <v>3776.1</v>
      </c>
      <c r="W548" s="1">
        <f t="shared" si="203"/>
        <v>52.8</v>
      </c>
      <c r="X548" s="1">
        <f t="shared" si="204"/>
        <v>5450.9000000000005</v>
      </c>
    </row>
    <row r="549" spans="1:24" x14ac:dyDescent="0.25">
      <c r="A549" s="50">
        <v>556000</v>
      </c>
      <c r="B549" s="45">
        <f t="shared" si="191"/>
        <v>4806.3827000000001</v>
      </c>
      <c r="C549" s="18">
        <f t="shared" si="196"/>
        <v>9134.8896000000004</v>
      </c>
      <c r="D549" s="18">
        <f t="shared" si="192"/>
        <v>12746.592299999998</v>
      </c>
      <c r="E549" s="16">
        <f t="shared" si="197"/>
        <v>18060.853999999999</v>
      </c>
      <c r="F549" s="19">
        <f t="shared" si="198"/>
        <v>87089.600000000006</v>
      </c>
      <c r="G549" s="51">
        <f t="shared" si="183"/>
        <v>131838.3186</v>
      </c>
      <c r="H549" s="45">
        <f t="shared" si="184"/>
        <v>4813.8</v>
      </c>
      <c r="I549" s="18">
        <f t="shared" si="185"/>
        <v>9853</v>
      </c>
      <c r="J549" s="18">
        <f t="shared" si="186"/>
        <v>5128.8</v>
      </c>
      <c r="K549" s="19">
        <f t="shared" si="187"/>
        <v>112293.175</v>
      </c>
      <c r="L549" s="46">
        <f t="shared" si="188"/>
        <v>132088.77499999999</v>
      </c>
      <c r="M549" s="52">
        <f t="shared" si="189"/>
        <v>263927.09360000002</v>
      </c>
      <c r="N549" s="53">
        <f t="shared" si="190"/>
        <v>0.47468901726618706</v>
      </c>
      <c r="O549" s="1">
        <f t="shared" si="193"/>
        <v>723.6</v>
      </c>
      <c r="P549" s="1">
        <f t="shared" si="194"/>
        <v>434.72</v>
      </c>
      <c r="Q549" s="1">
        <f t="shared" si="195"/>
        <v>3776.1</v>
      </c>
      <c r="R549" s="1">
        <f t="shared" si="199"/>
        <v>287138.48640000005</v>
      </c>
      <c r="S549" s="111"/>
      <c r="T549" s="1">
        <f t="shared" si="200"/>
        <v>1013.04</v>
      </c>
      <c r="U549" s="1">
        <f t="shared" si="201"/>
        <v>608.96</v>
      </c>
      <c r="V549" s="1">
        <f t="shared" si="202"/>
        <v>3776.1</v>
      </c>
      <c r="W549" s="1">
        <f t="shared" si="203"/>
        <v>52.8</v>
      </c>
      <c r="X549" s="1">
        <f t="shared" si="204"/>
        <v>5450.9000000000005</v>
      </c>
    </row>
    <row r="550" spans="1:24" x14ac:dyDescent="0.25">
      <c r="A550" s="50">
        <v>557000</v>
      </c>
      <c r="B550" s="45">
        <f t="shared" si="191"/>
        <v>4806.3827000000001</v>
      </c>
      <c r="C550" s="18">
        <f t="shared" si="196"/>
        <v>9134.8896000000004</v>
      </c>
      <c r="D550" s="18">
        <f t="shared" si="192"/>
        <v>12746.592299999998</v>
      </c>
      <c r="E550" s="16">
        <f t="shared" si="197"/>
        <v>18060.853999999999</v>
      </c>
      <c r="F550" s="19">
        <f t="shared" si="198"/>
        <v>87365.2</v>
      </c>
      <c r="G550" s="51">
        <f t="shared" si="183"/>
        <v>132113.9186</v>
      </c>
      <c r="H550" s="45">
        <f t="shared" si="184"/>
        <v>4813.8</v>
      </c>
      <c r="I550" s="18">
        <f t="shared" si="185"/>
        <v>9853</v>
      </c>
      <c r="J550" s="18">
        <f t="shared" si="186"/>
        <v>5128.8</v>
      </c>
      <c r="K550" s="19">
        <f t="shared" si="187"/>
        <v>112550.675</v>
      </c>
      <c r="L550" s="46">
        <f t="shared" si="188"/>
        <v>132346.27499999999</v>
      </c>
      <c r="M550" s="52">
        <f t="shared" si="189"/>
        <v>264460.1936</v>
      </c>
      <c r="N550" s="53">
        <f t="shared" si="190"/>
        <v>0.47479388438061043</v>
      </c>
      <c r="O550" s="1">
        <f t="shared" si="193"/>
        <v>723.6</v>
      </c>
      <c r="P550" s="1">
        <f t="shared" si="194"/>
        <v>434.72</v>
      </c>
      <c r="Q550" s="1">
        <f t="shared" si="195"/>
        <v>3776.1</v>
      </c>
      <c r="R550" s="1">
        <f t="shared" si="199"/>
        <v>287605.38640000008</v>
      </c>
      <c r="S550" s="111"/>
      <c r="T550" s="1">
        <f t="shared" si="200"/>
        <v>1013.04</v>
      </c>
      <c r="U550" s="1">
        <f t="shared" si="201"/>
        <v>608.96</v>
      </c>
      <c r="V550" s="1">
        <f t="shared" si="202"/>
        <v>3776.1</v>
      </c>
      <c r="W550" s="1">
        <f t="shared" si="203"/>
        <v>52.8</v>
      </c>
      <c r="X550" s="1">
        <f t="shared" si="204"/>
        <v>5450.9000000000005</v>
      </c>
    </row>
    <row r="551" spans="1:24" x14ac:dyDescent="0.25">
      <c r="A551" s="50">
        <v>558000</v>
      </c>
      <c r="B551" s="45">
        <f t="shared" si="191"/>
        <v>4806.3827000000001</v>
      </c>
      <c r="C551" s="18">
        <f t="shared" si="196"/>
        <v>9134.8896000000004</v>
      </c>
      <c r="D551" s="18">
        <f t="shared" si="192"/>
        <v>12746.592299999998</v>
      </c>
      <c r="E551" s="16">
        <f t="shared" si="197"/>
        <v>18060.853999999999</v>
      </c>
      <c r="F551" s="19">
        <f t="shared" si="198"/>
        <v>87640.8</v>
      </c>
      <c r="G551" s="51">
        <f t="shared" si="183"/>
        <v>132389.51860000001</v>
      </c>
      <c r="H551" s="45">
        <f t="shared" si="184"/>
        <v>4813.8</v>
      </c>
      <c r="I551" s="18">
        <f t="shared" si="185"/>
        <v>9853</v>
      </c>
      <c r="J551" s="18">
        <f t="shared" si="186"/>
        <v>5128.8</v>
      </c>
      <c r="K551" s="19">
        <f t="shared" si="187"/>
        <v>112808.175</v>
      </c>
      <c r="L551" s="46">
        <f t="shared" si="188"/>
        <v>132603.77499999999</v>
      </c>
      <c r="M551" s="52">
        <f t="shared" si="189"/>
        <v>264993.29359999998</v>
      </c>
      <c r="N551" s="53">
        <f t="shared" si="190"/>
        <v>0.47489837562724008</v>
      </c>
      <c r="O551" s="1">
        <f t="shared" si="193"/>
        <v>723.6</v>
      </c>
      <c r="P551" s="1">
        <f t="shared" si="194"/>
        <v>434.72</v>
      </c>
      <c r="Q551" s="1">
        <f t="shared" si="195"/>
        <v>3776.1</v>
      </c>
      <c r="R551" s="1">
        <f t="shared" si="199"/>
        <v>288072.2864000001</v>
      </c>
      <c r="S551" s="111"/>
      <c r="T551" s="1">
        <f t="shared" si="200"/>
        <v>1013.04</v>
      </c>
      <c r="U551" s="1">
        <f t="shared" si="201"/>
        <v>608.96</v>
      </c>
      <c r="V551" s="1">
        <f t="shared" si="202"/>
        <v>3776.1</v>
      </c>
      <c r="W551" s="1">
        <f t="shared" si="203"/>
        <v>52.8</v>
      </c>
      <c r="X551" s="1">
        <f t="shared" si="204"/>
        <v>5450.9000000000005</v>
      </c>
    </row>
    <row r="552" spans="1:24" x14ac:dyDescent="0.25">
      <c r="A552" s="50">
        <v>559000</v>
      </c>
      <c r="B552" s="45">
        <f t="shared" si="191"/>
        <v>4806.3827000000001</v>
      </c>
      <c r="C552" s="18">
        <f t="shared" si="196"/>
        <v>9134.8896000000004</v>
      </c>
      <c r="D552" s="18">
        <f t="shared" si="192"/>
        <v>12746.592299999998</v>
      </c>
      <c r="E552" s="16">
        <f t="shared" si="197"/>
        <v>18060.853999999999</v>
      </c>
      <c r="F552" s="19">
        <f t="shared" si="198"/>
        <v>87916.400000000009</v>
      </c>
      <c r="G552" s="51">
        <f t="shared" si="183"/>
        <v>132665.11860000002</v>
      </c>
      <c r="H552" s="45">
        <f t="shared" si="184"/>
        <v>4813.8</v>
      </c>
      <c r="I552" s="18">
        <f t="shared" si="185"/>
        <v>9853</v>
      </c>
      <c r="J552" s="18">
        <f t="shared" si="186"/>
        <v>5128.8</v>
      </c>
      <c r="K552" s="19">
        <f t="shared" si="187"/>
        <v>113065.675</v>
      </c>
      <c r="L552" s="46">
        <f t="shared" si="188"/>
        <v>132861.27499999999</v>
      </c>
      <c r="M552" s="52">
        <f t="shared" si="189"/>
        <v>265526.39360000001</v>
      </c>
      <c r="N552" s="53">
        <f t="shared" si="190"/>
        <v>0.47500249302325581</v>
      </c>
      <c r="O552" s="1">
        <f t="shared" si="193"/>
        <v>723.6</v>
      </c>
      <c r="P552" s="1">
        <f t="shared" si="194"/>
        <v>434.72</v>
      </c>
      <c r="Q552" s="1">
        <f t="shared" si="195"/>
        <v>3776.1</v>
      </c>
      <c r="R552" s="1">
        <f t="shared" si="199"/>
        <v>288539.18640000006</v>
      </c>
      <c r="S552" s="111"/>
      <c r="T552" s="1">
        <f t="shared" si="200"/>
        <v>1013.04</v>
      </c>
      <c r="U552" s="1">
        <f t="shared" si="201"/>
        <v>608.96</v>
      </c>
      <c r="V552" s="1">
        <f t="shared" si="202"/>
        <v>3776.1</v>
      </c>
      <c r="W552" s="1">
        <f t="shared" si="203"/>
        <v>52.8</v>
      </c>
      <c r="X552" s="1">
        <f t="shared" si="204"/>
        <v>5450.9000000000005</v>
      </c>
    </row>
    <row r="553" spans="1:24" x14ac:dyDescent="0.25">
      <c r="A553" s="50">
        <v>560000</v>
      </c>
      <c r="B553" s="45">
        <f t="shared" si="191"/>
        <v>4806.3827000000001</v>
      </c>
      <c r="C553" s="18">
        <f t="shared" si="196"/>
        <v>9134.8896000000004</v>
      </c>
      <c r="D553" s="18">
        <f t="shared" si="192"/>
        <v>12746.592299999998</v>
      </c>
      <c r="E553" s="16">
        <f t="shared" si="197"/>
        <v>18060.853999999999</v>
      </c>
      <c r="F553" s="19">
        <f t="shared" si="198"/>
        <v>88192</v>
      </c>
      <c r="G553" s="51">
        <f t="shared" si="183"/>
        <v>132940.71859999999</v>
      </c>
      <c r="H553" s="45">
        <f t="shared" si="184"/>
        <v>4813.8</v>
      </c>
      <c r="I553" s="18">
        <f t="shared" si="185"/>
        <v>9853</v>
      </c>
      <c r="J553" s="18">
        <f t="shared" si="186"/>
        <v>5128.8</v>
      </c>
      <c r="K553" s="19">
        <f t="shared" si="187"/>
        <v>113323.175</v>
      </c>
      <c r="L553" s="46">
        <f t="shared" si="188"/>
        <v>133118.77499999999</v>
      </c>
      <c r="M553" s="52">
        <f t="shared" si="189"/>
        <v>266059.49359999999</v>
      </c>
      <c r="N553" s="53">
        <f t="shared" si="190"/>
        <v>0.47510623857142853</v>
      </c>
      <c r="O553" s="1">
        <f t="shared" si="193"/>
        <v>723.6</v>
      </c>
      <c r="P553" s="1">
        <f t="shared" si="194"/>
        <v>434.72</v>
      </c>
      <c r="Q553" s="1">
        <f t="shared" si="195"/>
        <v>3776.1</v>
      </c>
      <c r="R553" s="1">
        <f t="shared" si="199"/>
        <v>289006.08640000009</v>
      </c>
      <c r="S553" s="111"/>
      <c r="T553" s="1">
        <f t="shared" si="200"/>
        <v>1013.04</v>
      </c>
      <c r="U553" s="1">
        <f t="shared" si="201"/>
        <v>608.96</v>
      </c>
      <c r="V553" s="1">
        <f t="shared" si="202"/>
        <v>3776.1</v>
      </c>
      <c r="W553" s="1">
        <f t="shared" si="203"/>
        <v>52.8</v>
      </c>
      <c r="X553" s="1">
        <f t="shared" si="204"/>
        <v>5450.9000000000005</v>
      </c>
    </row>
    <row r="554" spans="1:24" x14ac:dyDescent="0.25">
      <c r="A554" s="50">
        <v>561000</v>
      </c>
      <c r="B554" s="45">
        <f t="shared" si="191"/>
        <v>4806.3827000000001</v>
      </c>
      <c r="C554" s="18">
        <f t="shared" si="196"/>
        <v>9134.8896000000004</v>
      </c>
      <c r="D554" s="18">
        <f t="shared" si="192"/>
        <v>12746.592299999998</v>
      </c>
      <c r="E554" s="16">
        <f t="shared" si="197"/>
        <v>18060.853999999999</v>
      </c>
      <c r="F554" s="19">
        <f t="shared" si="198"/>
        <v>88467.6</v>
      </c>
      <c r="G554" s="51">
        <f t="shared" si="183"/>
        <v>133216.3186</v>
      </c>
      <c r="H554" s="45">
        <f t="shared" si="184"/>
        <v>4813.8</v>
      </c>
      <c r="I554" s="18">
        <f t="shared" si="185"/>
        <v>9853</v>
      </c>
      <c r="J554" s="18">
        <f t="shared" si="186"/>
        <v>5128.8</v>
      </c>
      <c r="K554" s="19">
        <f t="shared" si="187"/>
        <v>113580.675</v>
      </c>
      <c r="L554" s="46">
        <f t="shared" si="188"/>
        <v>133376.27499999999</v>
      </c>
      <c r="M554" s="52">
        <f t="shared" si="189"/>
        <v>266592.59360000002</v>
      </c>
      <c r="N554" s="53">
        <f t="shared" si="190"/>
        <v>0.4752096142602496</v>
      </c>
      <c r="O554" s="1">
        <f t="shared" si="193"/>
        <v>723.6</v>
      </c>
      <c r="P554" s="1">
        <f t="shared" si="194"/>
        <v>434.72</v>
      </c>
      <c r="Q554" s="1">
        <f t="shared" si="195"/>
        <v>3776.1</v>
      </c>
      <c r="R554" s="1">
        <f t="shared" si="199"/>
        <v>289472.98640000005</v>
      </c>
      <c r="S554" s="111"/>
      <c r="T554" s="1">
        <f t="shared" si="200"/>
        <v>1013.04</v>
      </c>
      <c r="U554" s="1">
        <f t="shared" si="201"/>
        <v>608.96</v>
      </c>
      <c r="V554" s="1">
        <f t="shared" si="202"/>
        <v>3776.1</v>
      </c>
      <c r="W554" s="1">
        <f t="shared" si="203"/>
        <v>52.8</v>
      </c>
      <c r="X554" s="1">
        <f t="shared" si="204"/>
        <v>5450.9000000000005</v>
      </c>
    </row>
    <row r="555" spans="1:24" x14ac:dyDescent="0.25">
      <c r="A555" s="50">
        <v>562000</v>
      </c>
      <c r="B555" s="45">
        <f t="shared" si="191"/>
        <v>4806.3827000000001</v>
      </c>
      <c r="C555" s="18">
        <f t="shared" si="196"/>
        <v>9134.8896000000004</v>
      </c>
      <c r="D555" s="18">
        <f t="shared" si="192"/>
        <v>12746.592299999998</v>
      </c>
      <c r="E555" s="16">
        <f t="shared" si="197"/>
        <v>18060.853999999999</v>
      </c>
      <c r="F555" s="19">
        <f t="shared" si="198"/>
        <v>88743.2</v>
      </c>
      <c r="G555" s="51">
        <f t="shared" si="183"/>
        <v>133491.9186</v>
      </c>
      <c r="H555" s="45">
        <f t="shared" si="184"/>
        <v>4813.8</v>
      </c>
      <c r="I555" s="18">
        <f t="shared" si="185"/>
        <v>9853</v>
      </c>
      <c r="J555" s="18">
        <f t="shared" si="186"/>
        <v>5128.8</v>
      </c>
      <c r="K555" s="19">
        <f t="shared" si="187"/>
        <v>113838.175</v>
      </c>
      <c r="L555" s="46">
        <f t="shared" si="188"/>
        <v>133633.77499999999</v>
      </c>
      <c r="M555" s="52">
        <f t="shared" si="189"/>
        <v>267125.6936</v>
      </c>
      <c r="N555" s="53">
        <f t="shared" si="190"/>
        <v>0.47531262206405694</v>
      </c>
      <c r="O555" s="1">
        <f t="shared" si="193"/>
        <v>723.6</v>
      </c>
      <c r="P555" s="1">
        <f t="shared" si="194"/>
        <v>434.72</v>
      </c>
      <c r="Q555" s="1">
        <f t="shared" si="195"/>
        <v>3776.1</v>
      </c>
      <c r="R555" s="1">
        <f t="shared" si="199"/>
        <v>289939.88640000008</v>
      </c>
      <c r="S555" s="111"/>
      <c r="T555" s="1">
        <f t="shared" si="200"/>
        <v>1013.04</v>
      </c>
      <c r="U555" s="1">
        <f t="shared" si="201"/>
        <v>608.96</v>
      </c>
      <c r="V555" s="1">
        <f t="shared" si="202"/>
        <v>3776.1</v>
      </c>
      <c r="W555" s="1">
        <f t="shared" si="203"/>
        <v>52.8</v>
      </c>
      <c r="X555" s="1">
        <f t="shared" si="204"/>
        <v>5450.9000000000005</v>
      </c>
    </row>
    <row r="556" spans="1:24" x14ac:dyDescent="0.25">
      <c r="A556" s="50">
        <v>563000</v>
      </c>
      <c r="B556" s="45">
        <f t="shared" si="191"/>
        <v>4806.3827000000001</v>
      </c>
      <c r="C556" s="18">
        <f t="shared" si="196"/>
        <v>9134.8896000000004</v>
      </c>
      <c r="D556" s="18">
        <f t="shared" si="192"/>
        <v>12746.592299999998</v>
      </c>
      <c r="E556" s="16">
        <f t="shared" si="197"/>
        <v>18060.853999999999</v>
      </c>
      <c r="F556" s="19">
        <f t="shared" si="198"/>
        <v>89018.8</v>
      </c>
      <c r="G556" s="51">
        <f t="shared" si="183"/>
        <v>133767.51860000001</v>
      </c>
      <c r="H556" s="45">
        <f t="shared" si="184"/>
        <v>4813.8</v>
      </c>
      <c r="I556" s="18">
        <f t="shared" si="185"/>
        <v>9853</v>
      </c>
      <c r="J556" s="18">
        <f t="shared" si="186"/>
        <v>5128.8</v>
      </c>
      <c r="K556" s="19">
        <f t="shared" si="187"/>
        <v>114095.675</v>
      </c>
      <c r="L556" s="46">
        <f t="shared" si="188"/>
        <v>133891.27499999999</v>
      </c>
      <c r="M556" s="52">
        <f t="shared" si="189"/>
        <v>267658.79359999998</v>
      </c>
      <c r="N556" s="53">
        <f t="shared" si="190"/>
        <v>0.47541526394316158</v>
      </c>
      <c r="O556" s="1">
        <f t="shared" si="193"/>
        <v>723.6</v>
      </c>
      <c r="P556" s="1">
        <f t="shared" si="194"/>
        <v>434.72</v>
      </c>
      <c r="Q556" s="1">
        <f t="shared" si="195"/>
        <v>3776.1</v>
      </c>
      <c r="R556" s="1">
        <f t="shared" si="199"/>
        <v>290406.7864000001</v>
      </c>
      <c r="S556" s="111"/>
      <c r="T556" s="1">
        <f t="shared" si="200"/>
        <v>1013.04</v>
      </c>
      <c r="U556" s="1">
        <f t="shared" si="201"/>
        <v>608.96</v>
      </c>
      <c r="V556" s="1">
        <f t="shared" si="202"/>
        <v>3776.1</v>
      </c>
      <c r="W556" s="1">
        <f t="shared" si="203"/>
        <v>52.8</v>
      </c>
      <c r="X556" s="1">
        <f t="shared" si="204"/>
        <v>5450.9000000000005</v>
      </c>
    </row>
    <row r="557" spans="1:24" x14ac:dyDescent="0.25">
      <c r="A557" s="50">
        <v>564000</v>
      </c>
      <c r="B557" s="45">
        <f t="shared" si="191"/>
        <v>4806.3827000000001</v>
      </c>
      <c r="C557" s="18">
        <f t="shared" si="196"/>
        <v>9134.8896000000004</v>
      </c>
      <c r="D557" s="18">
        <f t="shared" si="192"/>
        <v>12746.592299999998</v>
      </c>
      <c r="E557" s="16">
        <f t="shared" si="197"/>
        <v>18060.853999999999</v>
      </c>
      <c r="F557" s="19">
        <f t="shared" si="198"/>
        <v>89294.400000000009</v>
      </c>
      <c r="G557" s="51">
        <f t="shared" si="183"/>
        <v>134043.11860000002</v>
      </c>
      <c r="H557" s="45">
        <f t="shared" si="184"/>
        <v>4813.8</v>
      </c>
      <c r="I557" s="18">
        <f t="shared" si="185"/>
        <v>9853</v>
      </c>
      <c r="J557" s="18">
        <f t="shared" si="186"/>
        <v>5128.8</v>
      </c>
      <c r="K557" s="19">
        <f t="shared" si="187"/>
        <v>114353.175</v>
      </c>
      <c r="L557" s="46">
        <f t="shared" si="188"/>
        <v>134148.77499999999</v>
      </c>
      <c r="M557" s="52">
        <f t="shared" si="189"/>
        <v>268191.89360000001</v>
      </c>
      <c r="N557" s="53">
        <f t="shared" si="190"/>
        <v>0.47551754184397166</v>
      </c>
      <c r="O557" s="1">
        <f t="shared" si="193"/>
        <v>723.6</v>
      </c>
      <c r="P557" s="1">
        <f t="shared" si="194"/>
        <v>434.72</v>
      </c>
      <c r="Q557" s="1">
        <f t="shared" si="195"/>
        <v>3776.1</v>
      </c>
      <c r="R557" s="1">
        <f t="shared" si="199"/>
        <v>290873.68640000006</v>
      </c>
      <c r="S557" s="111"/>
      <c r="T557" s="1">
        <f t="shared" si="200"/>
        <v>1013.04</v>
      </c>
      <c r="U557" s="1">
        <f t="shared" si="201"/>
        <v>608.96</v>
      </c>
      <c r="V557" s="1">
        <f t="shared" si="202"/>
        <v>3776.1</v>
      </c>
      <c r="W557" s="1">
        <f t="shared" si="203"/>
        <v>52.8</v>
      </c>
      <c r="X557" s="1">
        <f t="shared" si="204"/>
        <v>5450.9000000000005</v>
      </c>
    </row>
    <row r="558" spans="1:24" x14ac:dyDescent="0.25">
      <c r="A558" s="50">
        <v>565000</v>
      </c>
      <c r="B558" s="45">
        <f t="shared" si="191"/>
        <v>4806.3827000000001</v>
      </c>
      <c r="C558" s="18">
        <f t="shared" si="196"/>
        <v>9134.8896000000004</v>
      </c>
      <c r="D558" s="18">
        <f t="shared" si="192"/>
        <v>12746.592299999998</v>
      </c>
      <c r="E558" s="16">
        <f t="shared" si="197"/>
        <v>18060.853999999999</v>
      </c>
      <c r="F558" s="19">
        <f t="shared" si="198"/>
        <v>89570</v>
      </c>
      <c r="G558" s="51">
        <f t="shared" ref="G558:G621" si="205">SUM(B558:F558)</f>
        <v>134318.71859999999</v>
      </c>
      <c r="H558" s="45">
        <f t="shared" ref="H558:H621" si="206">IF($A558&gt;$AA$11,IF($A558&lt;$AA$12,($A558-$AA$11)*$Z$11,($AA$12-$AA$11)*$Z$11),0)</f>
        <v>4813.8</v>
      </c>
      <c r="I558" s="18">
        <f t="shared" ref="I558:I621" si="207">IF($A558&gt;$AA$12,IF($A558&lt;$AA$13,($A558-$AA$12)*$Z$12,($AA$13-$AA$12)*$Z$12),0)</f>
        <v>9853</v>
      </c>
      <c r="J558" s="18">
        <f t="shared" ref="J558:J621" si="208">IF($A558&gt;$AA$13,IF($A558&lt;$AA$14,($A558-$AA$13)*$Z$13,($AA$14-$AA$13)*$Z$13),0)</f>
        <v>5128.8</v>
      </c>
      <c r="K558" s="19">
        <f t="shared" ref="K558:K621" si="209">IF($A558&gt;$AA$14,IF($A558&gt;$AA$14,($A558-$AA$14)*$Z$14,0),0)</f>
        <v>114610.675</v>
      </c>
      <c r="L558" s="46">
        <f t="shared" ref="L558:L621" si="210">SUM(H558:K558)</f>
        <v>134406.27499999999</v>
      </c>
      <c r="M558" s="52">
        <f t="shared" ref="M558:M621" si="211">G558+L558</f>
        <v>268724.99359999999</v>
      </c>
      <c r="N558" s="53">
        <f t="shared" ref="N558:N621" si="212">M558/A558</f>
        <v>0.47561945769911501</v>
      </c>
      <c r="O558" s="1">
        <f t="shared" si="193"/>
        <v>723.6</v>
      </c>
      <c r="P558" s="1">
        <f t="shared" si="194"/>
        <v>434.72</v>
      </c>
      <c r="Q558" s="1">
        <f t="shared" si="195"/>
        <v>3776.1</v>
      </c>
      <c r="R558" s="1">
        <f t="shared" si="199"/>
        <v>291340.58640000009</v>
      </c>
      <c r="S558" s="111"/>
      <c r="T558" s="1">
        <f t="shared" si="200"/>
        <v>1013.04</v>
      </c>
      <c r="U558" s="1">
        <f t="shared" si="201"/>
        <v>608.96</v>
      </c>
      <c r="V558" s="1">
        <f t="shared" si="202"/>
        <v>3776.1</v>
      </c>
      <c r="W558" s="1">
        <f t="shared" si="203"/>
        <v>52.8</v>
      </c>
      <c r="X558" s="1">
        <f t="shared" si="204"/>
        <v>5450.9000000000005</v>
      </c>
    </row>
    <row r="559" spans="1:24" x14ac:dyDescent="0.25">
      <c r="A559" s="50">
        <v>566000</v>
      </c>
      <c r="B559" s="45">
        <f t="shared" si="191"/>
        <v>4806.3827000000001</v>
      </c>
      <c r="C559" s="18">
        <f t="shared" si="196"/>
        <v>9134.8896000000004</v>
      </c>
      <c r="D559" s="18">
        <f t="shared" si="192"/>
        <v>12746.592299999998</v>
      </c>
      <c r="E559" s="16">
        <f t="shared" si="197"/>
        <v>18060.853999999999</v>
      </c>
      <c r="F559" s="19">
        <f t="shared" si="198"/>
        <v>89845.6</v>
      </c>
      <c r="G559" s="51">
        <f t="shared" si="205"/>
        <v>134594.3186</v>
      </c>
      <c r="H559" s="45">
        <f t="shared" si="206"/>
        <v>4813.8</v>
      </c>
      <c r="I559" s="18">
        <f t="shared" si="207"/>
        <v>9853</v>
      </c>
      <c r="J559" s="18">
        <f t="shared" si="208"/>
        <v>5128.8</v>
      </c>
      <c r="K559" s="19">
        <f t="shared" si="209"/>
        <v>114868.175</v>
      </c>
      <c r="L559" s="46">
        <f t="shared" si="210"/>
        <v>134663.77499999999</v>
      </c>
      <c r="M559" s="52">
        <f t="shared" si="211"/>
        <v>269258.09360000002</v>
      </c>
      <c r="N559" s="53">
        <f t="shared" si="212"/>
        <v>0.4757210134275619</v>
      </c>
      <c r="O559" s="1">
        <f t="shared" si="193"/>
        <v>723.6</v>
      </c>
      <c r="P559" s="1">
        <f t="shared" si="194"/>
        <v>434.72</v>
      </c>
      <c r="Q559" s="1">
        <f t="shared" si="195"/>
        <v>3776.1</v>
      </c>
      <c r="R559" s="1">
        <f t="shared" si="199"/>
        <v>291807.48640000005</v>
      </c>
      <c r="S559" s="111"/>
      <c r="T559" s="1">
        <f t="shared" si="200"/>
        <v>1013.04</v>
      </c>
      <c r="U559" s="1">
        <f t="shared" si="201"/>
        <v>608.96</v>
      </c>
      <c r="V559" s="1">
        <f t="shared" si="202"/>
        <v>3776.1</v>
      </c>
      <c r="W559" s="1">
        <f t="shared" si="203"/>
        <v>52.8</v>
      </c>
      <c r="X559" s="1">
        <f t="shared" si="204"/>
        <v>5450.9000000000005</v>
      </c>
    </row>
    <row r="560" spans="1:24" x14ac:dyDescent="0.25">
      <c r="A560" s="50">
        <v>567000</v>
      </c>
      <c r="B560" s="45">
        <f t="shared" si="191"/>
        <v>4806.3827000000001</v>
      </c>
      <c r="C560" s="18">
        <f t="shared" si="196"/>
        <v>9134.8896000000004</v>
      </c>
      <c r="D560" s="18">
        <f t="shared" si="192"/>
        <v>12746.592299999998</v>
      </c>
      <c r="E560" s="16">
        <f t="shared" si="197"/>
        <v>18060.853999999999</v>
      </c>
      <c r="F560" s="19">
        <f t="shared" si="198"/>
        <v>90121.2</v>
      </c>
      <c r="G560" s="51">
        <f t="shared" si="205"/>
        <v>134869.9186</v>
      </c>
      <c r="H560" s="45">
        <f t="shared" si="206"/>
        <v>4813.8</v>
      </c>
      <c r="I560" s="18">
        <f t="shared" si="207"/>
        <v>9853</v>
      </c>
      <c r="J560" s="18">
        <f t="shared" si="208"/>
        <v>5128.8</v>
      </c>
      <c r="K560" s="19">
        <f t="shared" si="209"/>
        <v>115125.675</v>
      </c>
      <c r="L560" s="46">
        <f t="shared" si="210"/>
        <v>134921.27499999999</v>
      </c>
      <c r="M560" s="52">
        <f t="shared" si="211"/>
        <v>269791.1936</v>
      </c>
      <c r="N560" s="53">
        <f t="shared" si="212"/>
        <v>0.47582221093474425</v>
      </c>
      <c r="O560" s="1">
        <f t="shared" si="193"/>
        <v>723.6</v>
      </c>
      <c r="P560" s="1">
        <f t="shared" si="194"/>
        <v>434.72</v>
      </c>
      <c r="Q560" s="1">
        <f t="shared" si="195"/>
        <v>3776.1</v>
      </c>
      <c r="R560" s="1">
        <f t="shared" si="199"/>
        <v>292274.38640000008</v>
      </c>
      <c r="S560" s="111"/>
      <c r="T560" s="1">
        <f t="shared" si="200"/>
        <v>1013.04</v>
      </c>
      <c r="U560" s="1">
        <f t="shared" si="201"/>
        <v>608.96</v>
      </c>
      <c r="V560" s="1">
        <f t="shared" si="202"/>
        <v>3776.1</v>
      </c>
      <c r="W560" s="1">
        <f t="shared" si="203"/>
        <v>52.8</v>
      </c>
      <c r="X560" s="1">
        <f t="shared" si="204"/>
        <v>5450.9000000000005</v>
      </c>
    </row>
    <row r="561" spans="1:24" x14ac:dyDescent="0.25">
      <c r="A561" s="50">
        <v>568000</v>
      </c>
      <c r="B561" s="45">
        <f t="shared" si="191"/>
        <v>4806.3827000000001</v>
      </c>
      <c r="C561" s="18">
        <f t="shared" si="196"/>
        <v>9134.8896000000004</v>
      </c>
      <c r="D561" s="18">
        <f t="shared" si="192"/>
        <v>12746.592299999998</v>
      </c>
      <c r="E561" s="16">
        <f t="shared" si="197"/>
        <v>18060.853999999999</v>
      </c>
      <c r="F561" s="19">
        <f t="shared" si="198"/>
        <v>90396.800000000003</v>
      </c>
      <c r="G561" s="51">
        <f t="shared" si="205"/>
        <v>135145.51860000001</v>
      </c>
      <c r="H561" s="45">
        <f t="shared" si="206"/>
        <v>4813.8</v>
      </c>
      <c r="I561" s="18">
        <f t="shared" si="207"/>
        <v>9853</v>
      </c>
      <c r="J561" s="18">
        <f t="shared" si="208"/>
        <v>5128.8</v>
      </c>
      <c r="K561" s="19">
        <f t="shared" si="209"/>
        <v>115383.175</v>
      </c>
      <c r="L561" s="46">
        <f t="shared" si="210"/>
        <v>135178.77499999999</v>
      </c>
      <c r="M561" s="52">
        <f t="shared" si="211"/>
        <v>270324.29359999998</v>
      </c>
      <c r="N561" s="53">
        <f t="shared" si="212"/>
        <v>0.47592305211267599</v>
      </c>
      <c r="O561" s="1">
        <f t="shared" si="193"/>
        <v>723.6</v>
      </c>
      <c r="P561" s="1">
        <f t="shared" si="194"/>
        <v>434.72</v>
      </c>
      <c r="Q561" s="1">
        <f t="shared" si="195"/>
        <v>3776.1</v>
      </c>
      <c r="R561" s="1">
        <f t="shared" si="199"/>
        <v>292741.2864000001</v>
      </c>
      <c r="S561" s="111"/>
      <c r="T561" s="1">
        <f t="shared" si="200"/>
        <v>1013.04</v>
      </c>
      <c r="U561" s="1">
        <f t="shared" si="201"/>
        <v>608.96</v>
      </c>
      <c r="V561" s="1">
        <f t="shared" si="202"/>
        <v>3776.1</v>
      </c>
      <c r="W561" s="1">
        <f t="shared" si="203"/>
        <v>52.8</v>
      </c>
      <c r="X561" s="1">
        <f t="shared" si="204"/>
        <v>5450.9000000000005</v>
      </c>
    </row>
    <row r="562" spans="1:24" x14ac:dyDescent="0.25">
      <c r="A562" s="50">
        <v>569000</v>
      </c>
      <c r="B562" s="45">
        <f t="shared" si="191"/>
        <v>4806.3827000000001</v>
      </c>
      <c r="C562" s="18">
        <f t="shared" si="196"/>
        <v>9134.8896000000004</v>
      </c>
      <c r="D562" s="18">
        <f t="shared" si="192"/>
        <v>12746.592299999998</v>
      </c>
      <c r="E562" s="16">
        <f t="shared" si="197"/>
        <v>18060.853999999999</v>
      </c>
      <c r="F562" s="19">
        <f t="shared" si="198"/>
        <v>90672.400000000009</v>
      </c>
      <c r="G562" s="51">
        <f t="shared" si="205"/>
        <v>135421.11860000002</v>
      </c>
      <c r="H562" s="45">
        <f t="shared" si="206"/>
        <v>4813.8</v>
      </c>
      <c r="I562" s="18">
        <f t="shared" si="207"/>
        <v>9853</v>
      </c>
      <c r="J562" s="18">
        <f t="shared" si="208"/>
        <v>5128.8</v>
      </c>
      <c r="K562" s="19">
        <f t="shared" si="209"/>
        <v>115640.675</v>
      </c>
      <c r="L562" s="46">
        <f t="shared" si="210"/>
        <v>135436.27499999999</v>
      </c>
      <c r="M562" s="52">
        <f t="shared" si="211"/>
        <v>270857.39360000001</v>
      </c>
      <c r="N562" s="53">
        <f t="shared" si="212"/>
        <v>0.47602353884007031</v>
      </c>
      <c r="O562" s="1">
        <f t="shared" si="193"/>
        <v>723.6</v>
      </c>
      <c r="P562" s="1">
        <f t="shared" si="194"/>
        <v>434.72</v>
      </c>
      <c r="Q562" s="1">
        <f t="shared" si="195"/>
        <v>3776.1</v>
      </c>
      <c r="R562" s="1">
        <f t="shared" si="199"/>
        <v>293208.18640000006</v>
      </c>
      <c r="S562" s="111"/>
      <c r="T562" s="1">
        <f t="shared" si="200"/>
        <v>1013.04</v>
      </c>
      <c r="U562" s="1">
        <f t="shared" si="201"/>
        <v>608.96</v>
      </c>
      <c r="V562" s="1">
        <f t="shared" si="202"/>
        <v>3776.1</v>
      </c>
      <c r="W562" s="1">
        <f t="shared" si="203"/>
        <v>52.8</v>
      </c>
      <c r="X562" s="1">
        <f t="shared" si="204"/>
        <v>5450.9000000000005</v>
      </c>
    </row>
    <row r="563" spans="1:24" x14ac:dyDescent="0.25">
      <c r="A563" s="50">
        <v>570000</v>
      </c>
      <c r="B563" s="45">
        <f t="shared" si="191"/>
        <v>4806.3827000000001</v>
      </c>
      <c r="C563" s="18">
        <f t="shared" si="196"/>
        <v>9134.8896000000004</v>
      </c>
      <c r="D563" s="18">
        <f t="shared" si="192"/>
        <v>12746.592299999998</v>
      </c>
      <c r="E563" s="16">
        <f t="shared" si="197"/>
        <v>18060.853999999999</v>
      </c>
      <c r="F563" s="19">
        <f t="shared" si="198"/>
        <v>90948</v>
      </c>
      <c r="G563" s="51">
        <f t="shared" si="205"/>
        <v>135696.71859999999</v>
      </c>
      <c r="H563" s="45">
        <f t="shared" si="206"/>
        <v>4813.8</v>
      </c>
      <c r="I563" s="18">
        <f t="shared" si="207"/>
        <v>9853</v>
      </c>
      <c r="J563" s="18">
        <f t="shared" si="208"/>
        <v>5128.8</v>
      </c>
      <c r="K563" s="19">
        <f t="shared" si="209"/>
        <v>115898.175</v>
      </c>
      <c r="L563" s="46">
        <f t="shared" si="210"/>
        <v>135693.77499999999</v>
      </c>
      <c r="M563" s="52">
        <f t="shared" si="211"/>
        <v>271390.49359999999</v>
      </c>
      <c r="N563" s="53">
        <f t="shared" si="212"/>
        <v>0.47612367298245611</v>
      </c>
      <c r="O563" s="1">
        <f t="shared" si="193"/>
        <v>723.6</v>
      </c>
      <c r="P563" s="1">
        <f t="shared" si="194"/>
        <v>434.72</v>
      </c>
      <c r="Q563" s="1">
        <f t="shared" si="195"/>
        <v>3776.1</v>
      </c>
      <c r="R563" s="1">
        <f t="shared" si="199"/>
        <v>293675.08640000009</v>
      </c>
      <c r="S563" s="111"/>
      <c r="T563" s="1">
        <f t="shared" si="200"/>
        <v>1013.04</v>
      </c>
      <c r="U563" s="1">
        <f t="shared" si="201"/>
        <v>608.96</v>
      </c>
      <c r="V563" s="1">
        <f t="shared" si="202"/>
        <v>3776.1</v>
      </c>
      <c r="W563" s="1">
        <f t="shared" si="203"/>
        <v>52.8</v>
      </c>
      <c r="X563" s="1">
        <f t="shared" si="204"/>
        <v>5450.9000000000005</v>
      </c>
    </row>
    <row r="564" spans="1:24" x14ac:dyDescent="0.25">
      <c r="A564" s="50">
        <v>571000</v>
      </c>
      <c r="B564" s="45">
        <f t="shared" si="191"/>
        <v>4806.3827000000001</v>
      </c>
      <c r="C564" s="18">
        <f t="shared" si="196"/>
        <v>9134.8896000000004</v>
      </c>
      <c r="D564" s="18">
        <f t="shared" si="192"/>
        <v>12746.592299999998</v>
      </c>
      <c r="E564" s="16">
        <f t="shared" si="197"/>
        <v>18060.853999999999</v>
      </c>
      <c r="F564" s="19">
        <f t="shared" si="198"/>
        <v>91223.6</v>
      </c>
      <c r="G564" s="51">
        <f t="shared" si="205"/>
        <v>135972.3186</v>
      </c>
      <c r="H564" s="45">
        <f t="shared" si="206"/>
        <v>4813.8</v>
      </c>
      <c r="I564" s="18">
        <f t="shared" si="207"/>
        <v>9853</v>
      </c>
      <c r="J564" s="18">
        <f t="shared" si="208"/>
        <v>5128.8</v>
      </c>
      <c r="K564" s="19">
        <f t="shared" si="209"/>
        <v>116155.675</v>
      </c>
      <c r="L564" s="46">
        <f t="shared" si="210"/>
        <v>135951.27499999999</v>
      </c>
      <c r="M564" s="52">
        <f t="shared" si="211"/>
        <v>271923.59360000002</v>
      </c>
      <c r="N564" s="53">
        <f t="shared" si="212"/>
        <v>0.47622345639229424</v>
      </c>
      <c r="O564" s="1">
        <f t="shared" si="193"/>
        <v>723.6</v>
      </c>
      <c r="P564" s="1">
        <f t="shared" si="194"/>
        <v>434.72</v>
      </c>
      <c r="Q564" s="1">
        <f t="shared" si="195"/>
        <v>3776.1</v>
      </c>
      <c r="R564" s="1">
        <f t="shared" si="199"/>
        <v>294141.98640000005</v>
      </c>
      <c r="S564" s="111"/>
      <c r="T564" s="1">
        <f t="shared" si="200"/>
        <v>1013.04</v>
      </c>
      <c r="U564" s="1">
        <f t="shared" si="201"/>
        <v>608.96</v>
      </c>
      <c r="V564" s="1">
        <f t="shared" si="202"/>
        <v>3776.1</v>
      </c>
      <c r="W564" s="1">
        <f t="shared" si="203"/>
        <v>52.8</v>
      </c>
      <c r="X564" s="1">
        <f t="shared" si="204"/>
        <v>5450.9000000000005</v>
      </c>
    </row>
    <row r="565" spans="1:24" x14ac:dyDescent="0.25">
      <c r="A565" s="50">
        <v>572000</v>
      </c>
      <c r="B565" s="45">
        <f t="shared" ref="B565:B628" si="213">IF($A565&gt;$AA$4,IF($A565&lt;$AA$5,($A565-$AA$4)*$Z$4,($AA$5-$AA$4)*$Z$4),0)</f>
        <v>4806.3827000000001</v>
      </c>
      <c r="C565" s="18">
        <f t="shared" si="196"/>
        <v>9134.8896000000004</v>
      </c>
      <c r="D565" s="18">
        <f t="shared" ref="D565:D628" si="214">IF($A565&gt;$AA$6,IF($A565&lt;$AA$7,($A565-$AA$6)*$Z$6,($AA$7-$AA$6)*$Z$6),0)</f>
        <v>12746.592299999998</v>
      </c>
      <c r="E565" s="16">
        <f t="shared" si="197"/>
        <v>18060.853999999999</v>
      </c>
      <c r="F565" s="19">
        <f t="shared" si="198"/>
        <v>91499.199999999997</v>
      </c>
      <c r="G565" s="51">
        <f t="shared" si="205"/>
        <v>136247.9186</v>
      </c>
      <c r="H565" s="45">
        <f t="shared" si="206"/>
        <v>4813.8</v>
      </c>
      <c r="I565" s="18">
        <f t="shared" si="207"/>
        <v>9853</v>
      </c>
      <c r="J565" s="18">
        <f t="shared" si="208"/>
        <v>5128.8</v>
      </c>
      <c r="K565" s="19">
        <f t="shared" si="209"/>
        <v>116413.175</v>
      </c>
      <c r="L565" s="46">
        <f t="shared" si="210"/>
        <v>136208.77499999999</v>
      </c>
      <c r="M565" s="52">
        <f t="shared" si="211"/>
        <v>272456.6936</v>
      </c>
      <c r="N565" s="53">
        <f t="shared" si="212"/>
        <v>0.47632289090909091</v>
      </c>
      <c r="O565" s="1">
        <f t="shared" si="193"/>
        <v>723.6</v>
      </c>
      <c r="P565" s="1">
        <f t="shared" si="194"/>
        <v>434.72</v>
      </c>
      <c r="Q565" s="1">
        <f t="shared" si="195"/>
        <v>3776.1</v>
      </c>
      <c r="R565" s="1">
        <f t="shared" si="199"/>
        <v>294608.88640000008</v>
      </c>
      <c r="S565" s="111"/>
      <c r="T565" s="1">
        <f t="shared" si="200"/>
        <v>1013.04</v>
      </c>
      <c r="U565" s="1">
        <f t="shared" si="201"/>
        <v>608.96</v>
      </c>
      <c r="V565" s="1">
        <f t="shared" si="202"/>
        <v>3776.1</v>
      </c>
      <c r="W565" s="1">
        <f t="shared" si="203"/>
        <v>52.8</v>
      </c>
      <c r="X565" s="1">
        <f t="shared" si="204"/>
        <v>5450.9000000000005</v>
      </c>
    </row>
    <row r="566" spans="1:24" x14ac:dyDescent="0.25">
      <c r="A566" s="50">
        <v>573000</v>
      </c>
      <c r="B566" s="45">
        <f t="shared" si="213"/>
        <v>4806.3827000000001</v>
      </c>
      <c r="C566" s="18">
        <f t="shared" si="196"/>
        <v>9134.8896000000004</v>
      </c>
      <c r="D566" s="18">
        <f t="shared" si="214"/>
        <v>12746.592299999998</v>
      </c>
      <c r="E566" s="16">
        <f t="shared" si="197"/>
        <v>18060.853999999999</v>
      </c>
      <c r="F566" s="19">
        <f t="shared" si="198"/>
        <v>91774.8</v>
      </c>
      <c r="G566" s="51">
        <f t="shared" si="205"/>
        <v>136523.51860000001</v>
      </c>
      <c r="H566" s="45">
        <f t="shared" si="206"/>
        <v>4813.8</v>
      </c>
      <c r="I566" s="18">
        <f t="shared" si="207"/>
        <v>9853</v>
      </c>
      <c r="J566" s="18">
        <f t="shared" si="208"/>
        <v>5128.8</v>
      </c>
      <c r="K566" s="19">
        <f t="shared" si="209"/>
        <v>116670.675</v>
      </c>
      <c r="L566" s="46">
        <f t="shared" si="210"/>
        <v>136466.27499999999</v>
      </c>
      <c r="M566" s="52">
        <f t="shared" si="211"/>
        <v>272989.79359999998</v>
      </c>
      <c r="N566" s="53">
        <f t="shared" si="212"/>
        <v>0.47642197835951128</v>
      </c>
      <c r="O566" s="1">
        <f t="shared" si="193"/>
        <v>723.6</v>
      </c>
      <c r="P566" s="1">
        <f t="shared" si="194"/>
        <v>434.72</v>
      </c>
      <c r="Q566" s="1">
        <f t="shared" si="195"/>
        <v>3776.1</v>
      </c>
      <c r="R566" s="1">
        <f t="shared" si="199"/>
        <v>295075.7864000001</v>
      </c>
      <c r="S566" s="111"/>
      <c r="T566" s="1">
        <f t="shared" si="200"/>
        <v>1013.04</v>
      </c>
      <c r="U566" s="1">
        <f t="shared" si="201"/>
        <v>608.96</v>
      </c>
      <c r="V566" s="1">
        <f t="shared" si="202"/>
        <v>3776.1</v>
      </c>
      <c r="W566" s="1">
        <f t="shared" si="203"/>
        <v>52.8</v>
      </c>
      <c r="X566" s="1">
        <f t="shared" si="204"/>
        <v>5450.9000000000005</v>
      </c>
    </row>
    <row r="567" spans="1:24" x14ac:dyDescent="0.25">
      <c r="A567" s="50">
        <v>574000</v>
      </c>
      <c r="B567" s="45">
        <f t="shared" si="213"/>
        <v>4806.3827000000001</v>
      </c>
      <c r="C567" s="18">
        <f t="shared" si="196"/>
        <v>9134.8896000000004</v>
      </c>
      <c r="D567" s="18">
        <f t="shared" si="214"/>
        <v>12746.592299999998</v>
      </c>
      <c r="E567" s="16">
        <f t="shared" si="197"/>
        <v>18060.853999999999</v>
      </c>
      <c r="F567" s="19">
        <f t="shared" si="198"/>
        <v>92050.400000000009</v>
      </c>
      <c r="G567" s="51">
        <f t="shared" si="205"/>
        <v>136799.11860000002</v>
      </c>
      <c r="H567" s="45">
        <f t="shared" si="206"/>
        <v>4813.8</v>
      </c>
      <c r="I567" s="18">
        <f t="shared" si="207"/>
        <v>9853</v>
      </c>
      <c r="J567" s="18">
        <f t="shared" si="208"/>
        <v>5128.8</v>
      </c>
      <c r="K567" s="19">
        <f t="shared" si="209"/>
        <v>116928.175</v>
      </c>
      <c r="L567" s="46">
        <f t="shared" si="210"/>
        <v>136723.77499999999</v>
      </c>
      <c r="M567" s="52">
        <f t="shared" si="211"/>
        <v>273522.89360000001</v>
      </c>
      <c r="N567" s="53">
        <f t="shared" si="212"/>
        <v>0.47652072055749128</v>
      </c>
      <c r="O567" s="1">
        <f t="shared" si="193"/>
        <v>723.6</v>
      </c>
      <c r="P567" s="1">
        <f t="shared" si="194"/>
        <v>434.72</v>
      </c>
      <c r="Q567" s="1">
        <f t="shared" si="195"/>
        <v>3776.1</v>
      </c>
      <c r="R567" s="1">
        <f t="shared" si="199"/>
        <v>295542.68640000006</v>
      </c>
      <c r="S567" s="111"/>
      <c r="T567" s="1">
        <f t="shared" si="200"/>
        <v>1013.04</v>
      </c>
      <c r="U567" s="1">
        <f t="shared" si="201"/>
        <v>608.96</v>
      </c>
      <c r="V567" s="1">
        <f t="shared" si="202"/>
        <v>3776.1</v>
      </c>
      <c r="W567" s="1">
        <f t="shared" si="203"/>
        <v>52.8</v>
      </c>
      <c r="X567" s="1">
        <f t="shared" si="204"/>
        <v>5450.9000000000005</v>
      </c>
    </row>
    <row r="568" spans="1:24" x14ac:dyDescent="0.25">
      <c r="A568" s="50">
        <v>575000</v>
      </c>
      <c r="B568" s="45">
        <f t="shared" si="213"/>
        <v>4806.3827000000001</v>
      </c>
      <c r="C568" s="18">
        <f t="shared" si="196"/>
        <v>9134.8896000000004</v>
      </c>
      <c r="D568" s="18">
        <f t="shared" si="214"/>
        <v>12746.592299999998</v>
      </c>
      <c r="E568" s="16">
        <f t="shared" si="197"/>
        <v>18060.853999999999</v>
      </c>
      <c r="F568" s="19">
        <f t="shared" si="198"/>
        <v>92326</v>
      </c>
      <c r="G568" s="51">
        <f t="shared" si="205"/>
        <v>137074.71859999999</v>
      </c>
      <c r="H568" s="45">
        <f t="shared" si="206"/>
        <v>4813.8</v>
      </c>
      <c r="I568" s="18">
        <f t="shared" si="207"/>
        <v>9853</v>
      </c>
      <c r="J568" s="18">
        <f t="shared" si="208"/>
        <v>5128.8</v>
      </c>
      <c r="K568" s="19">
        <f t="shared" si="209"/>
        <v>117185.675</v>
      </c>
      <c r="L568" s="46">
        <f t="shared" si="210"/>
        <v>136981.27499999999</v>
      </c>
      <c r="M568" s="52">
        <f t="shared" si="211"/>
        <v>274055.99359999999</v>
      </c>
      <c r="N568" s="53">
        <f t="shared" si="212"/>
        <v>0.4766191193043478</v>
      </c>
      <c r="O568" s="1">
        <f t="shared" si="193"/>
        <v>723.6</v>
      </c>
      <c r="P568" s="1">
        <f t="shared" si="194"/>
        <v>434.72</v>
      </c>
      <c r="Q568" s="1">
        <f t="shared" si="195"/>
        <v>3776.1</v>
      </c>
      <c r="R568" s="1">
        <f t="shared" si="199"/>
        <v>296009.58640000009</v>
      </c>
      <c r="S568" s="111"/>
      <c r="T568" s="1">
        <f t="shared" si="200"/>
        <v>1013.04</v>
      </c>
      <c r="U568" s="1">
        <f t="shared" si="201"/>
        <v>608.96</v>
      </c>
      <c r="V568" s="1">
        <f t="shared" si="202"/>
        <v>3776.1</v>
      </c>
      <c r="W568" s="1">
        <f t="shared" si="203"/>
        <v>52.8</v>
      </c>
      <c r="X568" s="1">
        <f t="shared" si="204"/>
        <v>5450.9000000000005</v>
      </c>
    </row>
    <row r="569" spans="1:24" x14ac:dyDescent="0.25">
      <c r="A569" s="50">
        <v>576000</v>
      </c>
      <c r="B569" s="45">
        <f t="shared" si="213"/>
        <v>4806.3827000000001</v>
      </c>
      <c r="C569" s="18">
        <f t="shared" si="196"/>
        <v>9134.8896000000004</v>
      </c>
      <c r="D569" s="18">
        <f t="shared" si="214"/>
        <v>12746.592299999998</v>
      </c>
      <c r="E569" s="16">
        <f t="shared" si="197"/>
        <v>18060.853999999999</v>
      </c>
      <c r="F569" s="19">
        <f t="shared" si="198"/>
        <v>92601.600000000006</v>
      </c>
      <c r="G569" s="51">
        <f t="shared" si="205"/>
        <v>137350.3186</v>
      </c>
      <c r="H569" s="45">
        <f t="shared" si="206"/>
        <v>4813.8</v>
      </c>
      <c r="I569" s="18">
        <f t="shared" si="207"/>
        <v>9853</v>
      </c>
      <c r="J569" s="18">
        <f t="shared" si="208"/>
        <v>5128.8</v>
      </c>
      <c r="K569" s="19">
        <f t="shared" si="209"/>
        <v>117443.175</v>
      </c>
      <c r="L569" s="46">
        <f t="shared" si="210"/>
        <v>137238.77499999999</v>
      </c>
      <c r="M569" s="52">
        <f t="shared" si="211"/>
        <v>274589.09360000002</v>
      </c>
      <c r="N569" s="53">
        <f t="shared" si="212"/>
        <v>0.47671717638888894</v>
      </c>
      <c r="O569" s="1">
        <f t="shared" si="193"/>
        <v>723.6</v>
      </c>
      <c r="P569" s="1">
        <f t="shared" si="194"/>
        <v>434.72</v>
      </c>
      <c r="Q569" s="1">
        <f t="shared" si="195"/>
        <v>3776.1</v>
      </c>
      <c r="R569" s="1">
        <f t="shared" si="199"/>
        <v>296476.48640000005</v>
      </c>
      <c r="S569" s="111"/>
      <c r="T569" s="1">
        <f t="shared" si="200"/>
        <v>1013.04</v>
      </c>
      <c r="U569" s="1">
        <f t="shared" si="201"/>
        <v>608.96</v>
      </c>
      <c r="V569" s="1">
        <f t="shared" si="202"/>
        <v>3776.1</v>
      </c>
      <c r="W569" s="1">
        <f t="shared" si="203"/>
        <v>52.8</v>
      </c>
      <c r="X569" s="1">
        <f t="shared" si="204"/>
        <v>5450.9000000000005</v>
      </c>
    </row>
    <row r="570" spans="1:24" x14ac:dyDescent="0.25">
      <c r="A570" s="50">
        <v>577000</v>
      </c>
      <c r="B570" s="45">
        <f t="shared" si="213"/>
        <v>4806.3827000000001</v>
      </c>
      <c r="C570" s="18">
        <f t="shared" si="196"/>
        <v>9134.8896000000004</v>
      </c>
      <c r="D570" s="18">
        <f t="shared" si="214"/>
        <v>12746.592299999998</v>
      </c>
      <c r="E570" s="16">
        <f t="shared" si="197"/>
        <v>18060.853999999999</v>
      </c>
      <c r="F570" s="19">
        <f t="shared" si="198"/>
        <v>92877.2</v>
      </c>
      <c r="G570" s="51">
        <f t="shared" si="205"/>
        <v>137625.9186</v>
      </c>
      <c r="H570" s="45">
        <f t="shared" si="206"/>
        <v>4813.8</v>
      </c>
      <c r="I570" s="18">
        <f t="shared" si="207"/>
        <v>9853</v>
      </c>
      <c r="J570" s="18">
        <f t="shared" si="208"/>
        <v>5128.8</v>
      </c>
      <c r="K570" s="19">
        <f t="shared" si="209"/>
        <v>117700.675</v>
      </c>
      <c r="L570" s="46">
        <f t="shared" si="210"/>
        <v>137496.27499999999</v>
      </c>
      <c r="M570" s="52">
        <f t="shared" si="211"/>
        <v>275122.1936</v>
      </c>
      <c r="N570" s="53">
        <f t="shared" si="212"/>
        <v>0.47681489358752166</v>
      </c>
      <c r="O570" s="1">
        <f t="shared" si="193"/>
        <v>723.6</v>
      </c>
      <c r="P570" s="1">
        <f t="shared" si="194"/>
        <v>434.72</v>
      </c>
      <c r="Q570" s="1">
        <f t="shared" si="195"/>
        <v>3776.1</v>
      </c>
      <c r="R570" s="1">
        <f t="shared" si="199"/>
        <v>296943.38640000008</v>
      </c>
      <c r="S570" s="111"/>
      <c r="T570" s="1">
        <f t="shared" si="200"/>
        <v>1013.04</v>
      </c>
      <c r="U570" s="1">
        <f t="shared" si="201"/>
        <v>608.96</v>
      </c>
      <c r="V570" s="1">
        <f t="shared" si="202"/>
        <v>3776.1</v>
      </c>
      <c r="W570" s="1">
        <f t="shared" si="203"/>
        <v>52.8</v>
      </c>
      <c r="X570" s="1">
        <f t="shared" si="204"/>
        <v>5450.9000000000005</v>
      </c>
    </row>
    <row r="571" spans="1:24" x14ac:dyDescent="0.25">
      <c r="A571" s="50">
        <v>578000</v>
      </c>
      <c r="B571" s="45">
        <f t="shared" si="213"/>
        <v>4806.3827000000001</v>
      </c>
      <c r="C571" s="18">
        <f t="shared" si="196"/>
        <v>9134.8896000000004</v>
      </c>
      <c r="D571" s="18">
        <f t="shared" si="214"/>
        <v>12746.592299999998</v>
      </c>
      <c r="E571" s="16">
        <f t="shared" si="197"/>
        <v>18060.853999999999</v>
      </c>
      <c r="F571" s="19">
        <f t="shared" si="198"/>
        <v>93152.8</v>
      </c>
      <c r="G571" s="51">
        <f t="shared" si="205"/>
        <v>137901.51860000001</v>
      </c>
      <c r="H571" s="45">
        <f t="shared" si="206"/>
        <v>4813.8</v>
      </c>
      <c r="I571" s="18">
        <f t="shared" si="207"/>
        <v>9853</v>
      </c>
      <c r="J571" s="18">
        <f t="shared" si="208"/>
        <v>5128.8</v>
      </c>
      <c r="K571" s="19">
        <f t="shared" si="209"/>
        <v>117958.175</v>
      </c>
      <c r="L571" s="46">
        <f t="shared" si="210"/>
        <v>137753.77499999999</v>
      </c>
      <c r="M571" s="52">
        <f t="shared" si="211"/>
        <v>275655.29359999998</v>
      </c>
      <c r="N571" s="53">
        <f t="shared" si="212"/>
        <v>0.47691227266435982</v>
      </c>
      <c r="O571" s="1">
        <f t="shared" si="193"/>
        <v>723.6</v>
      </c>
      <c r="P571" s="1">
        <f t="shared" si="194"/>
        <v>434.72</v>
      </c>
      <c r="Q571" s="1">
        <f t="shared" si="195"/>
        <v>3776.1</v>
      </c>
      <c r="R571" s="1">
        <f t="shared" si="199"/>
        <v>297410.2864000001</v>
      </c>
      <c r="S571" s="111"/>
      <c r="T571" s="1">
        <f t="shared" si="200"/>
        <v>1013.04</v>
      </c>
      <c r="U571" s="1">
        <f t="shared" si="201"/>
        <v>608.96</v>
      </c>
      <c r="V571" s="1">
        <f t="shared" si="202"/>
        <v>3776.1</v>
      </c>
      <c r="W571" s="1">
        <f t="shared" si="203"/>
        <v>52.8</v>
      </c>
      <c r="X571" s="1">
        <f t="shared" si="204"/>
        <v>5450.9000000000005</v>
      </c>
    </row>
    <row r="572" spans="1:24" x14ac:dyDescent="0.25">
      <c r="A572" s="50">
        <v>579000</v>
      </c>
      <c r="B572" s="45">
        <f t="shared" si="213"/>
        <v>4806.3827000000001</v>
      </c>
      <c r="C572" s="18">
        <f t="shared" si="196"/>
        <v>9134.8896000000004</v>
      </c>
      <c r="D572" s="18">
        <f t="shared" si="214"/>
        <v>12746.592299999998</v>
      </c>
      <c r="E572" s="16">
        <f t="shared" si="197"/>
        <v>18060.853999999999</v>
      </c>
      <c r="F572" s="19">
        <f t="shared" si="198"/>
        <v>93428.400000000009</v>
      </c>
      <c r="G572" s="51">
        <f t="shared" si="205"/>
        <v>138177.11860000002</v>
      </c>
      <c r="H572" s="45">
        <f t="shared" si="206"/>
        <v>4813.8</v>
      </c>
      <c r="I572" s="18">
        <f t="shared" si="207"/>
        <v>9853</v>
      </c>
      <c r="J572" s="18">
        <f t="shared" si="208"/>
        <v>5128.8</v>
      </c>
      <c r="K572" s="19">
        <f t="shared" si="209"/>
        <v>118215.675</v>
      </c>
      <c r="L572" s="46">
        <f t="shared" si="210"/>
        <v>138011.27499999999</v>
      </c>
      <c r="M572" s="52">
        <f t="shared" si="211"/>
        <v>276188.39360000001</v>
      </c>
      <c r="N572" s="53">
        <f t="shared" si="212"/>
        <v>0.4770093153713299</v>
      </c>
      <c r="O572" s="1">
        <f t="shared" si="193"/>
        <v>723.6</v>
      </c>
      <c r="P572" s="1">
        <f t="shared" si="194"/>
        <v>434.72</v>
      </c>
      <c r="Q572" s="1">
        <f t="shared" si="195"/>
        <v>3776.1</v>
      </c>
      <c r="R572" s="1">
        <f t="shared" si="199"/>
        <v>297877.18640000006</v>
      </c>
      <c r="S572" s="111"/>
      <c r="T572" s="1">
        <f t="shared" si="200"/>
        <v>1013.04</v>
      </c>
      <c r="U572" s="1">
        <f t="shared" si="201"/>
        <v>608.96</v>
      </c>
      <c r="V572" s="1">
        <f t="shared" si="202"/>
        <v>3776.1</v>
      </c>
      <c r="W572" s="1">
        <f t="shared" si="203"/>
        <v>52.8</v>
      </c>
      <c r="X572" s="1">
        <f t="shared" si="204"/>
        <v>5450.9000000000005</v>
      </c>
    </row>
    <row r="573" spans="1:24" x14ac:dyDescent="0.25">
      <c r="A573" s="50">
        <v>580000</v>
      </c>
      <c r="B573" s="45">
        <f t="shared" si="213"/>
        <v>4806.3827000000001</v>
      </c>
      <c r="C573" s="18">
        <f t="shared" si="196"/>
        <v>9134.8896000000004</v>
      </c>
      <c r="D573" s="18">
        <f t="shared" si="214"/>
        <v>12746.592299999998</v>
      </c>
      <c r="E573" s="16">
        <f t="shared" si="197"/>
        <v>18060.853999999999</v>
      </c>
      <c r="F573" s="19">
        <f t="shared" si="198"/>
        <v>93704</v>
      </c>
      <c r="G573" s="51">
        <f t="shared" si="205"/>
        <v>138452.71859999999</v>
      </c>
      <c r="H573" s="45">
        <f t="shared" si="206"/>
        <v>4813.8</v>
      </c>
      <c r="I573" s="18">
        <f t="shared" si="207"/>
        <v>9853</v>
      </c>
      <c r="J573" s="18">
        <f t="shared" si="208"/>
        <v>5128.8</v>
      </c>
      <c r="K573" s="19">
        <f t="shared" si="209"/>
        <v>118473.175</v>
      </c>
      <c r="L573" s="46">
        <f t="shared" si="210"/>
        <v>138268.77499999999</v>
      </c>
      <c r="M573" s="52">
        <f t="shared" si="211"/>
        <v>276721.49359999999</v>
      </c>
      <c r="N573" s="53">
        <f t="shared" si="212"/>
        <v>0.47710602344827585</v>
      </c>
      <c r="O573" s="1">
        <f t="shared" si="193"/>
        <v>723.6</v>
      </c>
      <c r="P573" s="1">
        <f t="shared" si="194"/>
        <v>434.72</v>
      </c>
      <c r="Q573" s="1">
        <f t="shared" si="195"/>
        <v>3776.1</v>
      </c>
      <c r="R573" s="1">
        <f t="shared" si="199"/>
        <v>298344.08640000009</v>
      </c>
      <c r="S573" s="111"/>
      <c r="T573" s="1">
        <f t="shared" si="200"/>
        <v>1013.04</v>
      </c>
      <c r="U573" s="1">
        <f t="shared" si="201"/>
        <v>608.96</v>
      </c>
      <c r="V573" s="1">
        <f t="shared" si="202"/>
        <v>3776.1</v>
      </c>
      <c r="W573" s="1">
        <f t="shared" si="203"/>
        <v>52.8</v>
      </c>
      <c r="X573" s="1">
        <f t="shared" si="204"/>
        <v>5450.9000000000005</v>
      </c>
    </row>
    <row r="574" spans="1:24" x14ac:dyDescent="0.25">
      <c r="A574" s="50">
        <v>581000</v>
      </c>
      <c r="B574" s="45">
        <f t="shared" si="213"/>
        <v>4806.3827000000001</v>
      </c>
      <c r="C574" s="18">
        <f t="shared" si="196"/>
        <v>9134.8896000000004</v>
      </c>
      <c r="D574" s="18">
        <f t="shared" si="214"/>
        <v>12746.592299999998</v>
      </c>
      <c r="E574" s="16">
        <f t="shared" si="197"/>
        <v>18060.853999999999</v>
      </c>
      <c r="F574" s="19">
        <f t="shared" si="198"/>
        <v>93979.6</v>
      </c>
      <c r="G574" s="51">
        <f t="shared" si="205"/>
        <v>138728.3186</v>
      </c>
      <c r="H574" s="45">
        <f t="shared" si="206"/>
        <v>4813.8</v>
      </c>
      <c r="I574" s="18">
        <f t="shared" si="207"/>
        <v>9853</v>
      </c>
      <c r="J574" s="18">
        <f t="shared" si="208"/>
        <v>5128.8</v>
      </c>
      <c r="K574" s="19">
        <f t="shared" si="209"/>
        <v>118730.675</v>
      </c>
      <c r="L574" s="46">
        <f t="shared" si="210"/>
        <v>138526.27499999999</v>
      </c>
      <c r="M574" s="52">
        <f t="shared" si="211"/>
        <v>277254.59360000002</v>
      </c>
      <c r="N574" s="53">
        <f t="shared" si="212"/>
        <v>0.47720239862306374</v>
      </c>
      <c r="O574" s="1">
        <f t="shared" si="193"/>
        <v>723.6</v>
      </c>
      <c r="P574" s="1">
        <f t="shared" si="194"/>
        <v>434.72</v>
      </c>
      <c r="Q574" s="1">
        <f t="shared" si="195"/>
        <v>3776.1</v>
      </c>
      <c r="R574" s="1">
        <f t="shared" si="199"/>
        <v>298810.98640000005</v>
      </c>
      <c r="S574" s="111"/>
      <c r="T574" s="1">
        <f t="shared" si="200"/>
        <v>1013.04</v>
      </c>
      <c r="U574" s="1">
        <f t="shared" si="201"/>
        <v>608.96</v>
      </c>
      <c r="V574" s="1">
        <f t="shared" si="202"/>
        <v>3776.1</v>
      </c>
      <c r="W574" s="1">
        <f t="shared" si="203"/>
        <v>52.8</v>
      </c>
      <c r="X574" s="1">
        <f t="shared" si="204"/>
        <v>5450.9000000000005</v>
      </c>
    </row>
    <row r="575" spans="1:24" x14ac:dyDescent="0.25">
      <c r="A575" s="50">
        <v>582000</v>
      </c>
      <c r="B575" s="45">
        <f t="shared" si="213"/>
        <v>4806.3827000000001</v>
      </c>
      <c r="C575" s="18">
        <f t="shared" si="196"/>
        <v>9134.8896000000004</v>
      </c>
      <c r="D575" s="18">
        <f t="shared" si="214"/>
        <v>12746.592299999998</v>
      </c>
      <c r="E575" s="16">
        <f t="shared" si="197"/>
        <v>18060.853999999999</v>
      </c>
      <c r="F575" s="19">
        <f t="shared" si="198"/>
        <v>94255.2</v>
      </c>
      <c r="G575" s="51">
        <f t="shared" si="205"/>
        <v>139003.9186</v>
      </c>
      <c r="H575" s="45">
        <f t="shared" si="206"/>
        <v>4813.8</v>
      </c>
      <c r="I575" s="18">
        <f t="shared" si="207"/>
        <v>9853</v>
      </c>
      <c r="J575" s="18">
        <f t="shared" si="208"/>
        <v>5128.8</v>
      </c>
      <c r="K575" s="19">
        <f t="shared" si="209"/>
        <v>118988.175</v>
      </c>
      <c r="L575" s="46">
        <f t="shared" si="210"/>
        <v>138783.77499999999</v>
      </c>
      <c r="M575" s="52">
        <f t="shared" si="211"/>
        <v>277787.6936</v>
      </c>
      <c r="N575" s="53">
        <f t="shared" si="212"/>
        <v>0.47729844261168386</v>
      </c>
      <c r="O575" s="1">
        <f t="shared" si="193"/>
        <v>723.6</v>
      </c>
      <c r="P575" s="1">
        <f t="shared" si="194"/>
        <v>434.72</v>
      </c>
      <c r="Q575" s="1">
        <f t="shared" si="195"/>
        <v>3776.1</v>
      </c>
      <c r="R575" s="1">
        <f t="shared" si="199"/>
        <v>299277.88640000008</v>
      </c>
      <c r="S575" s="111"/>
      <c r="T575" s="1">
        <f t="shared" si="200"/>
        <v>1013.04</v>
      </c>
      <c r="U575" s="1">
        <f t="shared" si="201"/>
        <v>608.96</v>
      </c>
      <c r="V575" s="1">
        <f t="shared" si="202"/>
        <v>3776.1</v>
      </c>
      <c r="W575" s="1">
        <f t="shared" si="203"/>
        <v>52.8</v>
      </c>
      <c r="X575" s="1">
        <f t="shared" si="204"/>
        <v>5450.9000000000005</v>
      </c>
    </row>
    <row r="576" spans="1:24" x14ac:dyDescent="0.25">
      <c r="A576" s="50">
        <v>583000</v>
      </c>
      <c r="B576" s="45">
        <f t="shared" si="213"/>
        <v>4806.3827000000001</v>
      </c>
      <c r="C576" s="18">
        <f t="shared" si="196"/>
        <v>9134.8896000000004</v>
      </c>
      <c r="D576" s="18">
        <f t="shared" si="214"/>
        <v>12746.592299999998</v>
      </c>
      <c r="E576" s="16">
        <f t="shared" si="197"/>
        <v>18060.853999999999</v>
      </c>
      <c r="F576" s="19">
        <f t="shared" si="198"/>
        <v>94530.8</v>
      </c>
      <c r="G576" s="51">
        <f t="shared" si="205"/>
        <v>139279.51860000001</v>
      </c>
      <c r="H576" s="45">
        <f t="shared" si="206"/>
        <v>4813.8</v>
      </c>
      <c r="I576" s="18">
        <f t="shared" si="207"/>
        <v>9853</v>
      </c>
      <c r="J576" s="18">
        <f t="shared" si="208"/>
        <v>5128.8</v>
      </c>
      <c r="K576" s="19">
        <f t="shared" si="209"/>
        <v>119245.675</v>
      </c>
      <c r="L576" s="46">
        <f t="shared" si="210"/>
        <v>139041.27499999999</v>
      </c>
      <c r="M576" s="52">
        <f t="shared" si="211"/>
        <v>278320.79359999998</v>
      </c>
      <c r="N576" s="53">
        <f t="shared" si="212"/>
        <v>0.47739415711835331</v>
      </c>
      <c r="O576" s="1">
        <f t="shared" si="193"/>
        <v>723.6</v>
      </c>
      <c r="P576" s="1">
        <f t="shared" si="194"/>
        <v>434.72</v>
      </c>
      <c r="Q576" s="1">
        <f t="shared" si="195"/>
        <v>3776.1</v>
      </c>
      <c r="R576" s="1">
        <f t="shared" si="199"/>
        <v>299744.7864000001</v>
      </c>
      <c r="S576" s="111"/>
      <c r="T576" s="1">
        <f t="shared" si="200"/>
        <v>1013.04</v>
      </c>
      <c r="U576" s="1">
        <f t="shared" si="201"/>
        <v>608.96</v>
      </c>
      <c r="V576" s="1">
        <f t="shared" si="202"/>
        <v>3776.1</v>
      </c>
      <c r="W576" s="1">
        <f t="shared" si="203"/>
        <v>52.8</v>
      </c>
      <c r="X576" s="1">
        <f t="shared" si="204"/>
        <v>5450.9000000000005</v>
      </c>
    </row>
    <row r="577" spans="1:24" x14ac:dyDescent="0.25">
      <c r="A577" s="50">
        <v>584000</v>
      </c>
      <c r="B577" s="45">
        <f t="shared" si="213"/>
        <v>4806.3827000000001</v>
      </c>
      <c r="C577" s="18">
        <f t="shared" si="196"/>
        <v>9134.8896000000004</v>
      </c>
      <c r="D577" s="18">
        <f t="shared" si="214"/>
        <v>12746.592299999998</v>
      </c>
      <c r="E577" s="16">
        <f t="shared" si="197"/>
        <v>18060.853999999999</v>
      </c>
      <c r="F577" s="19">
        <f t="shared" si="198"/>
        <v>94806.400000000009</v>
      </c>
      <c r="G577" s="51">
        <f t="shared" si="205"/>
        <v>139555.11860000002</v>
      </c>
      <c r="H577" s="45">
        <f t="shared" si="206"/>
        <v>4813.8</v>
      </c>
      <c r="I577" s="18">
        <f t="shared" si="207"/>
        <v>9853</v>
      </c>
      <c r="J577" s="18">
        <f t="shared" si="208"/>
        <v>5128.8</v>
      </c>
      <c r="K577" s="19">
        <f t="shared" si="209"/>
        <v>119503.175</v>
      </c>
      <c r="L577" s="46">
        <f t="shared" si="210"/>
        <v>139298.77499999999</v>
      </c>
      <c r="M577" s="52">
        <f t="shared" si="211"/>
        <v>278853.89360000001</v>
      </c>
      <c r="N577" s="53">
        <f t="shared" si="212"/>
        <v>0.47748954383561648</v>
      </c>
      <c r="O577" s="1">
        <f t="shared" si="193"/>
        <v>723.6</v>
      </c>
      <c r="P577" s="1">
        <f t="shared" si="194"/>
        <v>434.72</v>
      </c>
      <c r="Q577" s="1">
        <f t="shared" si="195"/>
        <v>3776.1</v>
      </c>
      <c r="R577" s="1">
        <f t="shared" si="199"/>
        <v>300211.68640000006</v>
      </c>
      <c r="S577" s="111"/>
      <c r="T577" s="1">
        <f t="shared" si="200"/>
        <v>1013.04</v>
      </c>
      <c r="U577" s="1">
        <f t="shared" si="201"/>
        <v>608.96</v>
      </c>
      <c r="V577" s="1">
        <f t="shared" si="202"/>
        <v>3776.1</v>
      </c>
      <c r="W577" s="1">
        <f t="shared" si="203"/>
        <v>52.8</v>
      </c>
      <c r="X577" s="1">
        <f t="shared" si="204"/>
        <v>5450.9000000000005</v>
      </c>
    </row>
    <row r="578" spans="1:24" x14ac:dyDescent="0.25">
      <c r="A578" s="50">
        <v>585000</v>
      </c>
      <c r="B578" s="45">
        <f t="shared" si="213"/>
        <v>4806.3827000000001</v>
      </c>
      <c r="C578" s="18">
        <f t="shared" si="196"/>
        <v>9134.8896000000004</v>
      </c>
      <c r="D578" s="18">
        <f t="shared" si="214"/>
        <v>12746.592299999998</v>
      </c>
      <c r="E578" s="16">
        <f t="shared" si="197"/>
        <v>18060.853999999999</v>
      </c>
      <c r="F578" s="19">
        <f t="shared" si="198"/>
        <v>95082</v>
      </c>
      <c r="G578" s="51">
        <f t="shared" si="205"/>
        <v>139830.71859999999</v>
      </c>
      <c r="H578" s="45">
        <f t="shared" si="206"/>
        <v>4813.8</v>
      </c>
      <c r="I578" s="18">
        <f t="shared" si="207"/>
        <v>9853</v>
      </c>
      <c r="J578" s="18">
        <f t="shared" si="208"/>
        <v>5128.8</v>
      </c>
      <c r="K578" s="19">
        <f t="shared" si="209"/>
        <v>119760.675</v>
      </c>
      <c r="L578" s="46">
        <f t="shared" si="210"/>
        <v>139556.27499999999</v>
      </c>
      <c r="M578" s="52">
        <f t="shared" si="211"/>
        <v>279386.99359999999</v>
      </c>
      <c r="N578" s="53">
        <f t="shared" si="212"/>
        <v>0.47758460444444445</v>
      </c>
      <c r="O578" s="1">
        <f t="shared" si="193"/>
        <v>723.6</v>
      </c>
      <c r="P578" s="1">
        <f t="shared" si="194"/>
        <v>434.72</v>
      </c>
      <c r="Q578" s="1">
        <f t="shared" si="195"/>
        <v>3776.1</v>
      </c>
      <c r="R578" s="1">
        <f t="shared" si="199"/>
        <v>300678.58640000009</v>
      </c>
      <c r="S578" s="111"/>
      <c r="T578" s="1">
        <f t="shared" si="200"/>
        <v>1013.04</v>
      </c>
      <c r="U578" s="1">
        <f t="shared" si="201"/>
        <v>608.96</v>
      </c>
      <c r="V578" s="1">
        <f t="shared" si="202"/>
        <v>3776.1</v>
      </c>
      <c r="W578" s="1">
        <f t="shared" si="203"/>
        <v>52.8</v>
      </c>
      <c r="X578" s="1">
        <f t="shared" si="204"/>
        <v>5450.9000000000005</v>
      </c>
    </row>
    <row r="579" spans="1:24" x14ac:dyDescent="0.25">
      <c r="A579" s="50">
        <v>586000</v>
      </c>
      <c r="B579" s="45">
        <f t="shared" si="213"/>
        <v>4806.3827000000001</v>
      </c>
      <c r="C579" s="18">
        <f t="shared" si="196"/>
        <v>9134.8896000000004</v>
      </c>
      <c r="D579" s="18">
        <f t="shared" si="214"/>
        <v>12746.592299999998</v>
      </c>
      <c r="E579" s="16">
        <f t="shared" si="197"/>
        <v>18060.853999999999</v>
      </c>
      <c r="F579" s="19">
        <f t="shared" si="198"/>
        <v>95357.6</v>
      </c>
      <c r="G579" s="51">
        <f t="shared" si="205"/>
        <v>140106.3186</v>
      </c>
      <c r="H579" s="45">
        <f t="shared" si="206"/>
        <v>4813.8</v>
      </c>
      <c r="I579" s="18">
        <f t="shared" si="207"/>
        <v>9853</v>
      </c>
      <c r="J579" s="18">
        <f t="shared" si="208"/>
        <v>5128.8</v>
      </c>
      <c r="K579" s="19">
        <f t="shared" si="209"/>
        <v>120018.175</v>
      </c>
      <c r="L579" s="46">
        <f t="shared" si="210"/>
        <v>139813.77499999999</v>
      </c>
      <c r="M579" s="52">
        <f t="shared" si="211"/>
        <v>279920.09360000002</v>
      </c>
      <c r="N579" s="53">
        <f t="shared" si="212"/>
        <v>0.47767934061433454</v>
      </c>
      <c r="O579" s="1">
        <f t="shared" ref="O579:O642" si="215">IF(A579/100*$AA$20&gt;$AA$18,$AA$18,A579/100*$AA$20)</f>
        <v>723.6</v>
      </c>
      <c r="P579" s="1">
        <f t="shared" ref="P579:P642" si="216">IF(A579*$AA$25&gt;$AA$24,$AA$24,A579*$AA$25)</f>
        <v>434.72</v>
      </c>
      <c r="Q579" s="1">
        <f t="shared" ref="Q579:Q642" si="217">IF((A579-$AA$33)*$AA$32&gt;$AA$31,$AA$31,(A579-$AA$33)*$AA$32)</f>
        <v>3776.1</v>
      </c>
      <c r="R579" s="1">
        <f t="shared" si="199"/>
        <v>301145.48640000005</v>
      </c>
      <c r="S579" s="111"/>
      <c r="T579" s="1">
        <f t="shared" si="200"/>
        <v>1013.04</v>
      </c>
      <c r="U579" s="1">
        <f t="shared" si="201"/>
        <v>608.96</v>
      </c>
      <c r="V579" s="1">
        <f t="shared" si="202"/>
        <v>3776.1</v>
      </c>
      <c r="W579" s="1">
        <f t="shared" si="203"/>
        <v>52.8</v>
      </c>
      <c r="X579" s="1">
        <f t="shared" si="204"/>
        <v>5450.9000000000005</v>
      </c>
    </row>
    <row r="580" spans="1:24" x14ac:dyDescent="0.25">
      <c r="A580" s="50">
        <v>587000</v>
      </c>
      <c r="B580" s="45">
        <f t="shared" si="213"/>
        <v>4806.3827000000001</v>
      </c>
      <c r="C580" s="18">
        <f t="shared" ref="C580:C643" si="218">IF($A580&gt;$AA$5,IF($A580&lt;$AA$6,($A580-$AA$5)*$Z$5,($AA$6-$AA$5)*$Z$5),0)</f>
        <v>9134.8896000000004</v>
      </c>
      <c r="D580" s="18">
        <f t="shared" si="214"/>
        <v>12746.592299999998</v>
      </c>
      <c r="E580" s="16">
        <f t="shared" ref="E580:E643" si="219">IF($A580&gt;$AA$7,IF($A580&lt;$AA$8,($A580-$AA$7)*$Z$7,($AA$8-$AA$7)*$Z$7),0)</f>
        <v>18060.853999999999</v>
      </c>
      <c r="F580" s="19">
        <f t="shared" ref="F580:F643" si="220">IF($A580&gt;$AA$8,IF($A580&gt;$AA$8,($A580-$AA$8)*$Z$8,0),0)</f>
        <v>95633.2</v>
      </c>
      <c r="G580" s="51">
        <f t="shared" si="205"/>
        <v>140381.9186</v>
      </c>
      <c r="H580" s="45">
        <f t="shared" si="206"/>
        <v>4813.8</v>
      </c>
      <c r="I580" s="18">
        <f t="shared" si="207"/>
        <v>9853</v>
      </c>
      <c r="J580" s="18">
        <f t="shared" si="208"/>
        <v>5128.8</v>
      </c>
      <c r="K580" s="19">
        <f t="shared" si="209"/>
        <v>120275.675</v>
      </c>
      <c r="L580" s="46">
        <f t="shared" si="210"/>
        <v>140071.27499999999</v>
      </c>
      <c r="M580" s="52">
        <f t="shared" si="211"/>
        <v>280453.1936</v>
      </c>
      <c r="N580" s="53">
        <f t="shared" si="212"/>
        <v>0.47777375400340716</v>
      </c>
      <c r="O580" s="1">
        <f t="shared" si="215"/>
        <v>723.6</v>
      </c>
      <c r="P580" s="1">
        <f t="shared" si="216"/>
        <v>434.72</v>
      </c>
      <c r="Q580" s="1">
        <f t="shared" si="217"/>
        <v>3776.1</v>
      </c>
      <c r="R580" s="1">
        <f t="shared" ref="R580:R643" si="221">A580-M580-O580-P580-Q580</f>
        <v>301612.38640000008</v>
      </c>
      <c r="S580" s="111"/>
      <c r="T580" s="1">
        <f t="shared" ref="T580:T643" si="222">O580*1.4</f>
        <v>1013.04</v>
      </c>
      <c r="U580" s="1">
        <f t="shared" ref="U580:U643" si="223">IF(A580*$AA$27&gt;$AA$26,$AA$26,A580*$AA$27)</f>
        <v>608.96</v>
      </c>
      <c r="V580" s="1">
        <f t="shared" ref="V580:V643" si="224">Q580</f>
        <v>3776.1</v>
      </c>
      <c r="W580" s="1">
        <f t="shared" ref="W580:W643" si="225">IF(A580*$AA$38&gt;$AA$37,$AA$37,A580*$AA$38)</f>
        <v>52.8</v>
      </c>
      <c r="X580" s="1">
        <f t="shared" ref="X580:X643" si="226">T580+U580+V580+W580</f>
        <v>5450.9000000000005</v>
      </c>
    </row>
    <row r="581" spans="1:24" x14ac:dyDescent="0.25">
      <c r="A581" s="50">
        <v>588000</v>
      </c>
      <c r="B581" s="45">
        <f t="shared" si="213"/>
        <v>4806.3827000000001</v>
      </c>
      <c r="C581" s="18">
        <f t="shared" si="218"/>
        <v>9134.8896000000004</v>
      </c>
      <c r="D581" s="18">
        <f t="shared" si="214"/>
        <v>12746.592299999998</v>
      </c>
      <c r="E581" s="16">
        <f t="shared" si="219"/>
        <v>18060.853999999999</v>
      </c>
      <c r="F581" s="19">
        <f t="shared" si="220"/>
        <v>95908.800000000003</v>
      </c>
      <c r="G581" s="51">
        <f t="shared" si="205"/>
        <v>140657.51860000001</v>
      </c>
      <c r="H581" s="45">
        <f t="shared" si="206"/>
        <v>4813.8</v>
      </c>
      <c r="I581" s="18">
        <f t="shared" si="207"/>
        <v>9853</v>
      </c>
      <c r="J581" s="18">
        <f t="shared" si="208"/>
        <v>5128.8</v>
      </c>
      <c r="K581" s="19">
        <f t="shared" si="209"/>
        <v>120533.175</v>
      </c>
      <c r="L581" s="46">
        <f t="shared" si="210"/>
        <v>140328.77499999999</v>
      </c>
      <c r="M581" s="52">
        <f t="shared" si="211"/>
        <v>280986.29359999998</v>
      </c>
      <c r="N581" s="53">
        <f t="shared" si="212"/>
        <v>0.47786784625850337</v>
      </c>
      <c r="O581" s="1">
        <f t="shared" si="215"/>
        <v>723.6</v>
      </c>
      <c r="P581" s="1">
        <f t="shared" si="216"/>
        <v>434.72</v>
      </c>
      <c r="Q581" s="1">
        <f t="shared" si="217"/>
        <v>3776.1</v>
      </c>
      <c r="R581" s="1">
        <f t="shared" si="221"/>
        <v>302079.2864000001</v>
      </c>
      <c r="S581" s="111"/>
      <c r="T581" s="1">
        <f t="shared" si="222"/>
        <v>1013.04</v>
      </c>
      <c r="U581" s="1">
        <f t="shared" si="223"/>
        <v>608.96</v>
      </c>
      <c r="V581" s="1">
        <f t="shared" si="224"/>
        <v>3776.1</v>
      </c>
      <c r="W581" s="1">
        <f t="shared" si="225"/>
        <v>52.8</v>
      </c>
      <c r="X581" s="1">
        <f t="shared" si="226"/>
        <v>5450.9000000000005</v>
      </c>
    </row>
    <row r="582" spans="1:24" x14ac:dyDescent="0.25">
      <c r="A582" s="50">
        <v>589000</v>
      </c>
      <c r="B582" s="45">
        <f t="shared" si="213"/>
        <v>4806.3827000000001</v>
      </c>
      <c r="C582" s="18">
        <f t="shared" si="218"/>
        <v>9134.8896000000004</v>
      </c>
      <c r="D582" s="18">
        <f t="shared" si="214"/>
        <v>12746.592299999998</v>
      </c>
      <c r="E582" s="16">
        <f t="shared" si="219"/>
        <v>18060.853999999999</v>
      </c>
      <c r="F582" s="19">
        <f t="shared" si="220"/>
        <v>96184.400000000009</v>
      </c>
      <c r="G582" s="51">
        <f t="shared" si="205"/>
        <v>140933.11860000002</v>
      </c>
      <c r="H582" s="45">
        <f t="shared" si="206"/>
        <v>4813.8</v>
      </c>
      <c r="I582" s="18">
        <f t="shared" si="207"/>
        <v>9853</v>
      </c>
      <c r="J582" s="18">
        <f t="shared" si="208"/>
        <v>5128.8</v>
      </c>
      <c r="K582" s="19">
        <f t="shared" si="209"/>
        <v>120790.675</v>
      </c>
      <c r="L582" s="46">
        <f t="shared" si="210"/>
        <v>140586.27499999999</v>
      </c>
      <c r="M582" s="52">
        <f t="shared" si="211"/>
        <v>281519.39360000001</v>
      </c>
      <c r="N582" s="53">
        <f t="shared" si="212"/>
        <v>0.47796161901528017</v>
      </c>
      <c r="O582" s="1">
        <f t="shared" si="215"/>
        <v>723.6</v>
      </c>
      <c r="P582" s="1">
        <f t="shared" si="216"/>
        <v>434.72</v>
      </c>
      <c r="Q582" s="1">
        <f t="shared" si="217"/>
        <v>3776.1</v>
      </c>
      <c r="R582" s="1">
        <f t="shared" si="221"/>
        <v>302546.18640000006</v>
      </c>
      <c r="S582" s="111"/>
      <c r="T582" s="1">
        <f t="shared" si="222"/>
        <v>1013.04</v>
      </c>
      <c r="U582" s="1">
        <f t="shared" si="223"/>
        <v>608.96</v>
      </c>
      <c r="V582" s="1">
        <f t="shared" si="224"/>
        <v>3776.1</v>
      </c>
      <c r="W582" s="1">
        <f t="shared" si="225"/>
        <v>52.8</v>
      </c>
      <c r="X582" s="1">
        <f t="shared" si="226"/>
        <v>5450.9000000000005</v>
      </c>
    </row>
    <row r="583" spans="1:24" x14ac:dyDescent="0.25">
      <c r="A583" s="50">
        <v>590000</v>
      </c>
      <c r="B583" s="45">
        <f t="shared" si="213"/>
        <v>4806.3827000000001</v>
      </c>
      <c r="C583" s="18">
        <f t="shared" si="218"/>
        <v>9134.8896000000004</v>
      </c>
      <c r="D583" s="18">
        <f t="shared" si="214"/>
        <v>12746.592299999998</v>
      </c>
      <c r="E583" s="16">
        <f t="shared" si="219"/>
        <v>18060.853999999999</v>
      </c>
      <c r="F583" s="19">
        <f t="shared" si="220"/>
        <v>96460</v>
      </c>
      <c r="G583" s="51">
        <f t="shared" si="205"/>
        <v>141208.71859999999</v>
      </c>
      <c r="H583" s="45">
        <f t="shared" si="206"/>
        <v>4813.8</v>
      </c>
      <c r="I583" s="18">
        <f t="shared" si="207"/>
        <v>9853</v>
      </c>
      <c r="J583" s="18">
        <f t="shared" si="208"/>
        <v>5128.8</v>
      </c>
      <c r="K583" s="19">
        <f t="shared" si="209"/>
        <v>121048.175</v>
      </c>
      <c r="L583" s="46">
        <f t="shared" si="210"/>
        <v>140843.77499999999</v>
      </c>
      <c r="M583" s="52">
        <f t="shared" si="211"/>
        <v>282052.49359999999</v>
      </c>
      <c r="N583" s="53">
        <f t="shared" si="212"/>
        <v>0.47805507389830504</v>
      </c>
      <c r="O583" s="1">
        <f t="shared" si="215"/>
        <v>723.6</v>
      </c>
      <c r="P583" s="1">
        <f t="shared" si="216"/>
        <v>434.72</v>
      </c>
      <c r="Q583" s="1">
        <f t="shared" si="217"/>
        <v>3776.1</v>
      </c>
      <c r="R583" s="1">
        <f t="shared" si="221"/>
        <v>303013.08640000009</v>
      </c>
      <c r="S583" s="111"/>
      <c r="T583" s="1">
        <f t="shared" si="222"/>
        <v>1013.04</v>
      </c>
      <c r="U583" s="1">
        <f t="shared" si="223"/>
        <v>608.96</v>
      </c>
      <c r="V583" s="1">
        <f t="shared" si="224"/>
        <v>3776.1</v>
      </c>
      <c r="W583" s="1">
        <f t="shared" si="225"/>
        <v>52.8</v>
      </c>
      <c r="X583" s="1">
        <f t="shared" si="226"/>
        <v>5450.9000000000005</v>
      </c>
    </row>
    <row r="584" spans="1:24" x14ac:dyDescent="0.25">
      <c r="A584" s="50">
        <v>591000</v>
      </c>
      <c r="B584" s="45">
        <f t="shared" si="213"/>
        <v>4806.3827000000001</v>
      </c>
      <c r="C584" s="18">
        <f t="shared" si="218"/>
        <v>9134.8896000000004</v>
      </c>
      <c r="D584" s="18">
        <f t="shared" si="214"/>
        <v>12746.592299999998</v>
      </c>
      <c r="E584" s="16">
        <f t="shared" si="219"/>
        <v>18060.853999999999</v>
      </c>
      <c r="F584" s="19">
        <f t="shared" si="220"/>
        <v>96735.6</v>
      </c>
      <c r="G584" s="51">
        <f t="shared" si="205"/>
        <v>141484.3186</v>
      </c>
      <c r="H584" s="45">
        <f t="shared" si="206"/>
        <v>4813.8</v>
      </c>
      <c r="I584" s="18">
        <f t="shared" si="207"/>
        <v>9853</v>
      </c>
      <c r="J584" s="18">
        <f t="shared" si="208"/>
        <v>5128.8</v>
      </c>
      <c r="K584" s="19">
        <f t="shared" si="209"/>
        <v>121305.675</v>
      </c>
      <c r="L584" s="46">
        <f t="shared" si="210"/>
        <v>141101.27499999999</v>
      </c>
      <c r="M584" s="52">
        <f t="shared" si="211"/>
        <v>282585.59360000002</v>
      </c>
      <c r="N584" s="53">
        <f t="shared" si="212"/>
        <v>0.47814821252115064</v>
      </c>
      <c r="O584" s="1">
        <f t="shared" si="215"/>
        <v>723.6</v>
      </c>
      <c r="P584" s="1">
        <f t="shared" si="216"/>
        <v>434.72</v>
      </c>
      <c r="Q584" s="1">
        <f t="shared" si="217"/>
        <v>3776.1</v>
      </c>
      <c r="R584" s="1">
        <f t="shared" si="221"/>
        <v>303479.98640000005</v>
      </c>
      <c r="S584" s="111"/>
      <c r="T584" s="1">
        <f t="shared" si="222"/>
        <v>1013.04</v>
      </c>
      <c r="U584" s="1">
        <f t="shared" si="223"/>
        <v>608.96</v>
      </c>
      <c r="V584" s="1">
        <f t="shared" si="224"/>
        <v>3776.1</v>
      </c>
      <c r="W584" s="1">
        <f t="shared" si="225"/>
        <v>52.8</v>
      </c>
      <c r="X584" s="1">
        <f t="shared" si="226"/>
        <v>5450.9000000000005</v>
      </c>
    </row>
    <row r="585" spans="1:24" x14ac:dyDescent="0.25">
      <c r="A585" s="50">
        <v>592000</v>
      </c>
      <c r="B585" s="45">
        <f t="shared" si="213"/>
        <v>4806.3827000000001</v>
      </c>
      <c r="C585" s="18">
        <f t="shared" si="218"/>
        <v>9134.8896000000004</v>
      </c>
      <c r="D585" s="18">
        <f t="shared" si="214"/>
        <v>12746.592299999998</v>
      </c>
      <c r="E585" s="16">
        <f t="shared" si="219"/>
        <v>18060.853999999999</v>
      </c>
      <c r="F585" s="19">
        <f t="shared" si="220"/>
        <v>97011.199999999997</v>
      </c>
      <c r="G585" s="51">
        <f t="shared" si="205"/>
        <v>141759.9186</v>
      </c>
      <c r="H585" s="45">
        <f t="shared" si="206"/>
        <v>4813.8</v>
      </c>
      <c r="I585" s="18">
        <f t="shared" si="207"/>
        <v>9853</v>
      </c>
      <c r="J585" s="18">
        <f t="shared" si="208"/>
        <v>5128.8</v>
      </c>
      <c r="K585" s="19">
        <f t="shared" si="209"/>
        <v>121563.175</v>
      </c>
      <c r="L585" s="46">
        <f t="shared" si="210"/>
        <v>141358.77499999999</v>
      </c>
      <c r="M585" s="52">
        <f t="shared" si="211"/>
        <v>283118.6936</v>
      </c>
      <c r="N585" s="53">
        <f t="shared" si="212"/>
        <v>0.47824103648648647</v>
      </c>
      <c r="O585" s="1">
        <f t="shared" si="215"/>
        <v>723.6</v>
      </c>
      <c r="P585" s="1">
        <f t="shared" si="216"/>
        <v>434.72</v>
      </c>
      <c r="Q585" s="1">
        <f t="shared" si="217"/>
        <v>3776.1</v>
      </c>
      <c r="R585" s="1">
        <f t="shared" si="221"/>
        <v>303946.88640000008</v>
      </c>
      <c r="S585" s="111"/>
      <c r="T585" s="1">
        <f t="shared" si="222"/>
        <v>1013.04</v>
      </c>
      <c r="U585" s="1">
        <f t="shared" si="223"/>
        <v>608.96</v>
      </c>
      <c r="V585" s="1">
        <f t="shared" si="224"/>
        <v>3776.1</v>
      </c>
      <c r="W585" s="1">
        <f t="shared" si="225"/>
        <v>52.8</v>
      </c>
      <c r="X585" s="1">
        <f t="shared" si="226"/>
        <v>5450.9000000000005</v>
      </c>
    </row>
    <row r="586" spans="1:24" x14ac:dyDescent="0.25">
      <c r="A586" s="50">
        <v>593000</v>
      </c>
      <c r="B586" s="45">
        <f t="shared" si="213"/>
        <v>4806.3827000000001</v>
      </c>
      <c r="C586" s="18">
        <f t="shared" si="218"/>
        <v>9134.8896000000004</v>
      </c>
      <c r="D586" s="18">
        <f t="shared" si="214"/>
        <v>12746.592299999998</v>
      </c>
      <c r="E586" s="16">
        <f t="shared" si="219"/>
        <v>18060.853999999999</v>
      </c>
      <c r="F586" s="19">
        <f t="shared" si="220"/>
        <v>97286.8</v>
      </c>
      <c r="G586" s="51">
        <f t="shared" si="205"/>
        <v>142035.51860000001</v>
      </c>
      <c r="H586" s="45">
        <f t="shared" si="206"/>
        <v>4813.8</v>
      </c>
      <c r="I586" s="18">
        <f t="shared" si="207"/>
        <v>9853</v>
      </c>
      <c r="J586" s="18">
        <f t="shared" si="208"/>
        <v>5128.8</v>
      </c>
      <c r="K586" s="19">
        <f t="shared" si="209"/>
        <v>121820.675</v>
      </c>
      <c r="L586" s="46">
        <f t="shared" si="210"/>
        <v>141616.27499999999</v>
      </c>
      <c r="M586" s="52">
        <f t="shared" si="211"/>
        <v>283651.79359999998</v>
      </c>
      <c r="N586" s="53">
        <f t="shared" si="212"/>
        <v>0.47833354738617195</v>
      </c>
      <c r="O586" s="1">
        <f t="shared" si="215"/>
        <v>723.6</v>
      </c>
      <c r="P586" s="1">
        <f t="shared" si="216"/>
        <v>434.72</v>
      </c>
      <c r="Q586" s="1">
        <f t="shared" si="217"/>
        <v>3776.1</v>
      </c>
      <c r="R586" s="1">
        <f t="shared" si="221"/>
        <v>304413.7864000001</v>
      </c>
      <c r="S586" s="111"/>
      <c r="T586" s="1">
        <f t="shared" si="222"/>
        <v>1013.04</v>
      </c>
      <c r="U586" s="1">
        <f t="shared" si="223"/>
        <v>608.96</v>
      </c>
      <c r="V586" s="1">
        <f t="shared" si="224"/>
        <v>3776.1</v>
      </c>
      <c r="W586" s="1">
        <f t="shared" si="225"/>
        <v>52.8</v>
      </c>
      <c r="X586" s="1">
        <f t="shared" si="226"/>
        <v>5450.9000000000005</v>
      </c>
    </row>
    <row r="587" spans="1:24" x14ac:dyDescent="0.25">
      <c r="A587" s="50">
        <v>594000</v>
      </c>
      <c r="B587" s="45">
        <f t="shared" si="213"/>
        <v>4806.3827000000001</v>
      </c>
      <c r="C587" s="18">
        <f t="shared" si="218"/>
        <v>9134.8896000000004</v>
      </c>
      <c r="D587" s="18">
        <f t="shared" si="214"/>
        <v>12746.592299999998</v>
      </c>
      <c r="E587" s="16">
        <f t="shared" si="219"/>
        <v>18060.853999999999</v>
      </c>
      <c r="F587" s="19">
        <f t="shared" si="220"/>
        <v>97562.400000000009</v>
      </c>
      <c r="G587" s="51">
        <f t="shared" si="205"/>
        <v>142311.11860000002</v>
      </c>
      <c r="H587" s="45">
        <f t="shared" si="206"/>
        <v>4813.8</v>
      </c>
      <c r="I587" s="18">
        <f t="shared" si="207"/>
        <v>9853</v>
      </c>
      <c r="J587" s="18">
        <f t="shared" si="208"/>
        <v>5128.8</v>
      </c>
      <c r="K587" s="19">
        <f t="shared" si="209"/>
        <v>122078.175</v>
      </c>
      <c r="L587" s="46">
        <f t="shared" si="210"/>
        <v>141873.77499999999</v>
      </c>
      <c r="M587" s="52">
        <f t="shared" si="211"/>
        <v>284184.89360000001</v>
      </c>
      <c r="N587" s="53">
        <f t="shared" si="212"/>
        <v>0.47842574680134681</v>
      </c>
      <c r="O587" s="1">
        <f t="shared" si="215"/>
        <v>723.6</v>
      </c>
      <c r="P587" s="1">
        <f t="shared" si="216"/>
        <v>434.72</v>
      </c>
      <c r="Q587" s="1">
        <f t="shared" si="217"/>
        <v>3776.1</v>
      </c>
      <c r="R587" s="1">
        <f t="shared" si="221"/>
        <v>304880.68640000006</v>
      </c>
      <c r="S587" s="111"/>
      <c r="T587" s="1">
        <f t="shared" si="222"/>
        <v>1013.04</v>
      </c>
      <c r="U587" s="1">
        <f t="shared" si="223"/>
        <v>608.96</v>
      </c>
      <c r="V587" s="1">
        <f t="shared" si="224"/>
        <v>3776.1</v>
      </c>
      <c r="W587" s="1">
        <f t="shared" si="225"/>
        <v>52.8</v>
      </c>
      <c r="X587" s="1">
        <f t="shared" si="226"/>
        <v>5450.9000000000005</v>
      </c>
    </row>
    <row r="588" spans="1:24" x14ac:dyDescent="0.25">
      <c r="A588" s="50">
        <v>595000</v>
      </c>
      <c r="B588" s="45">
        <f t="shared" si="213"/>
        <v>4806.3827000000001</v>
      </c>
      <c r="C588" s="18">
        <f t="shared" si="218"/>
        <v>9134.8896000000004</v>
      </c>
      <c r="D588" s="18">
        <f t="shared" si="214"/>
        <v>12746.592299999998</v>
      </c>
      <c r="E588" s="16">
        <f t="shared" si="219"/>
        <v>18060.853999999999</v>
      </c>
      <c r="F588" s="19">
        <f t="shared" si="220"/>
        <v>97838</v>
      </c>
      <c r="G588" s="51">
        <f t="shared" si="205"/>
        <v>142586.71859999999</v>
      </c>
      <c r="H588" s="45">
        <f t="shared" si="206"/>
        <v>4813.8</v>
      </c>
      <c r="I588" s="18">
        <f t="shared" si="207"/>
        <v>9853</v>
      </c>
      <c r="J588" s="18">
        <f t="shared" si="208"/>
        <v>5128.8</v>
      </c>
      <c r="K588" s="19">
        <f t="shared" si="209"/>
        <v>122335.675</v>
      </c>
      <c r="L588" s="46">
        <f t="shared" si="210"/>
        <v>142131.27499999999</v>
      </c>
      <c r="M588" s="52">
        <f t="shared" si="211"/>
        <v>284717.99359999999</v>
      </c>
      <c r="N588" s="53">
        <f t="shared" si="212"/>
        <v>0.47851763630252098</v>
      </c>
      <c r="O588" s="1">
        <f t="shared" si="215"/>
        <v>723.6</v>
      </c>
      <c r="P588" s="1">
        <f t="shared" si="216"/>
        <v>434.72</v>
      </c>
      <c r="Q588" s="1">
        <f t="shared" si="217"/>
        <v>3776.1</v>
      </c>
      <c r="R588" s="1">
        <f t="shared" si="221"/>
        <v>305347.58640000009</v>
      </c>
      <c r="S588" s="111"/>
      <c r="T588" s="1">
        <f t="shared" si="222"/>
        <v>1013.04</v>
      </c>
      <c r="U588" s="1">
        <f t="shared" si="223"/>
        <v>608.96</v>
      </c>
      <c r="V588" s="1">
        <f t="shared" si="224"/>
        <v>3776.1</v>
      </c>
      <c r="W588" s="1">
        <f t="shared" si="225"/>
        <v>52.8</v>
      </c>
      <c r="X588" s="1">
        <f t="shared" si="226"/>
        <v>5450.9000000000005</v>
      </c>
    </row>
    <row r="589" spans="1:24" x14ac:dyDescent="0.25">
      <c r="A589" s="50">
        <v>596000</v>
      </c>
      <c r="B589" s="45">
        <f t="shared" si="213"/>
        <v>4806.3827000000001</v>
      </c>
      <c r="C589" s="18">
        <f t="shared" si="218"/>
        <v>9134.8896000000004</v>
      </c>
      <c r="D589" s="18">
        <f t="shared" si="214"/>
        <v>12746.592299999998</v>
      </c>
      <c r="E589" s="16">
        <f t="shared" si="219"/>
        <v>18060.853999999999</v>
      </c>
      <c r="F589" s="19">
        <f t="shared" si="220"/>
        <v>98113.600000000006</v>
      </c>
      <c r="G589" s="51">
        <f t="shared" si="205"/>
        <v>142862.3186</v>
      </c>
      <c r="H589" s="45">
        <f t="shared" si="206"/>
        <v>4813.8</v>
      </c>
      <c r="I589" s="18">
        <f t="shared" si="207"/>
        <v>9853</v>
      </c>
      <c r="J589" s="18">
        <f t="shared" si="208"/>
        <v>5128.8</v>
      </c>
      <c r="K589" s="19">
        <f t="shared" si="209"/>
        <v>122593.175</v>
      </c>
      <c r="L589" s="46">
        <f t="shared" si="210"/>
        <v>142388.77499999999</v>
      </c>
      <c r="M589" s="52">
        <f t="shared" si="211"/>
        <v>285251.09360000002</v>
      </c>
      <c r="N589" s="53">
        <f t="shared" si="212"/>
        <v>0.47860921744966445</v>
      </c>
      <c r="O589" s="1">
        <f t="shared" si="215"/>
        <v>723.6</v>
      </c>
      <c r="P589" s="1">
        <f t="shared" si="216"/>
        <v>434.72</v>
      </c>
      <c r="Q589" s="1">
        <f t="shared" si="217"/>
        <v>3776.1</v>
      </c>
      <c r="R589" s="1">
        <f t="shared" si="221"/>
        <v>305814.48640000005</v>
      </c>
      <c r="S589" s="111"/>
      <c r="T589" s="1">
        <f t="shared" si="222"/>
        <v>1013.04</v>
      </c>
      <c r="U589" s="1">
        <f t="shared" si="223"/>
        <v>608.96</v>
      </c>
      <c r="V589" s="1">
        <f t="shared" si="224"/>
        <v>3776.1</v>
      </c>
      <c r="W589" s="1">
        <f t="shared" si="225"/>
        <v>52.8</v>
      </c>
      <c r="X589" s="1">
        <f t="shared" si="226"/>
        <v>5450.9000000000005</v>
      </c>
    </row>
    <row r="590" spans="1:24" x14ac:dyDescent="0.25">
      <c r="A590" s="50">
        <v>597000</v>
      </c>
      <c r="B590" s="45">
        <f t="shared" si="213"/>
        <v>4806.3827000000001</v>
      </c>
      <c r="C590" s="18">
        <f t="shared" si="218"/>
        <v>9134.8896000000004</v>
      </c>
      <c r="D590" s="18">
        <f t="shared" si="214"/>
        <v>12746.592299999998</v>
      </c>
      <c r="E590" s="16">
        <f t="shared" si="219"/>
        <v>18060.853999999999</v>
      </c>
      <c r="F590" s="19">
        <f t="shared" si="220"/>
        <v>98389.2</v>
      </c>
      <c r="G590" s="51">
        <f t="shared" si="205"/>
        <v>143137.9186</v>
      </c>
      <c r="H590" s="45">
        <f t="shared" si="206"/>
        <v>4813.8</v>
      </c>
      <c r="I590" s="18">
        <f t="shared" si="207"/>
        <v>9853</v>
      </c>
      <c r="J590" s="18">
        <f t="shared" si="208"/>
        <v>5128.8</v>
      </c>
      <c r="K590" s="19">
        <f t="shared" si="209"/>
        <v>122850.675</v>
      </c>
      <c r="L590" s="46">
        <f t="shared" si="210"/>
        <v>142646.27499999999</v>
      </c>
      <c r="M590" s="52">
        <f t="shared" si="211"/>
        <v>285784.1936</v>
      </c>
      <c r="N590" s="53">
        <f t="shared" si="212"/>
        <v>0.47870049179229479</v>
      </c>
      <c r="O590" s="1">
        <f t="shared" si="215"/>
        <v>723.6</v>
      </c>
      <c r="P590" s="1">
        <f t="shared" si="216"/>
        <v>434.72</v>
      </c>
      <c r="Q590" s="1">
        <f t="shared" si="217"/>
        <v>3776.1</v>
      </c>
      <c r="R590" s="1">
        <f t="shared" si="221"/>
        <v>306281.38640000008</v>
      </c>
      <c r="S590" s="111"/>
      <c r="T590" s="1">
        <f t="shared" si="222"/>
        <v>1013.04</v>
      </c>
      <c r="U590" s="1">
        <f t="shared" si="223"/>
        <v>608.96</v>
      </c>
      <c r="V590" s="1">
        <f t="shared" si="224"/>
        <v>3776.1</v>
      </c>
      <c r="W590" s="1">
        <f t="shared" si="225"/>
        <v>52.8</v>
      </c>
      <c r="X590" s="1">
        <f t="shared" si="226"/>
        <v>5450.9000000000005</v>
      </c>
    </row>
    <row r="591" spans="1:24" x14ac:dyDescent="0.25">
      <c r="A591" s="50">
        <v>598000</v>
      </c>
      <c r="B591" s="45">
        <f t="shared" si="213"/>
        <v>4806.3827000000001</v>
      </c>
      <c r="C591" s="18">
        <f t="shared" si="218"/>
        <v>9134.8896000000004</v>
      </c>
      <c r="D591" s="18">
        <f t="shared" si="214"/>
        <v>12746.592299999998</v>
      </c>
      <c r="E591" s="16">
        <f t="shared" si="219"/>
        <v>18060.853999999999</v>
      </c>
      <c r="F591" s="19">
        <f t="shared" si="220"/>
        <v>98664.8</v>
      </c>
      <c r="G591" s="51">
        <f t="shared" si="205"/>
        <v>143413.51860000001</v>
      </c>
      <c r="H591" s="45">
        <f t="shared" si="206"/>
        <v>4813.8</v>
      </c>
      <c r="I591" s="18">
        <f t="shared" si="207"/>
        <v>9853</v>
      </c>
      <c r="J591" s="18">
        <f t="shared" si="208"/>
        <v>5128.8</v>
      </c>
      <c r="K591" s="19">
        <f t="shared" si="209"/>
        <v>123108.175</v>
      </c>
      <c r="L591" s="46">
        <f t="shared" si="210"/>
        <v>142903.77499999999</v>
      </c>
      <c r="M591" s="52">
        <f t="shared" si="211"/>
        <v>286317.29359999998</v>
      </c>
      <c r="N591" s="53">
        <f t="shared" si="212"/>
        <v>0.4787914608695652</v>
      </c>
      <c r="O591" s="1">
        <f t="shared" si="215"/>
        <v>723.6</v>
      </c>
      <c r="P591" s="1">
        <f t="shared" si="216"/>
        <v>434.72</v>
      </c>
      <c r="Q591" s="1">
        <f t="shared" si="217"/>
        <v>3776.1</v>
      </c>
      <c r="R591" s="1">
        <f t="shared" si="221"/>
        <v>306748.2864000001</v>
      </c>
      <c r="S591" s="111"/>
      <c r="T591" s="1">
        <f t="shared" si="222"/>
        <v>1013.04</v>
      </c>
      <c r="U591" s="1">
        <f t="shared" si="223"/>
        <v>608.96</v>
      </c>
      <c r="V591" s="1">
        <f t="shared" si="224"/>
        <v>3776.1</v>
      </c>
      <c r="W591" s="1">
        <f t="shared" si="225"/>
        <v>52.8</v>
      </c>
      <c r="X591" s="1">
        <f t="shared" si="226"/>
        <v>5450.9000000000005</v>
      </c>
    </row>
    <row r="592" spans="1:24" x14ac:dyDescent="0.25">
      <c r="A592" s="50">
        <v>599000</v>
      </c>
      <c r="B592" s="45">
        <f t="shared" si="213"/>
        <v>4806.3827000000001</v>
      </c>
      <c r="C592" s="18">
        <f t="shared" si="218"/>
        <v>9134.8896000000004</v>
      </c>
      <c r="D592" s="18">
        <f t="shared" si="214"/>
        <v>12746.592299999998</v>
      </c>
      <c r="E592" s="16">
        <f t="shared" si="219"/>
        <v>18060.853999999999</v>
      </c>
      <c r="F592" s="19">
        <f t="shared" si="220"/>
        <v>98940.400000000009</v>
      </c>
      <c r="G592" s="51">
        <f t="shared" si="205"/>
        <v>143689.11860000002</v>
      </c>
      <c r="H592" s="45">
        <f t="shared" si="206"/>
        <v>4813.8</v>
      </c>
      <c r="I592" s="18">
        <f t="shared" si="207"/>
        <v>9853</v>
      </c>
      <c r="J592" s="18">
        <f t="shared" si="208"/>
        <v>5128.8</v>
      </c>
      <c r="K592" s="19">
        <f t="shared" si="209"/>
        <v>123365.675</v>
      </c>
      <c r="L592" s="46">
        <f t="shared" si="210"/>
        <v>143161.27499999999</v>
      </c>
      <c r="M592" s="52">
        <f t="shared" si="211"/>
        <v>286850.39360000001</v>
      </c>
      <c r="N592" s="53">
        <f t="shared" si="212"/>
        <v>0.47888212621035059</v>
      </c>
      <c r="O592" s="1">
        <f t="shared" si="215"/>
        <v>723.6</v>
      </c>
      <c r="P592" s="1">
        <f t="shared" si="216"/>
        <v>434.72</v>
      </c>
      <c r="Q592" s="1">
        <f t="shared" si="217"/>
        <v>3776.1</v>
      </c>
      <c r="R592" s="1">
        <f t="shared" si="221"/>
        <v>307215.18640000006</v>
      </c>
      <c r="S592" s="111"/>
      <c r="T592" s="1">
        <f t="shared" si="222"/>
        <v>1013.04</v>
      </c>
      <c r="U592" s="1">
        <f t="shared" si="223"/>
        <v>608.96</v>
      </c>
      <c r="V592" s="1">
        <f t="shared" si="224"/>
        <v>3776.1</v>
      </c>
      <c r="W592" s="1">
        <f t="shared" si="225"/>
        <v>52.8</v>
      </c>
      <c r="X592" s="1">
        <f t="shared" si="226"/>
        <v>5450.9000000000005</v>
      </c>
    </row>
    <row r="593" spans="1:24" x14ac:dyDescent="0.25">
      <c r="A593" s="50">
        <v>600000</v>
      </c>
      <c r="B593" s="45">
        <f t="shared" si="213"/>
        <v>4806.3827000000001</v>
      </c>
      <c r="C593" s="18">
        <f t="shared" si="218"/>
        <v>9134.8896000000004</v>
      </c>
      <c r="D593" s="18">
        <f t="shared" si="214"/>
        <v>12746.592299999998</v>
      </c>
      <c r="E593" s="16">
        <f t="shared" si="219"/>
        <v>18060.853999999999</v>
      </c>
      <c r="F593" s="19">
        <f t="shared" si="220"/>
        <v>99216</v>
      </c>
      <c r="G593" s="51">
        <f t="shared" si="205"/>
        <v>143964.71859999999</v>
      </c>
      <c r="H593" s="45">
        <f t="shared" si="206"/>
        <v>4813.8</v>
      </c>
      <c r="I593" s="18">
        <f t="shared" si="207"/>
        <v>9853</v>
      </c>
      <c r="J593" s="18">
        <f t="shared" si="208"/>
        <v>5128.8</v>
      </c>
      <c r="K593" s="19">
        <f t="shared" si="209"/>
        <v>123623.175</v>
      </c>
      <c r="L593" s="46">
        <f t="shared" si="210"/>
        <v>143418.77499999999</v>
      </c>
      <c r="M593" s="52">
        <f t="shared" si="211"/>
        <v>287383.49359999999</v>
      </c>
      <c r="N593" s="53">
        <f t="shared" si="212"/>
        <v>0.47897248933333331</v>
      </c>
      <c r="O593" s="1">
        <f t="shared" si="215"/>
        <v>723.6</v>
      </c>
      <c r="P593" s="1">
        <f t="shared" si="216"/>
        <v>434.72</v>
      </c>
      <c r="Q593" s="1">
        <f t="shared" si="217"/>
        <v>3776.1</v>
      </c>
      <c r="R593" s="1">
        <f t="shared" si="221"/>
        <v>307682.08640000009</v>
      </c>
      <c r="S593" s="111"/>
      <c r="T593" s="1">
        <f t="shared" si="222"/>
        <v>1013.04</v>
      </c>
      <c r="U593" s="1">
        <f t="shared" si="223"/>
        <v>608.96</v>
      </c>
      <c r="V593" s="1">
        <f t="shared" si="224"/>
        <v>3776.1</v>
      </c>
      <c r="W593" s="1">
        <f t="shared" si="225"/>
        <v>52.8</v>
      </c>
      <c r="X593" s="1">
        <f t="shared" si="226"/>
        <v>5450.9000000000005</v>
      </c>
    </row>
    <row r="594" spans="1:24" x14ac:dyDescent="0.25">
      <c r="A594" s="50">
        <v>601000</v>
      </c>
      <c r="B594" s="45">
        <f t="shared" si="213"/>
        <v>4806.3827000000001</v>
      </c>
      <c r="C594" s="18">
        <f t="shared" si="218"/>
        <v>9134.8896000000004</v>
      </c>
      <c r="D594" s="18">
        <f t="shared" si="214"/>
        <v>12746.592299999998</v>
      </c>
      <c r="E594" s="16">
        <f t="shared" si="219"/>
        <v>18060.853999999999</v>
      </c>
      <c r="F594" s="19">
        <f t="shared" si="220"/>
        <v>99491.6</v>
      </c>
      <c r="G594" s="51">
        <f t="shared" si="205"/>
        <v>144240.3186</v>
      </c>
      <c r="H594" s="45">
        <f t="shared" si="206"/>
        <v>4813.8</v>
      </c>
      <c r="I594" s="18">
        <f t="shared" si="207"/>
        <v>9853</v>
      </c>
      <c r="J594" s="18">
        <f t="shared" si="208"/>
        <v>5128.8</v>
      </c>
      <c r="K594" s="19">
        <f t="shared" si="209"/>
        <v>123880.675</v>
      </c>
      <c r="L594" s="46">
        <f t="shared" si="210"/>
        <v>143676.27499999999</v>
      </c>
      <c r="M594" s="52">
        <f t="shared" si="211"/>
        <v>287916.59360000002</v>
      </c>
      <c r="N594" s="53">
        <f t="shared" si="212"/>
        <v>0.47906255174708823</v>
      </c>
      <c r="O594" s="1">
        <f t="shared" si="215"/>
        <v>723.6</v>
      </c>
      <c r="P594" s="1">
        <f t="shared" si="216"/>
        <v>434.72</v>
      </c>
      <c r="Q594" s="1">
        <f t="shared" si="217"/>
        <v>3776.1</v>
      </c>
      <c r="R594" s="1">
        <f t="shared" si="221"/>
        <v>308148.98640000005</v>
      </c>
      <c r="S594" s="111"/>
      <c r="T594" s="1">
        <f t="shared" si="222"/>
        <v>1013.04</v>
      </c>
      <c r="U594" s="1">
        <f t="shared" si="223"/>
        <v>608.96</v>
      </c>
      <c r="V594" s="1">
        <f t="shared" si="224"/>
        <v>3776.1</v>
      </c>
      <c r="W594" s="1">
        <f t="shared" si="225"/>
        <v>52.8</v>
      </c>
      <c r="X594" s="1">
        <f t="shared" si="226"/>
        <v>5450.9000000000005</v>
      </c>
    </row>
    <row r="595" spans="1:24" x14ac:dyDescent="0.25">
      <c r="A595" s="50">
        <v>602000</v>
      </c>
      <c r="B595" s="45">
        <f t="shared" si="213"/>
        <v>4806.3827000000001</v>
      </c>
      <c r="C595" s="18">
        <f t="shared" si="218"/>
        <v>9134.8896000000004</v>
      </c>
      <c r="D595" s="18">
        <f t="shared" si="214"/>
        <v>12746.592299999998</v>
      </c>
      <c r="E595" s="16">
        <f t="shared" si="219"/>
        <v>18060.853999999999</v>
      </c>
      <c r="F595" s="19">
        <f t="shared" si="220"/>
        <v>99767.2</v>
      </c>
      <c r="G595" s="51">
        <f t="shared" si="205"/>
        <v>144515.9186</v>
      </c>
      <c r="H595" s="45">
        <f t="shared" si="206"/>
        <v>4813.8</v>
      </c>
      <c r="I595" s="18">
        <f t="shared" si="207"/>
        <v>9853</v>
      </c>
      <c r="J595" s="18">
        <f t="shared" si="208"/>
        <v>5128.8</v>
      </c>
      <c r="K595" s="19">
        <f t="shared" si="209"/>
        <v>124138.175</v>
      </c>
      <c r="L595" s="46">
        <f t="shared" si="210"/>
        <v>143933.77499999999</v>
      </c>
      <c r="M595" s="52">
        <f t="shared" si="211"/>
        <v>288449.6936</v>
      </c>
      <c r="N595" s="53">
        <f t="shared" si="212"/>
        <v>0.47915231495016614</v>
      </c>
      <c r="O595" s="1">
        <f t="shared" si="215"/>
        <v>723.6</v>
      </c>
      <c r="P595" s="1">
        <f t="shared" si="216"/>
        <v>434.72</v>
      </c>
      <c r="Q595" s="1">
        <f t="shared" si="217"/>
        <v>3776.1</v>
      </c>
      <c r="R595" s="1">
        <f t="shared" si="221"/>
        <v>308615.88640000008</v>
      </c>
      <c r="S595" s="111"/>
      <c r="T595" s="1">
        <f t="shared" si="222"/>
        <v>1013.04</v>
      </c>
      <c r="U595" s="1">
        <f t="shared" si="223"/>
        <v>608.96</v>
      </c>
      <c r="V595" s="1">
        <f t="shared" si="224"/>
        <v>3776.1</v>
      </c>
      <c r="W595" s="1">
        <f t="shared" si="225"/>
        <v>52.8</v>
      </c>
      <c r="X595" s="1">
        <f t="shared" si="226"/>
        <v>5450.9000000000005</v>
      </c>
    </row>
    <row r="596" spans="1:24" x14ac:dyDescent="0.25">
      <c r="A596" s="50">
        <v>603000</v>
      </c>
      <c r="B596" s="45">
        <f t="shared" si="213"/>
        <v>4806.3827000000001</v>
      </c>
      <c r="C596" s="18">
        <f t="shared" si="218"/>
        <v>9134.8896000000004</v>
      </c>
      <c r="D596" s="18">
        <f t="shared" si="214"/>
        <v>12746.592299999998</v>
      </c>
      <c r="E596" s="16">
        <f t="shared" si="219"/>
        <v>18060.853999999999</v>
      </c>
      <c r="F596" s="19">
        <f t="shared" si="220"/>
        <v>100042.8</v>
      </c>
      <c r="G596" s="51">
        <f t="shared" si="205"/>
        <v>144791.51860000001</v>
      </c>
      <c r="H596" s="45">
        <f t="shared" si="206"/>
        <v>4813.8</v>
      </c>
      <c r="I596" s="18">
        <f t="shared" si="207"/>
        <v>9853</v>
      </c>
      <c r="J596" s="18">
        <f t="shared" si="208"/>
        <v>5128.8</v>
      </c>
      <c r="K596" s="19">
        <f t="shared" si="209"/>
        <v>124395.675</v>
      </c>
      <c r="L596" s="46">
        <f t="shared" si="210"/>
        <v>144191.27499999999</v>
      </c>
      <c r="M596" s="52">
        <f t="shared" si="211"/>
        <v>288982.79359999998</v>
      </c>
      <c r="N596" s="53">
        <f t="shared" si="212"/>
        <v>0.47924178043117738</v>
      </c>
      <c r="O596" s="1">
        <f t="shared" si="215"/>
        <v>723.6</v>
      </c>
      <c r="P596" s="1">
        <f t="shared" si="216"/>
        <v>434.72</v>
      </c>
      <c r="Q596" s="1">
        <f t="shared" si="217"/>
        <v>3776.1</v>
      </c>
      <c r="R596" s="1">
        <f t="shared" si="221"/>
        <v>309082.7864000001</v>
      </c>
      <c r="S596" s="111"/>
      <c r="T596" s="1">
        <f t="shared" si="222"/>
        <v>1013.04</v>
      </c>
      <c r="U596" s="1">
        <f t="shared" si="223"/>
        <v>608.96</v>
      </c>
      <c r="V596" s="1">
        <f t="shared" si="224"/>
        <v>3776.1</v>
      </c>
      <c r="W596" s="1">
        <f t="shared" si="225"/>
        <v>52.8</v>
      </c>
      <c r="X596" s="1">
        <f t="shared" si="226"/>
        <v>5450.9000000000005</v>
      </c>
    </row>
    <row r="597" spans="1:24" x14ac:dyDescent="0.25">
      <c r="A597" s="50">
        <v>604000</v>
      </c>
      <c r="B597" s="45">
        <f t="shared" si="213"/>
        <v>4806.3827000000001</v>
      </c>
      <c r="C597" s="18">
        <f t="shared" si="218"/>
        <v>9134.8896000000004</v>
      </c>
      <c r="D597" s="18">
        <f t="shared" si="214"/>
        <v>12746.592299999998</v>
      </c>
      <c r="E597" s="16">
        <f t="shared" si="219"/>
        <v>18060.853999999999</v>
      </c>
      <c r="F597" s="19">
        <f t="shared" si="220"/>
        <v>100318.40000000001</v>
      </c>
      <c r="G597" s="51">
        <f t="shared" si="205"/>
        <v>145067.11860000002</v>
      </c>
      <c r="H597" s="45">
        <f t="shared" si="206"/>
        <v>4813.8</v>
      </c>
      <c r="I597" s="18">
        <f t="shared" si="207"/>
        <v>9853</v>
      </c>
      <c r="J597" s="18">
        <f t="shared" si="208"/>
        <v>5128.8</v>
      </c>
      <c r="K597" s="19">
        <f t="shared" si="209"/>
        <v>124653.175</v>
      </c>
      <c r="L597" s="46">
        <f t="shared" si="210"/>
        <v>144448.77499999999</v>
      </c>
      <c r="M597" s="52">
        <f t="shared" si="211"/>
        <v>289515.89360000001</v>
      </c>
      <c r="N597" s="53">
        <f t="shared" si="212"/>
        <v>0.47933094966887418</v>
      </c>
      <c r="O597" s="1">
        <f t="shared" si="215"/>
        <v>723.6</v>
      </c>
      <c r="P597" s="1">
        <f t="shared" si="216"/>
        <v>434.72</v>
      </c>
      <c r="Q597" s="1">
        <f t="shared" si="217"/>
        <v>3776.1</v>
      </c>
      <c r="R597" s="1">
        <f t="shared" si="221"/>
        <v>309549.68640000006</v>
      </c>
      <c r="S597" s="111"/>
      <c r="T597" s="1">
        <f t="shared" si="222"/>
        <v>1013.04</v>
      </c>
      <c r="U597" s="1">
        <f t="shared" si="223"/>
        <v>608.96</v>
      </c>
      <c r="V597" s="1">
        <f t="shared" si="224"/>
        <v>3776.1</v>
      </c>
      <c r="W597" s="1">
        <f t="shared" si="225"/>
        <v>52.8</v>
      </c>
      <c r="X597" s="1">
        <f t="shared" si="226"/>
        <v>5450.9000000000005</v>
      </c>
    </row>
    <row r="598" spans="1:24" x14ac:dyDescent="0.25">
      <c r="A598" s="50">
        <v>605000</v>
      </c>
      <c r="B598" s="45">
        <f t="shared" si="213"/>
        <v>4806.3827000000001</v>
      </c>
      <c r="C598" s="18">
        <f t="shared" si="218"/>
        <v>9134.8896000000004</v>
      </c>
      <c r="D598" s="18">
        <f t="shared" si="214"/>
        <v>12746.592299999998</v>
      </c>
      <c r="E598" s="16">
        <f t="shared" si="219"/>
        <v>18060.853999999999</v>
      </c>
      <c r="F598" s="19">
        <f t="shared" si="220"/>
        <v>100594</v>
      </c>
      <c r="G598" s="51">
        <f t="shared" si="205"/>
        <v>145342.71859999999</v>
      </c>
      <c r="H598" s="45">
        <f t="shared" si="206"/>
        <v>4813.8</v>
      </c>
      <c r="I598" s="18">
        <f t="shared" si="207"/>
        <v>9853</v>
      </c>
      <c r="J598" s="18">
        <f t="shared" si="208"/>
        <v>5128.8</v>
      </c>
      <c r="K598" s="19">
        <f t="shared" si="209"/>
        <v>124910.675</v>
      </c>
      <c r="L598" s="46">
        <f t="shared" si="210"/>
        <v>144706.27499999999</v>
      </c>
      <c r="M598" s="52">
        <f t="shared" si="211"/>
        <v>290048.99359999999</v>
      </c>
      <c r="N598" s="53">
        <f t="shared" si="212"/>
        <v>0.47941982413223139</v>
      </c>
      <c r="O598" s="1">
        <f t="shared" si="215"/>
        <v>723.6</v>
      </c>
      <c r="P598" s="1">
        <f t="shared" si="216"/>
        <v>434.72</v>
      </c>
      <c r="Q598" s="1">
        <f t="shared" si="217"/>
        <v>3776.1</v>
      </c>
      <c r="R598" s="1">
        <f t="shared" si="221"/>
        <v>310016.58640000009</v>
      </c>
      <c r="S598" s="111"/>
      <c r="T598" s="1">
        <f t="shared" si="222"/>
        <v>1013.04</v>
      </c>
      <c r="U598" s="1">
        <f t="shared" si="223"/>
        <v>608.96</v>
      </c>
      <c r="V598" s="1">
        <f t="shared" si="224"/>
        <v>3776.1</v>
      </c>
      <c r="W598" s="1">
        <f t="shared" si="225"/>
        <v>52.8</v>
      </c>
      <c r="X598" s="1">
        <f t="shared" si="226"/>
        <v>5450.9000000000005</v>
      </c>
    </row>
    <row r="599" spans="1:24" x14ac:dyDescent="0.25">
      <c r="A599" s="50">
        <v>606000</v>
      </c>
      <c r="B599" s="45">
        <f t="shared" si="213"/>
        <v>4806.3827000000001</v>
      </c>
      <c r="C599" s="18">
        <f t="shared" si="218"/>
        <v>9134.8896000000004</v>
      </c>
      <c r="D599" s="18">
        <f t="shared" si="214"/>
        <v>12746.592299999998</v>
      </c>
      <c r="E599" s="16">
        <f t="shared" si="219"/>
        <v>18060.853999999999</v>
      </c>
      <c r="F599" s="19">
        <f t="shared" si="220"/>
        <v>100869.6</v>
      </c>
      <c r="G599" s="51">
        <f t="shared" si="205"/>
        <v>145618.3186</v>
      </c>
      <c r="H599" s="45">
        <f t="shared" si="206"/>
        <v>4813.8</v>
      </c>
      <c r="I599" s="18">
        <f t="shared" si="207"/>
        <v>9853</v>
      </c>
      <c r="J599" s="18">
        <f t="shared" si="208"/>
        <v>5128.8</v>
      </c>
      <c r="K599" s="19">
        <f t="shared" si="209"/>
        <v>125168.175</v>
      </c>
      <c r="L599" s="46">
        <f t="shared" si="210"/>
        <v>144963.77499999999</v>
      </c>
      <c r="M599" s="52">
        <f t="shared" si="211"/>
        <v>290582.09360000002</v>
      </c>
      <c r="N599" s="53">
        <f t="shared" si="212"/>
        <v>0.47950840528052807</v>
      </c>
      <c r="O599" s="1">
        <f t="shared" si="215"/>
        <v>723.6</v>
      </c>
      <c r="P599" s="1">
        <f t="shared" si="216"/>
        <v>434.72</v>
      </c>
      <c r="Q599" s="1">
        <f t="shared" si="217"/>
        <v>3776.1</v>
      </c>
      <c r="R599" s="1">
        <f t="shared" si="221"/>
        <v>310483.48640000005</v>
      </c>
      <c r="S599" s="111"/>
      <c r="T599" s="1">
        <f t="shared" si="222"/>
        <v>1013.04</v>
      </c>
      <c r="U599" s="1">
        <f t="shared" si="223"/>
        <v>608.96</v>
      </c>
      <c r="V599" s="1">
        <f t="shared" si="224"/>
        <v>3776.1</v>
      </c>
      <c r="W599" s="1">
        <f t="shared" si="225"/>
        <v>52.8</v>
      </c>
      <c r="X599" s="1">
        <f t="shared" si="226"/>
        <v>5450.9000000000005</v>
      </c>
    </row>
    <row r="600" spans="1:24" x14ac:dyDescent="0.25">
      <c r="A600" s="50">
        <v>607000</v>
      </c>
      <c r="B600" s="45">
        <f t="shared" si="213"/>
        <v>4806.3827000000001</v>
      </c>
      <c r="C600" s="18">
        <f t="shared" si="218"/>
        <v>9134.8896000000004</v>
      </c>
      <c r="D600" s="18">
        <f t="shared" si="214"/>
        <v>12746.592299999998</v>
      </c>
      <c r="E600" s="16">
        <f t="shared" si="219"/>
        <v>18060.853999999999</v>
      </c>
      <c r="F600" s="19">
        <f t="shared" si="220"/>
        <v>101145.2</v>
      </c>
      <c r="G600" s="51">
        <f t="shared" si="205"/>
        <v>145893.9186</v>
      </c>
      <c r="H600" s="45">
        <f t="shared" si="206"/>
        <v>4813.8</v>
      </c>
      <c r="I600" s="18">
        <f t="shared" si="207"/>
        <v>9853</v>
      </c>
      <c r="J600" s="18">
        <f t="shared" si="208"/>
        <v>5128.8</v>
      </c>
      <c r="K600" s="19">
        <f t="shared" si="209"/>
        <v>125425.675</v>
      </c>
      <c r="L600" s="46">
        <f t="shared" si="210"/>
        <v>145221.27499999999</v>
      </c>
      <c r="M600" s="52">
        <f t="shared" si="211"/>
        <v>291115.1936</v>
      </c>
      <c r="N600" s="53">
        <f t="shared" si="212"/>
        <v>0.47959669456342668</v>
      </c>
      <c r="O600" s="1">
        <f t="shared" si="215"/>
        <v>723.6</v>
      </c>
      <c r="P600" s="1">
        <f t="shared" si="216"/>
        <v>434.72</v>
      </c>
      <c r="Q600" s="1">
        <f t="shared" si="217"/>
        <v>3776.1</v>
      </c>
      <c r="R600" s="1">
        <f t="shared" si="221"/>
        <v>310950.38640000008</v>
      </c>
      <c r="S600" s="111"/>
      <c r="T600" s="1">
        <f t="shared" si="222"/>
        <v>1013.04</v>
      </c>
      <c r="U600" s="1">
        <f t="shared" si="223"/>
        <v>608.96</v>
      </c>
      <c r="V600" s="1">
        <f t="shared" si="224"/>
        <v>3776.1</v>
      </c>
      <c r="W600" s="1">
        <f t="shared" si="225"/>
        <v>52.8</v>
      </c>
      <c r="X600" s="1">
        <f t="shared" si="226"/>
        <v>5450.9000000000005</v>
      </c>
    </row>
    <row r="601" spans="1:24" x14ac:dyDescent="0.25">
      <c r="A601" s="50">
        <v>608000</v>
      </c>
      <c r="B601" s="45">
        <f t="shared" si="213"/>
        <v>4806.3827000000001</v>
      </c>
      <c r="C601" s="18">
        <f t="shared" si="218"/>
        <v>9134.8896000000004</v>
      </c>
      <c r="D601" s="18">
        <f t="shared" si="214"/>
        <v>12746.592299999998</v>
      </c>
      <c r="E601" s="16">
        <f t="shared" si="219"/>
        <v>18060.853999999999</v>
      </c>
      <c r="F601" s="19">
        <f t="shared" si="220"/>
        <v>101420.8</v>
      </c>
      <c r="G601" s="51">
        <f t="shared" si="205"/>
        <v>146169.51860000001</v>
      </c>
      <c r="H601" s="45">
        <f t="shared" si="206"/>
        <v>4813.8</v>
      </c>
      <c r="I601" s="18">
        <f t="shared" si="207"/>
        <v>9853</v>
      </c>
      <c r="J601" s="18">
        <f t="shared" si="208"/>
        <v>5128.8</v>
      </c>
      <c r="K601" s="19">
        <f t="shared" si="209"/>
        <v>125683.175</v>
      </c>
      <c r="L601" s="46">
        <f t="shared" si="210"/>
        <v>145478.77499999999</v>
      </c>
      <c r="M601" s="52">
        <f t="shared" si="211"/>
        <v>291648.29359999998</v>
      </c>
      <c r="N601" s="53">
        <f t="shared" si="212"/>
        <v>0.47968469342105258</v>
      </c>
      <c r="O601" s="1">
        <f t="shared" si="215"/>
        <v>723.6</v>
      </c>
      <c r="P601" s="1">
        <f t="shared" si="216"/>
        <v>434.72</v>
      </c>
      <c r="Q601" s="1">
        <f t="shared" si="217"/>
        <v>3776.1</v>
      </c>
      <c r="R601" s="1">
        <f t="shared" si="221"/>
        <v>311417.2864000001</v>
      </c>
      <c r="S601" s="111"/>
      <c r="T601" s="1">
        <f t="shared" si="222"/>
        <v>1013.04</v>
      </c>
      <c r="U601" s="1">
        <f t="shared" si="223"/>
        <v>608.96</v>
      </c>
      <c r="V601" s="1">
        <f t="shared" si="224"/>
        <v>3776.1</v>
      </c>
      <c r="W601" s="1">
        <f t="shared" si="225"/>
        <v>52.8</v>
      </c>
      <c r="X601" s="1">
        <f t="shared" si="226"/>
        <v>5450.9000000000005</v>
      </c>
    </row>
    <row r="602" spans="1:24" x14ac:dyDescent="0.25">
      <c r="A602" s="50">
        <v>609000</v>
      </c>
      <c r="B602" s="45">
        <f t="shared" si="213"/>
        <v>4806.3827000000001</v>
      </c>
      <c r="C602" s="18">
        <f t="shared" si="218"/>
        <v>9134.8896000000004</v>
      </c>
      <c r="D602" s="18">
        <f t="shared" si="214"/>
        <v>12746.592299999998</v>
      </c>
      <c r="E602" s="16">
        <f t="shared" si="219"/>
        <v>18060.853999999999</v>
      </c>
      <c r="F602" s="19">
        <f t="shared" si="220"/>
        <v>101696.40000000001</v>
      </c>
      <c r="G602" s="51">
        <f t="shared" si="205"/>
        <v>146445.11860000002</v>
      </c>
      <c r="H602" s="45">
        <f t="shared" si="206"/>
        <v>4813.8</v>
      </c>
      <c r="I602" s="18">
        <f t="shared" si="207"/>
        <v>9853</v>
      </c>
      <c r="J602" s="18">
        <f t="shared" si="208"/>
        <v>5128.8</v>
      </c>
      <c r="K602" s="19">
        <f t="shared" si="209"/>
        <v>125940.675</v>
      </c>
      <c r="L602" s="46">
        <f t="shared" si="210"/>
        <v>145736.27499999999</v>
      </c>
      <c r="M602" s="52">
        <f t="shared" si="211"/>
        <v>292181.39360000001</v>
      </c>
      <c r="N602" s="53">
        <f t="shared" si="212"/>
        <v>0.47977240328407228</v>
      </c>
      <c r="O602" s="1">
        <f t="shared" si="215"/>
        <v>723.6</v>
      </c>
      <c r="P602" s="1">
        <f t="shared" si="216"/>
        <v>434.72</v>
      </c>
      <c r="Q602" s="1">
        <f t="shared" si="217"/>
        <v>3776.1</v>
      </c>
      <c r="R602" s="1">
        <f t="shared" si="221"/>
        <v>311884.18640000006</v>
      </c>
      <c r="S602" s="111"/>
      <c r="T602" s="1">
        <f t="shared" si="222"/>
        <v>1013.04</v>
      </c>
      <c r="U602" s="1">
        <f t="shared" si="223"/>
        <v>608.96</v>
      </c>
      <c r="V602" s="1">
        <f t="shared" si="224"/>
        <v>3776.1</v>
      </c>
      <c r="W602" s="1">
        <f t="shared" si="225"/>
        <v>52.8</v>
      </c>
      <c r="X602" s="1">
        <f t="shared" si="226"/>
        <v>5450.9000000000005</v>
      </c>
    </row>
    <row r="603" spans="1:24" x14ac:dyDescent="0.25">
      <c r="A603" s="50">
        <v>610000</v>
      </c>
      <c r="B603" s="45">
        <f t="shared" si="213"/>
        <v>4806.3827000000001</v>
      </c>
      <c r="C603" s="18">
        <f t="shared" si="218"/>
        <v>9134.8896000000004</v>
      </c>
      <c r="D603" s="18">
        <f t="shared" si="214"/>
        <v>12746.592299999998</v>
      </c>
      <c r="E603" s="16">
        <f t="shared" si="219"/>
        <v>18060.853999999999</v>
      </c>
      <c r="F603" s="19">
        <f t="shared" si="220"/>
        <v>101972</v>
      </c>
      <c r="G603" s="51">
        <f t="shared" si="205"/>
        <v>146720.71859999999</v>
      </c>
      <c r="H603" s="45">
        <f t="shared" si="206"/>
        <v>4813.8</v>
      </c>
      <c r="I603" s="18">
        <f t="shared" si="207"/>
        <v>9853</v>
      </c>
      <c r="J603" s="18">
        <f t="shared" si="208"/>
        <v>5128.8</v>
      </c>
      <c r="K603" s="19">
        <f t="shared" si="209"/>
        <v>126198.175</v>
      </c>
      <c r="L603" s="46">
        <f t="shared" si="210"/>
        <v>145993.77499999999</v>
      </c>
      <c r="M603" s="52">
        <f t="shared" si="211"/>
        <v>292714.49359999999</v>
      </c>
      <c r="N603" s="53">
        <f t="shared" si="212"/>
        <v>0.47985982557377049</v>
      </c>
      <c r="O603" s="1">
        <f t="shared" si="215"/>
        <v>723.6</v>
      </c>
      <c r="P603" s="1">
        <f t="shared" si="216"/>
        <v>434.72</v>
      </c>
      <c r="Q603" s="1">
        <f t="shared" si="217"/>
        <v>3776.1</v>
      </c>
      <c r="R603" s="1">
        <f t="shared" si="221"/>
        <v>312351.08640000009</v>
      </c>
      <c r="S603" s="111"/>
      <c r="T603" s="1">
        <f t="shared" si="222"/>
        <v>1013.04</v>
      </c>
      <c r="U603" s="1">
        <f t="shared" si="223"/>
        <v>608.96</v>
      </c>
      <c r="V603" s="1">
        <f t="shared" si="224"/>
        <v>3776.1</v>
      </c>
      <c r="W603" s="1">
        <f t="shared" si="225"/>
        <v>52.8</v>
      </c>
      <c r="X603" s="1">
        <f t="shared" si="226"/>
        <v>5450.9000000000005</v>
      </c>
    </row>
    <row r="604" spans="1:24" x14ac:dyDescent="0.25">
      <c r="A604" s="50">
        <v>611000</v>
      </c>
      <c r="B604" s="45">
        <f t="shared" si="213"/>
        <v>4806.3827000000001</v>
      </c>
      <c r="C604" s="18">
        <f t="shared" si="218"/>
        <v>9134.8896000000004</v>
      </c>
      <c r="D604" s="18">
        <f t="shared" si="214"/>
        <v>12746.592299999998</v>
      </c>
      <c r="E604" s="16">
        <f t="shared" si="219"/>
        <v>18060.853999999999</v>
      </c>
      <c r="F604" s="19">
        <f t="shared" si="220"/>
        <v>102247.6</v>
      </c>
      <c r="G604" s="51">
        <f t="shared" si="205"/>
        <v>146996.3186</v>
      </c>
      <c r="H604" s="45">
        <f t="shared" si="206"/>
        <v>4813.8</v>
      </c>
      <c r="I604" s="18">
        <f t="shared" si="207"/>
        <v>9853</v>
      </c>
      <c r="J604" s="18">
        <f t="shared" si="208"/>
        <v>5128.8</v>
      </c>
      <c r="K604" s="19">
        <f t="shared" si="209"/>
        <v>126455.675</v>
      </c>
      <c r="L604" s="46">
        <f t="shared" si="210"/>
        <v>146251.27499999999</v>
      </c>
      <c r="M604" s="52">
        <f t="shared" si="211"/>
        <v>293247.59360000002</v>
      </c>
      <c r="N604" s="53">
        <f t="shared" si="212"/>
        <v>0.47994696170212769</v>
      </c>
      <c r="O604" s="1">
        <f t="shared" si="215"/>
        <v>723.6</v>
      </c>
      <c r="P604" s="1">
        <f t="shared" si="216"/>
        <v>434.72</v>
      </c>
      <c r="Q604" s="1">
        <f t="shared" si="217"/>
        <v>3776.1</v>
      </c>
      <c r="R604" s="1">
        <f t="shared" si="221"/>
        <v>312817.98640000005</v>
      </c>
      <c r="S604" s="111"/>
      <c r="T604" s="1">
        <f t="shared" si="222"/>
        <v>1013.04</v>
      </c>
      <c r="U604" s="1">
        <f t="shared" si="223"/>
        <v>608.96</v>
      </c>
      <c r="V604" s="1">
        <f t="shared" si="224"/>
        <v>3776.1</v>
      </c>
      <c r="W604" s="1">
        <f t="shared" si="225"/>
        <v>52.8</v>
      </c>
      <c r="X604" s="1">
        <f t="shared" si="226"/>
        <v>5450.9000000000005</v>
      </c>
    </row>
    <row r="605" spans="1:24" x14ac:dyDescent="0.25">
      <c r="A605" s="50">
        <v>612000</v>
      </c>
      <c r="B605" s="45">
        <f t="shared" si="213"/>
        <v>4806.3827000000001</v>
      </c>
      <c r="C605" s="18">
        <f t="shared" si="218"/>
        <v>9134.8896000000004</v>
      </c>
      <c r="D605" s="18">
        <f t="shared" si="214"/>
        <v>12746.592299999998</v>
      </c>
      <c r="E605" s="16">
        <f t="shared" si="219"/>
        <v>18060.853999999999</v>
      </c>
      <c r="F605" s="19">
        <f t="shared" si="220"/>
        <v>102523.2</v>
      </c>
      <c r="G605" s="51">
        <f t="shared" si="205"/>
        <v>147271.9186</v>
      </c>
      <c r="H605" s="45">
        <f t="shared" si="206"/>
        <v>4813.8</v>
      </c>
      <c r="I605" s="18">
        <f t="shared" si="207"/>
        <v>9853</v>
      </c>
      <c r="J605" s="18">
        <f t="shared" si="208"/>
        <v>5128.8</v>
      </c>
      <c r="K605" s="19">
        <f t="shared" si="209"/>
        <v>126713.175</v>
      </c>
      <c r="L605" s="46">
        <f t="shared" si="210"/>
        <v>146508.77499999999</v>
      </c>
      <c r="M605" s="52">
        <f t="shared" si="211"/>
        <v>293780.6936</v>
      </c>
      <c r="N605" s="53">
        <f t="shared" si="212"/>
        <v>0.48003381307189541</v>
      </c>
      <c r="O605" s="1">
        <f t="shared" si="215"/>
        <v>723.6</v>
      </c>
      <c r="P605" s="1">
        <f t="shared" si="216"/>
        <v>434.72</v>
      </c>
      <c r="Q605" s="1">
        <f t="shared" si="217"/>
        <v>3776.1</v>
      </c>
      <c r="R605" s="1">
        <f t="shared" si="221"/>
        <v>313284.88640000008</v>
      </c>
      <c r="S605" s="111"/>
      <c r="T605" s="1">
        <f t="shared" si="222"/>
        <v>1013.04</v>
      </c>
      <c r="U605" s="1">
        <f t="shared" si="223"/>
        <v>608.96</v>
      </c>
      <c r="V605" s="1">
        <f t="shared" si="224"/>
        <v>3776.1</v>
      </c>
      <c r="W605" s="1">
        <f t="shared" si="225"/>
        <v>52.8</v>
      </c>
      <c r="X605" s="1">
        <f t="shared" si="226"/>
        <v>5450.9000000000005</v>
      </c>
    </row>
    <row r="606" spans="1:24" x14ac:dyDescent="0.25">
      <c r="A606" s="50">
        <v>613000</v>
      </c>
      <c r="B606" s="45">
        <f t="shared" si="213"/>
        <v>4806.3827000000001</v>
      </c>
      <c r="C606" s="18">
        <f t="shared" si="218"/>
        <v>9134.8896000000004</v>
      </c>
      <c r="D606" s="18">
        <f t="shared" si="214"/>
        <v>12746.592299999998</v>
      </c>
      <c r="E606" s="16">
        <f t="shared" si="219"/>
        <v>18060.853999999999</v>
      </c>
      <c r="F606" s="19">
        <f t="shared" si="220"/>
        <v>102798.8</v>
      </c>
      <c r="G606" s="51">
        <f t="shared" si="205"/>
        <v>147547.51860000001</v>
      </c>
      <c r="H606" s="45">
        <f t="shared" si="206"/>
        <v>4813.8</v>
      </c>
      <c r="I606" s="18">
        <f t="shared" si="207"/>
        <v>9853</v>
      </c>
      <c r="J606" s="18">
        <f t="shared" si="208"/>
        <v>5128.8</v>
      </c>
      <c r="K606" s="19">
        <f t="shared" si="209"/>
        <v>126970.675</v>
      </c>
      <c r="L606" s="46">
        <f t="shared" si="210"/>
        <v>146766.27499999999</v>
      </c>
      <c r="M606" s="52">
        <f t="shared" si="211"/>
        <v>294313.79359999998</v>
      </c>
      <c r="N606" s="53">
        <f t="shared" si="212"/>
        <v>0.48012038107667204</v>
      </c>
      <c r="O606" s="1">
        <f t="shared" si="215"/>
        <v>723.6</v>
      </c>
      <c r="P606" s="1">
        <f t="shared" si="216"/>
        <v>434.72</v>
      </c>
      <c r="Q606" s="1">
        <f t="shared" si="217"/>
        <v>3776.1</v>
      </c>
      <c r="R606" s="1">
        <f t="shared" si="221"/>
        <v>313751.7864000001</v>
      </c>
      <c r="S606" s="111"/>
      <c r="T606" s="1">
        <f t="shared" si="222"/>
        <v>1013.04</v>
      </c>
      <c r="U606" s="1">
        <f t="shared" si="223"/>
        <v>608.96</v>
      </c>
      <c r="V606" s="1">
        <f t="shared" si="224"/>
        <v>3776.1</v>
      </c>
      <c r="W606" s="1">
        <f t="shared" si="225"/>
        <v>52.8</v>
      </c>
      <c r="X606" s="1">
        <f t="shared" si="226"/>
        <v>5450.9000000000005</v>
      </c>
    </row>
    <row r="607" spans="1:24" x14ac:dyDescent="0.25">
      <c r="A607" s="50">
        <v>614000</v>
      </c>
      <c r="B607" s="45">
        <f t="shared" si="213"/>
        <v>4806.3827000000001</v>
      </c>
      <c r="C607" s="18">
        <f t="shared" si="218"/>
        <v>9134.8896000000004</v>
      </c>
      <c r="D607" s="18">
        <f t="shared" si="214"/>
        <v>12746.592299999998</v>
      </c>
      <c r="E607" s="16">
        <f t="shared" si="219"/>
        <v>18060.853999999999</v>
      </c>
      <c r="F607" s="19">
        <f t="shared" si="220"/>
        <v>103074.40000000001</v>
      </c>
      <c r="G607" s="51">
        <f t="shared" si="205"/>
        <v>147823.11860000002</v>
      </c>
      <c r="H607" s="45">
        <f t="shared" si="206"/>
        <v>4813.8</v>
      </c>
      <c r="I607" s="18">
        <f t="shared" si="207"/>
        <v>9853</v>
      </c>
      <c r="J607" s="18">
        <f t="shared" si="208"/>
        <v>5128.8</v>
      </c>
      <c r="K607" s="19">
        <f t="shared" si="209"/>
        <v>127228.175</v>
      </c>
      <c r="L607" s="46">
        <f t="shared" si="210"/>
        <v>147023.77499999999</v>
      </c>
      <c r="M607" s="52">
        <f t="shared" si="211"/>
        <v>294846.89360000001</v>
      </c>
      <c r="N607" s="53">
        <f t="shared" si="212"/>
        <v>0.4802066671009772</v>
      </c>
      <c r="O607" s="1">
        <f t="shared" si="215"/>
        <v>723.6</v>
      </c>
      <c r="P607" s="1">
        <f t="shared" si="216"/>
        <v>434.72</v>
      </c>
      <c r="Q607" s="1">
        <f t="shared" si="217"/>
        <v>3776.1</v>
      </c>
      <c r="R607" s="1">
        <f t="shared" si="221"/>
        <v>314218.68640000006</v>
      </c>
      <c r="S607" s="111"/>
      <c r="T607" s="1">
        <f t="shared" si="222"/>
        <v>1013.04</v>
      </c>
      <c r="U607" s="1">
        <f t="shared" si="223"/>
        <v>608.96</v>
      </c>
      <c r="V607" s="1">
        <f t="shared" si="224"/>
        <v>3776.1</v>
      </c>
      <c r="W607" s="1">
        <f t="shared" si="225"/>
        <v>52.8</v>
      </c>
      <c r="X607" s="1">
        <f t="shared" si="226"/>
        <v>5450.9000000000005</v>
      </c>
    </row>
    <row r="608" spans="1:24" x14ac:dyDescent="0.25">
      <c r="A608" s="50">
        <v>615000</v>
      </c>
      <c r="B608" s="45">
        <f t="shared" si="213"/>
        <v>4806.3827000000001</v>
      </c>
      <c r="C608" s="18">
        <f t="shared" si="218"/>
        <v>9134.8896000000004</v>
      </c>
      <c r="D608" s="18">
        <f t="shared" si="214"/>
        <v>12746.592299999998</v>
      </c>
      <c r="E608" s="16">
        <f t="shared" si="219"/>
        <v>18060.853999999999</v>
      </c>
      <c r="F608" s="19">
        <f t="shared" si="220"/>
        <v>103350</v>
      </c>
      <c r="G608" s="51">
        <f t="shared" si="205"/>
        <v>148098.71859999999</v>
      </c>
      <c r="H608" s="45">
        <f t="shared" si="206"/>
        <v>4813.8</v>
      </c>
      <c r="I608" s="18">
        <f t="shared" si="207"/>
        <v>9853</v>
      </c>
      <c r="J608" s="18">
        <f t="shared" si="208"/>
        <v>5128.8</v>
      </c>
      <c r="K608" s="19">
        <f t="shared" si="209"/>
        <v>127485.675</v>
      </c>
      <c r="L608" s="46">
        <f t="shared" si="210"/>
        <v>147281.27499999999</v>
      </c>
      <c r="M608" s="52">
        <f t="shared" si="211"/>
        <v>295379.99359999999</v>
      </c>
      <c r="N608" s="53">
        <f t="shared" si="212"/>
        <v>0.4802926725203252</v>
      </c>
      <c r="O608" s="1">
        <f t="shared" si="215"/>
        <v>723.6</v>
      </c>
      <c r="P608" s="1">
        <f t="shared" si="216"/>
        <v>434.72</v>
      </c>
      <c r="Q608" s="1">
        <f t="shared" si="217"/>
        <v>3776.1</v>
      </c>
      <c r="R608" s="1">
        <f t="shared" si="221"/>
        <v>314685.58640000009</v>
      </c>
      <c r="S608" s="111"/>
      <c r="T608" s="1">
        <f t="shared" si="222"/>
        <v>1013.04</v>
      </c>
      <c r="U608" s="1">
        <f t="shared" si="223"/>
        <v>608.96</v>
      </c>
      <c r="V608" s="1">
        <f t="shared" si="224"/>
        <v>3776.1</v>
      </c>
      <c r="W608" s="1">
        <f t="shared" si="225"/>
        <v>52.8</v>
      </c>
      <c r="X608" s="1">
        <f t="shared" si="226"/>
        <v>5450.9000000000005</v>
      </c>
    </row>
    <row r="609" spans="1:24" x14ac:dyDescent="0.25">
      <c r="A609" s="50">
        <v>616000</v>
      </c>
      <c r="B609" s="45">
        <f t="shared" si="213"/>
        <v>4806.3827000000001</v>
      </c>
      <c r="C609" s="18">
        <f t="shared" si="218"/>
        <v>9134.8896000000004</v>
      </c>
      <c r="D609" s="18">
        <f t="shared" si="214"/>
        <v>12746.592299999998</v>
      </c>
      <c r="E609" s="16">
        <f t="shared" si="219"/>
        <v>18060.853999999999</v>
      </c>
      <c r="F609" s="19">
        <f t="shared" si="220"/>
        <v>103625.60000000001</v>
      </c>
      <c r="G609" s="51">
        <f t="shared" si="205"/>
        <v>148374.3186</v>
      </c>
      <c r="H609" s="45">
        <f t="shared" si="206"/>
        <v>4813.8</v>
      </c>
      <c r="I609" s="18">
        <f t="shared" si="207"/>
        <v>9853</v>
      </c>
      <c r="J609" s="18">
        <f t="shared" si="208"/>
        <v>5128.8</v>
      </c>
      <c r="K609" s="19">
        <f t="shared" si="209"/>
        <v>127743.175</v>
      </c>
      <c r="L609" s="46">
        <f t="shared" si="210"/>
        <v>147538.77499999999</v>
      </c>
      <c r="M609" s="52">
        <f t="shared" si="211"/>
        <v>295913.09360000002</v>
      </c>
      <c r="N609" s="53">
        <f t="shared" si="212"/>
        <v>0.48037839870129873</v>
      </c>
      <c r="O609" s="1">
        <f t="shared" si="215"/>
        <v>723.6</v>
      </c>
      <c r="P609" s="1">
        <f t="shared" si="216"/>
        <v>434.72</v>
      </c>
      <c r="Q609" s="1">
        <f t="shared" si="217"/>
        <v>3776.1</v>
      </c>
      <c r="R609" s="1">
        <f t="shared" si="221"/>
        <v>315152.48640000005</v>
      </c>
      <c r="S609" s="111"/>
      <c r="T609" s="1">
        <f t="shared" si="222"/>
        <v>1013.04</v>
      </c>
      <c r="U609" s="1">
        <f t="shared" si="223"/>
        <v>608.96</v>
      </c>
      <c r="V609" s="1">
        <f t="shared" si="224"/>
        <v>3776.1</v>
      </c>
      <c r="W609" s="1">
        <f t="shared" si="225"/>
        <v>52.8</v>
      </c>
      <c r="X609" s="1">
        <f t="shared" si="226"/>
        <v>5450.9000000000005</v>
      </c>
    </row>
    <row r="610" spans="1:24" x14ac:dyDescent="0.25">
      <c r="A610" s="50">
        <v>617000</v>
      </c>
      <c r="B610" s="45">
        <f t="shared" si="213"/>
        <v>4806.3827000000001</v>
      </c>
      <c r="C610" s="18">
        <f t="shared" si="218"/>
        <v>9134.8896000000004</v>
      </c>
      <c r="D610" s="18">
        <f t="shared" si="214"/>
        <v>12746.592299999998</v>
      </c>
      <c r="E610" s="16">
        <f t="shared" si="219"/>
        <v>18060.853999999999</v>
      </c>
      <c r="F610" s="19">
        <f t="shared" si="220"/>
        <v>103901.20000000001</v>
      </c>
      <c r="G610" s="51">
        <f t="shared" si="205"/>
        <v>148649.9186</v>
      </c>
      <c r="H610" s="45">
        <f t="shared" si="206"/>
        <v>4813.8</v>
      </c>
      <c r="I610" s="18">
        <f t="shared" si="207"/>
        <v>9853</v>
      </c>
      <c r="J610" s="18">
        <f t="shared" si="208"/>
        <v>5128.8</v>
      </c>
      <c r="K610" s="19">
        <f t="shared" si="209"/>
        <v>128000.675</v>
      </c>
      <c r="L610" s="46">
        <f t="shared" si="210"/>
        <v>147796.27499999999</v>
      </c>
      <c r="M610" s="52">
        <f t="shared" si="211"/>
        <v>296446.1936</v>
      </c>
      <c r="N610" s="53">
        <f t="shared" si="212"/>
        <v>0.48046384700162076</v>
      </c>
      <c r="O610" s="1">
        <f t="shared" si="215"/>
        <v>723.6</v>
      </c>
      <c r="P610" s="1">
        <f t="shared" si="216"/>
        <v>434.72</v>
      </c>
      <c r="Q610" s="1">
        <f t="shared" si="217"/>
        <v>3776.1</v>
      </c>
      <c r="R610" s="1">
        <f t="shared" si="221"/>
        <v>315619.38640000008</v>
      </c>
      <c r="S610" s="111"/>
      <c r="T610" s="1">
        <f t="shared" si="222"/>
        <v>1013.04</v>
      </c>
      <c r="U610" s="1">
        <f t="shared" si="223"/>
        <v>608.96</v>
      </c>
      <c r="V610" s="1">
        <f t="shared" si="224"/>
        <v>3776.1</v>
      </c>
      <c r="W610" s="1">
        <f t="shared" si="225"/>
        <v>52.8</v>
      </c>
      <c r="X610" s="1">
        <f t="shared" si="226"/>
        <v>5450.9000000000005</v>
      </c>
    </row>
    <row r="611" spans="1:24" x14ac:dyDescent="0.25">
      <c r="A611" s="50">
        <v>618000</v>
      </c>
      <c r="B611" s="45">
        <f t="shared" si="213"/>
        <v>4806.3827000000001</v>
      </c>
      <c r="C611" s="18">
        <f t="shared" si="218"/>
        <v>9134.8896000000004</v>
      </c>
      <c r="D611" s="18">
        <f t="shared" si="214"/>
        <v>12746.592299999998</v>
      </c>
      <c r="E611" s="16">
        <f t="shared" si="219"/>
        <v>18060.853999999999</v>
      </c>
      <c r="F611" s="19">
        <f t="shared" si="220"/>
        <v>104176.8</v>
      </c>
      <c r="G611" s="51">
        <f t="shared" si="205"/>
        <v>148925.51860000001</v>
      </c>
      <c r="H611" s="45">
        <f t="shared" si="206"/>
        <v>4813.8</v>
      </c>
      <c r="I611" s="18">
        <f t="shared" si="207"/>
        <v>9853</v>
      </c>
      <c r="J611" s="18">
        <f t="shared" si="208"/>
        <v>5128.8</v>
      </c>
      <c r="K611" s="19">
        <f t="shared" si="209"/>
        <v>128258.175</v>
      </c>
      <c r="L611" s="46">
        <f t="shared" si="210"/>
        <v>148053.77499999999</v>
      </c>
      <c r="M611" s="52">
        <f t="shared" si="211"/>
        <v>296979.29359999998</v>
      </c>
      <c r="N611" s="53">
        <f t="shared" si="212"/>
        <v>0.48054901877022649</v>
      </c>
      <c r="O611" s="1">
        <f t="shared" si="215"/>
        <v>723.6</v>
      </c>
      <c r="P611" s="1">
        <f t="shared" si="216"/>
        <v>434.72</v>
      </c>
      <c r="Q611" s="1">
        <f t="shared" si="217"/>
        <v>3776.1</v>
      </c>
      <c r="R611" s="1">
        <f t="shared" si="221"/>
        <v>316086.2864000001</v>
      </c>
      <c r="S611" s="111"/>
      <c r="T611" s="1">
        <f t="shared" si="222"/>
        <v>1013.04</v>
      </c>
      <c r="U611" s="1">
        <f t="shared" si="223"/>
        <v>608.96</v>
      </c>
      <c r="V611" s="1">
        <f t="shared" si="224"/>
        <v>3776.1</v>
      </c>
      <c r="W611" s="1">
        <f t="shared" si="225"/>
        <v>52.8</v>
      </c>
      <c r="X611" s="1">
        <f t="shared" si="226"/>
        <v>5450.9000000000005</v>
      </c>
    </row>
    <row r="612" spans="1:24" x14ac:dyDescent="0.25">
      <c r="A612" s="50">
        <v>619000</v>
      </c>
      <c r="B612" s="45">
        <f t="shared" si="213"/>
        <v>4806.3827000000001</v>
      </c>
      <c r="C612" s="18">
        <f t="shared" si="218"/>
        <v>9134.8896000000004</v>
      </c>
      <c r="D612" s="18">
        <f t="shared" si="214"/>
        <v>12746.592299999998</v>
      </c>
      <c r="E612" s="16">
        <f t="shared" si="219"/>
        <v>18060.853999999999</v>
      </c>
      <c r="F612" s="19">
        <f t="shared" si="220"/>
        <v>104452.40000000001</v>
      </c>
      <c r="G612" s="51">
        <f t="shared" si="205"/>
        <v>149201.11860000002</v>
      </c>
      <c r="H612" s="45">
        <f t="shared" si="206"/>
        <v>4813.8</v>
      </c>
      <c r="I612" s="18">
        <f t="shared" si="207"/>
        <v>9853</v>
      </c>
      <c r="J612" s="18">
        <f t="shared" si="208"/>
        <v>5128.8</v>
      </c>
      <c r="K612" s="19">
        <f t="shared" si="209"/>
        <v>128515.675</v>
      </c>
      <c r="L612" s="46">
        <f t="shared" si="210"/>
        <v>148311.27499999999</v>
      </c>
      <c r="M612" s="52">
        <f t="shared" si="211"/>
        <v>297512.39360000001</v>
      </c>
      <c r="N612" s="53">
        <f t="shared" si="212"/>
        <v>0.48063391534733441</v>
      </c>
      <c r="O612" s="1">
        <f t="shared" si="215"/>
        <v>723.6</v>
      </c>
      <c r="P612" s="1">
        <f t="shared" si="216"/>
        <v>434.72</v>
      </c>
      <c r="Q612" s="1">
        <f t="shared" si="217"/>
        <v>3776.1</v>
      </c>
      <c r="R612" s="1">
        <f t="shared" si="221"/>
        <v>316553.18640000006</v>
      </c>
      <c r="S612" s="111"/>
      <c r="T612" s="1">
        <f t="shared" si="222"/>
        <v>1013.04</v>
      </c>
      <c r="U612" s="1">
        <f t="shared" si="223"/>
        <v>608.96</v>
      </c>
      <c r="V612" s="1">
        <f t="shared" si="224"/>
        <v>3776.1</v>
      </c>
      <c r="W612" s="1">
        <f t="shared" si="225"/>
        <v>52.8</v>
      </c>
      <c r="X612" s="1">
        <f t="shared" si="226"/>
        <v>5450.9000000000005</v>
      </c>
    </row>
    <row r="613" spans="1:24" x14ac:dyDescent="0.25">
      <c r="A613" s="50">
        <v>620000</v>
      </c>
      <c r="B613" s="45">
        <f t="shared" si="213"/>
        <v>4806.3827000000001</v>
      </c>
      <c r="C613" s="18">
        <f t="shared" si="218"/>
        <v>9134.8896000000004</v>
      </c>
      <c r="D613" s="18">
        <f t="shared" si="214"/>
        <v>12746.592299999998</v>
      </c>
      <c r="E613" s="16">
        <f t="shared" si="219"/>
        <v>18060.853999999999</v>
      </c>
      <c r="F613" s="19">
        <f t="shared" si="220"/>
        <v>104728</v>
      </c>
      <c r="G613" s="51">
        <f t="shared" si="205"/>
        <v>149476.71859999999</v>
      </c>
      <c r="H613" s="45">
        <f t="shared" si="206"/>
        <v>4813.8</v>
      </c>
      <c r="I613" s="18">
        <f t="shared" si="207"/>
        <v>9853</v>
      </c>
      <c r="J613" s="18">
        <f t="shared" si="208"/>
        <v>5128.8</v>
      </c>
      <c r="K613" s="19">
        <f t="shared" si="209"/>
        <v>128773.175</v>
      </c>
      <c r="L613" s="46">
        <f t="shared" si="210"/>
        <v>148568.77499999999</v>
      </c>
      <c r="M613" s="52">
        <f t="shared" si="211"/>
        <v>298045.49359999999</v>
      </c>
      <c r="N613" s="53">
        <f t="shared" si="212"/>
        <v>0.48071853806451609</v>
      </c>
      <c r="O613" s="1">
        <f t="shared" si="215"/>
        <v>723.6</v>
      </c>
      <c r="P613" s="1">
        <f t="shared" si="216"/>
        <v>434.72</v>
      </c>
      <c r="Q613" s="1">
        <f t="shared" si="217"/>
        <v>3776.1</v>
      </c>
      <c r="R613" s="1">
        <f t="shared" si="221"/>
        <v>317020.08640000009</v>
      </c>
      <c r="S613" s="111"/>
      <c r="T613" s="1">
        <f t="shared" si="222"/>
        <v>1013.04</v>
      </c>
      <c r="U613" s="1">
        <f t="shared" si="223"/>
        <v>608.96</v>
      </c>
      <c r="V613" s="1">
        <f t="shared" si="224"/>
        <v>3776.1</v>
      </c>
      <c r="W613" s="1">
        <f t="shared" si="225"/>
        <v>52.8</v>
      </c>
      <c r="X613" s="1">
        <f t="shared" si="226"/>
        <v>5450.9000000000005</v>
      </c>
    </row>
    <row r="614" spans="1:24" x14ac:dyDescent="0.25">
      <c r="A614" s="50">
        <v>621000</v>
      </c>
      <c r="B614" s="45">
        <f t="shared" si="213"/>
        <v>4806.3827000000001</v>
      </c>
      <c r="C614" s="18">
        <f t="shared" si="218"/>
        <v>9134.8896000000004</v>
      </c>
      <c r="D614" s="18">
        <f t="shared" si="214"/>
        <v>12746.592299999998</v>
      </c>
      <c r="E614" s="16">
        <f t="shared" si="219"/>
        <v>18060.853999999999</v>
      </c>
      <c r="F614" s="19">
        <f t="shared" si="220"/>
        <v>105003.6</v>
      </c>
      <c r="G614" s="51">
        <f t="shared" si="205"/>
        <v>149752.3186</v>
      </c>
      <c r="H614" s="45">
        <f t="shared" si="206"/>
        <v>4813.8</v>
      </c>
      <c r="I614" s="18">
        <f t="shared" si="207"/>
        <v>9853</v>
      </c>
      <c r="J614" s="18">
        <f t="shared" si="208"/>
        <v>5128.8</v>
      </c>
      <c r="K614" s="19">
        <f t="shared" si="209"/>
        <v>129030.675</v>
      </c>
      <c r="L614" s="46">
        <f t="shared" si="210"/>
        <v>148826.27499999999</v>
      </c>
      <c r="M614" s="52">
        <f t="shared" si="211"/>
        <v>298578.59360000002</v>
      </c>
      <c r="N614" s="53">
        <f t="shared" si="212"/>
        <v>0.48080288824476652</v>
      </c>
      <c r="O614" s="1">
        <f t="shared" si="215"/>
        <v>723.6</v>
      </c>
      <c r="P614" s="1">
        <f t="shared" si="216"/>
        <v>434.72</v>
      </c>
      <c r="Q614" s="1">
        <f t="shared" si="217"/>
        <v>3776.1</v>
      </c>
      <c r="R614" s="1">
        <f t="shared" si="221"/>
        <v>317486.98640000005</v>
      </c>
      <c r="S614" s="111"/>
      <c r="T614" s="1">
        <f t="shared" si="222"/>
        <v>1013.04</v>
      </c>
      <c r="U614" s="1">
        <f t="shared" si="223"/>
        <v>608.96</v>
      </c>
      <c r="V614" s="1">
        <f t="shared" si="224"/>
        <v>3776.1</v>
      </c>
      <c r="W614" s="1">
        <f t="shared" si="225"/>
        <v>52.8</v>
      </c>
      <c r="X614" s="1">
        <f t="shared" si="226"/>
        <v>5450.9000000000005</v>
      </c>
    </row>
    <row r="615" spans="1:24" x14ac:dyDescent="0.25">
      <c r="A615" s="50">
        <v>622000</v>
      </c>
      <c r="B615" s="45">
        <f t="shared" si="213"/>
        <v>4806.3827000000001</v>
      </c>
      <c r="C615" s="18">
        <f t="shared" si="218"/>
        <v>9134.8896000000004</v>
      </c>
      <c r="D615" s="18">
        <f t="shared" si="214"/>
        <v>12746.592299999998</v>
      </c>
      <c r="E615" s="16">
        <f t="shared" si="219"/>
        <v>18060.853999999999</v>
      </c>
      <c r="F615" s="19">
        <f t="shared" si="220"/>
        <v>105279.20000000001</v>
      </c>
      <c r="G615" s="51">
        <f t="shared" si="205"/>
        <v>150027.9186</v>
      </c>
      <c r="H615" s="45">
        <f t="shared" si="206"/>
        <v>4813.8</v>
      </c>
      <c r="I615" s="18">
        <f t="shared" si="207"/>
        <v>9853</v>
      </c>
      <c r="J615" s="18">
        <f t="shared" si="208"/>
        <v>5128.8</v>
      </c>
      <c r="K615" s="19">
        <f t="shared" si="209"/>
        <v>129288.175</v>
      </c>
      <c r="L615" s="46">
        <f t="shared" si="210"/>
        <v>149083.77499999999</v>
      </c>
      <c r="M615" s="52">
        <f t="shared" si="211"/>
        <v>299111.6936</v>
      </c>
      <c r="N615" s="53">
        <f t="shared" si="212"/>
        <v>0.48088696720257235</v>
      </c>
      <c r="O615" s="1">
        <f t="shared" si="215"/>
        <v>723.6</v>
      </c>
      <c r="P615" s="1">
        <f t="shared" si="216"/>
        <v>434.72</v>
      </c>
      <c r="Q615" s="1">
        <f t="shared" si="217"/>
        <v>3776.1</v>
      </c>
      <c r="R615" s="1">
        <f t="shared" si="221"/>
        <v>317953.88640000008</v>
      </c>
      <c r="S615" s="111"/>
      <c r="T615" s="1">
        <f t="shared" si="222"/>
        <v>1013.04</v>
      </c>
      <c r="U615" s="1">
        <f t="shared" si="223"/>
        <v>608.96</v>
      </c>
      <c r="V615" s="1">
        <f t="shared" si="224"/>
        <v>3776.1</v>
      </c>
      <c r="W615" s="1">
        <f t="shared" si="225"/>
        <v>52.8</v>
      </c>
      <c r="X615" s="1">
        <f t="shared" si="226"/>
        <v>5450.9000000000005</v>
      </c>
    </row>
    <row r="616" spans="1:24" x14ac:dyDescent="0.25">
      <c r="A616" s="50">
        <v>623000</v>
      </c>
      <c r="B616" s="45">
        <f t="shared" si="213"/>
        <v>4806.3827000000001</v>
      </c>
      <c r="C616" s="18">
        <f t="shared" si="218"/>
        <v>9134.8896000000004</v>
      </c>
      <c r="D616" s="18">
        <f t="shared" si="214"/>
        <v>12746.592299999998</v>
      </c>
      <c r="E616" s="16">
        <f t="shared" si="219"/>
        <v>18060.853999999999</v>
      </c>
      <c r="F616" s="19">
        <f t="shared" si="220"/>
        <v>105554.8</v>
      </c>
      <c r="G616" s="51">
        <f t="shared" si="205"/>
        <v>150303.51860000001</v>
      </c>
      <c r="H616" s="45">
        <f t="shared" si="206"/>
        <v>4813.8</v>
      </c>
      <c r="I616" s="18">
        <f t="shared" si="207"/>
        <v>9853</v>
      </c>
      <c r="J616" s="18">
        <f t="shared" si="208"/>
        <v>5128.8</v>
      </c>
      <c r="K616" s="19">
        <f t="shared" si="209"/>
        <v>129545.675</v>
      </c>
      <c r="L616" s="46">
        <f t="shared" si="210"/>
        <v>149341.27499999999</v>
      </c>
      <c r="M616" s="52">
        <f t="shared" si="211"/>
        <v>299644.79359999998</v>
      </c>
      <c r="N616" s="53">
        <f t="shared" si="212"/>
        <v>0.48097077624398071</v>
      </c>
      <c r="O616" s="1">
        <f t="shared" si="215"/>
        <v>723.6</v>
      </c>
      <c r="P616" s="1">
        <f t="shared" si="216"/>
        <v>434.72</v>
      </c>
      <c r="Q616" s="1">
        <f t="shared" si="217"/>
        <v>3776.1</v>
      </c>
      <c r="R616" s="1">
        <f t="shared" si="221"/>
        <v>318420.7864000001</v>
      </c>
      <c r="S616" s="111"/>
      <c r="T616" s="1">
        <f t="shared" si="222"/>
        <v>1013.04</v>
      </c>
      <c r="U616" s="1">
        <f t="shared" si="223"/>
        <v>608.96</v>
      </c>
      <c r="V616" s="1">
        <f t="shared" si="224"/>
        <v>3776.1</v>
      </c>
      <c r="W616" s="1">
        <f t="shared" si="225"/>
        <v>52.8</v>
      </c>
      <c r="X616" s="1">
        <f t="shared" si="226"/>
        <v>5450.9000000000005</v>
      </c>
    </row>
    <row r="617" spans="1:24" x14ac:dyDescent="0.25">
      <c r="A617" s="50">
        <v>624000</v>
      </c>
      <c r="B617" s="45">
        <f t="shared" si="213"/>
        <v>4806.3827000000001</v>
      </c>
      <c r="C617" s="18">
        <f t="shared" si="218"/>
        <v>9134.8896000000004</v>
      </c>
      <c r="D617" s="18">
        <f t="shared" si="214"/>
        <v>12746.592299999998</v>
      </c>
      <c r="E617" s="16">
        <f t="shared" si="219"/>
        <v>18060.853999999999</v>
      </c>
      <c r="F617" s="19">
        <f t="shared" si="220"/>
        <v>105830.40000000001</v>
      </c>
      <c r="G617" s="51">
        <f t="shared" si="205"/>
        <v>150579.11860000002</v>
      </c>
      <c r="H617" s="45">
        <f t="shared" si="206"/>
        <v>4813.8</v>
      </c>
      <c r="I617" s="18">
        <f t="shared" si="207"/>
        <v>9853</v>
      </c>
      <c r="J617" s="18">
        <f t="shared" si="208"/>
        <v>5128.8</v>
      </c>
      <c r="K617" s="19">
        <f t="shared" si="209"/>
        <v>129803.175</v>
      </c>
      <c r="L617" s="46">
        <f t="shared" si="210"/>
        <v>149598.77499999999</v>
      </c>
      <c r="M617" s="52">
        <f t="shared" si="211"/>
        <v>300177.89360000001</v>
      </c>
      <c r="N617" s="53">
        <f t="shared" si="212"/>
        <v>0.4810543166666667</v>
      </c>
      <c r="O617" s="1">
        <f t="shared" si="215"/>
        <v>723.6</v>
      </c>
      <c r="P617" s="1">
        <f t="shared" si="216"/>
        <v>434.72</v>
      </c>
      <c r="Q617" s="1">
        <f t="shared" si="217"/>
        <v>3776.1</v>
      </c>
      <c r="R617" s="1">
        <f t="shared" si="221"/>
        <v>318887.68640000006</v>
      </c>
      <c r="S617" s="111"/>
      <c r="T617" s="1">
        <f t="shared" si="222"/>
        <v>1013.04</v>
      </c>
      <c r="U617" s="1">
        <f t="shared" si="223"/>
        <v>608.96</v>
      </c>
      <c r="V617" s="1">
        <f t="shared" si="224"/>
        <v>3776.1</v>
      </c>
      <c r="W617" s="1">
        <f t="shared" si="225"/>
        <v>52.8</v>
      </c>
      <c r="X617" s="1">
        <f t="shared" si="226"/>
        <v>5450.9000000000005</v>
      </c>
    </row>
    <row r="618" spans="1:24" x14ac:dyDescent="0.25">
      <c r="A618" s="50">
        <v>625000</v>
      </c>
      <c r="B618" s="45">
        <f t="shared" si="213"/>
        <v>4806.3827000000001</v>
      </c>
      <c r="C618" s="18">
        <f t="shared" si="218"/>
        <v>9134.8896000000004</v>
      </c>
      <c r="D618" s="18">
        <f t="shared" si="214"/>
        <v>12746.592299999998</v>
      </c>
      <c r="E618" s="16">
        <f t="shared" si="219"/>
        <v>18060.853999999999</v>
      </c>
      <c r="F618" s="19">
        <f t="shared" si="220"/>
        <v>106106</v>
      </c>
      <c r="G618" s="51">
        <f t="shared" si="205"/>
        <v>150854.71859999999</v>
      </c>
      <c r="H618" s="45">
        <f t="shared" si="206"/>
        <v>4813.8</v>
      </c>
      <c r="I618" s="18">
        <f t="shared" si="207"/>
        <v>9853</v>
      </c>
      <c r="J618" s="18">
        <f t="shared" si="208"/>
        <v>5128.8</v>
      </c>
      <c r="K618" s="19">
        <f t="shared" si="209"/>
        <v>130060.675</v>
      </c>
      <c r="L618" s="46">
        <f t="shared" si="210"/>
        <v>149856.27499999999</v>
      </c>
      <c r="M618" s="52">
        <f t="shared" si="211"/>
        <v>300710.99359999999</v>
      </c>
      <c r="N618" s="53">
        <f t="shared" si="212"/>
        <v>0.48113758975999998</v>
      </c>
      <c r="O618" s="1">
        <f t="shared" si="215"/>
        <v>723.6</v>
      </c>
      <c r="P618" s="1">
        <f t="shared" si="216"/>
        <v>434.72</v>
      </c>
      <c r="Q618" s="1">
        <f t="shared" si="217"/>
        <v>3776.1</v>
      </c>
      <c r="R618" s="1">
        <f t="shared" si="221"/>
        <v>319354.58640000009</v>
      </c>
      <c r="S618" s="111"/>
      <c r="T618" s="1">
        <f t="shared" si="222"/>
        <v>1013.04</v>
      </c>
      <c r="U618" s="1">
        <f t="shared" si="223"/>
        <v>608.96</v>
      </c>
      <c r="V618" s="1">
        <f t="shared" si="224"/>
        <v>3776.1</v>
      </c>
      <c r="W618" s="1">
        <f t="shared" si="225"/>
        <v>52.8</v>
      </c>
      <c r="X618" s="1">
        <f t="shared" si="226"/>
        <v>5450.9000000000005</v>
      </c>
    </row>
    <row r="619" spans="1:24" x14ac:dyDescent="0.25">
      <c r="A619" s="50">
        <v>626000</v>
      </c>
      <c r="B619" s="45">
        <f t="shared" si="213"/>
        <v>4806.3827000000001</v>
      </c>
      <c r="C619" s="18">
        <f t="shared" si="218"/>
        <v>9134.8896000000004</v>
      </c>
      <c r="D619" s="18">
        <f t="shared" si="214"/>
        <v>12746.592299999998</v>
      </c>
      <c r="E619" s="16">
        <f t="shared" si="219"/>
        <v>18060.853999999999</v>
      </c>
      <c r="F619" s="19">
        <f t="shared" si="220"/>
        <v>106381.6</v>
      </c>
      <c r="G619" s="51">
        <f t="shared" si="205"/>
        <v>151130.3186</v>
      </c>
      <c r="H619" s="45">
        <f t="shared" si="206"/>
        <v>4813.8</v>
      </c>
      <c r="I619" s="18">
        <f t="shared" si="207"/>
        <v>9853</v>
      </c>
      <c r="J619" s="18">
        <f t="shared" si="208"/>
        <v>5128.8</v>
      </c>
      <c r="K619" s="19">
        <f t="shared" si="209"/>
        <v>130318.175</v>
      </c>
      <c r="L619" s="46">
        <f t="shared" si="210"/>
        <v>150113.77499999999</v>
      </c>
      <c r="M619" s="52">
        <f t="shared" si="211"/>
        <v>301244.09360000002</v>
      </c>
      <c r="N619" s="53">
        <f t="shared" si="212"/>
        <v>0.48122059680511187</v>
      </c>
      <c r="O619" s="1">
        <f t="shared" si="215"/>
        <v>723.6</v>
      </c>
      <c r="P619" s="1">
        <f t="shared" si="216"/>
        <v>434.72</v>
      </c>
      <c r="Q619" s="1">
        <f t="shared" si="217"/>
        <v>3776.1</v>
      </c>
      <c r="R619" s="1">
        <f t="shared" si="221"/>
        <v>319821.48640000005</v>
      </c>
      <c r="S619" s="111"/>
      <c r="T619" s="1">
        <f t="shared" si="222"/>
        <v>1013.04</v>
      </c>
      <c r="U619" s="1">
        <f t="shared" si="223"/>
        <v>608.96</v>
      </c>
      <c r="V619" s="1">
        <f t="shared" si="224"/>
        <v>3776.1</v>
      </c>
      <c r="W619" s="1">
        <f t="shared" si="225"/>
        <v>52.8</v>
      </c>
      <c r="X619" s="1">
        <f t="shared" si="226"/>
        <v>5450.9000000000005</v>
      </c>
    </row>
    <row r="620" spans="1:24" x14ac:dyDescent="0.25">
      <c r="A620" s="50">
        <v>627000</v>
      </c>
      <c r="B620" s="45">
        <f t="shared" si="213"/>
        <v>4806.3827000000001</v>
      </c>
      <c r="C620" s="18">
        <f t="shared" si="218"/>
        <v>9134.8896000000004</v>
      </c>
      <c r="D620" s="18">
        <f t="shared" si="214"/>
        <v>12746.592299999998</v>
      </c>
      <c r="E620" s="16">
        <f t="shared" si="219"/>
        <v>18060.853999999999</v>
      </c>
      <c r="F620" s="19">
        <f t="shared" si="220"/>
        <v>106657.20000000001</v>
      </c>
      <c r="G620" s="51">
        <f t="shared" si="205"/>
        <v>151405.9186</v>
      </c>
      <c r="H620" s="45">
        <f t="shared" si="206"/>
        <v>4813.8</v>
      </c>
      <c r="I620" s="18">
        <f t="shared" si="207"/>
        <v>9853</v>
      </c>
      <c r="J620" s="18">
        <f t="shared" si="208"/>
        <v>5128.8</v>
      </c>
      <c r="K620" s="19">
        <f t="shared" si="209"/>
        <v>130575.675</v>
      </c>
      <c r="L620" s="46">
        <f t="shared" si="210"/>
        <v>150371.27499999999</v>
      </c>
      <c r="M620" s="52">
        <f t="shared" si="211"/>
        <v>301777.1936</v>
      </c>
      <c r="N620" s="53">
        <f t="shared" si="212"/>
        <v>0.48130333907496015</v>
      </c>
      <c r="O620" s="1">
        <f t="shared" si="215"/>
        <v>723.6</v>
      </c>
      <c r="P620" s="1">
        <f t="shared" si="216"/>
        <v>434.72</v>
      </c>
      <c r="Q620" s="1">
        <f t="shared" si="217"/>
        <v>3776.1</v>
      </c>
      <c r="R620" s="1">
        <f t="shared" si="221"/>
        <v>320288.38640000008</v>
      </c>
      <c r="S620" s="111"/>
      <c r="T620" s="1">
        <f t="shared" si="222"/>
        <v>1013.04</v>
      </c>
      <c r="U620" s="1">
        <f t="shared" si="223"/>
        <v>608.96</v>
      </c>
      <c r="V620" s="1">
        <f t="shared" si="224"/>
        <v>3776.1</v>
      </c>
      <c r="W620" s="1">
        <f t="shared" si="225"/>
        <v>52.8</v>
      </c>
      <c r="X620" s="1">
        <f t="shared" si="226"/>
        <v>5450.9000000000005</v>
      </c>
    </row>
    <row r="621" spans="1:24" x14ac:dyDescent="0.25">
      <c r="A621" s="50">
        <v>628000</v>
      </c>
      <c r="B621" s="45">
        <f t="shared" si="213"/>
        <v>4806.3827000000001</v>
      </c>
      <c r="C621" s="18">
        <f t="shared" si="218"/>
        <v>9134.8896000000004</v>
      </c>
      <c r="D621" s="18">
        <f t="shared" si="214"/>
        <v>12746.592299999998</v>
      </c>
      <c r="E621" s="16">
        <f t="shared" si="219"/>
        <v>18060.853999999999</v>
      </c>
      <c r="F621" s="19">
        <f t="shared" si="220"/>
        <v>106932.8</v>
      </c>
      <c r="G621" s="51">
        <f t="shared" si="205"/>
        <v>151681.51860000001</v>
      </c>
      <c r="H621" s="45">
        <f t="shared" si="206"/>
        <v>4813.8</v>
      </c>
      <c r="I621" s="18">
        <f t="shared" si="207"/>
        <v>9853</v>
      </c>
      <c r="J621" s="18">
        <f t="shared" si="208"/>
        <v>5128.8</v>
      </c>
      <c r="K621" s="19">
        <f t="shared" si="209"/>
        <v>130833.175</v>
      </c>
      <c r="L621" s="46">
        <f t="shared" si="210"/>
        <v>150628.77499999999</v>
      </c>
      <c r="M621" s="52">
        <f t="shared" si="211"/>
        <v>302310.29359999998</v>
      </c>
      <c r="N621" s="53">
        <f t="shared" si="212"/>
        <v>0.48138581783439488</v>
      </c>
      <c r="O621" s="1">
        <f t="shared" si="215"/>
        <v>723.6</v>
      </c>
      <c r="P621" s="1">
        <f t="shared" si="216"/>
        <v>434.72</v>
      </c>
      <c r="Q621" s="1">
        <f t="shared" si="217"/>
        <v>3776.1</v>
      </c>
      <c r="R621" s="1">
        <f t="shared" si="221"/>
        <v>320755.2864000001</v>
      </c>
      <c r="S621" s="111"/>
      <c r="T621" s="1">
        <f t="shared" si="222"/>
        <v>1013.04</v>
      </c>
      <c r="U621" s="1">
        <f t="shared" si="223"/>
        <v>608.96</v>
      </c>
      <c r="V621" s="1">
        <f t="shared" si="224"/>
        <v>3776.1</v>
      </c>
      <c r="W621" s="1">
        <f t="shared" si="225"/>
        <v>52.8</v>
      </c>
      <c r="X621" s="1">
        <f t="shared" si="226"/>
        <v>5450.9000000000005</v>
      </c>
    </row>
    <row r="622" spans="1:24" x14ac:dyDescent="0.25">
      <c r="A622" s="50">
        <v>629000</v>
      </c>
      <c r="B622" s="45">
        <f t="shared" si="213"/>
        <v>4806.3827000000001</v>
      </c>
      <c r="C622" s="18">
        <f t="shared" si="218"/>
        <v>9134.8896000000004</v>
      </c>
      <c r="D622" s="18">
        <f t="shared" si="214"/>
        <v>12746.592299999998</v>
      </c>
      <c r="E622" s="16">
        <f t="shared" si="219"/>
        <v>18060.853999999999</v>
      </c>
      <c r="F622" s="19">
        <f t="shared" si="220"/>
        <v>107208.40000000001</v>
      </c>
      <c r="G622" s="51">
        <f t="shared" ref="G622:G685" si="227">SUM(B622:F622)</f>
        <v>151957.11860000002</v>
      </c>
      <c r="H622" s="45">
        <f t="shared" ref="H622:H685" si="228">IF($A622&gt;$AA$11,IF($A622&lt;$AA$12,($A622-$AA$11)*$Z$11,($AA$12-$AA$11)*$Z$11),0)</f>
        <v>4813.8</v>
      </c>
      <c r="I622" s="18">
        <f t="shared" ref="I622:I685" si="229">IF($A622&gt;$AA$12,IF($A622&lt;$AA$13,($A622-$AA$12)*$Z$12,($AA$13-$AA$12)*$Z$12),0)</f>
        <v>9853</v>
      </c>
      <c r="J622" s="18">
        <f t="shared" ref="J622:J685" si="230">IF($A622&gt;$AA$13,IF($A622&lt;$AA$14,($A622-$AA$13)*$Z$13,($AA$14-$AA$13)*$Z$13),0)</f>
        <v>5128.8</v>
      </c>
      <c r="K622" s="19">
        <f t="shared" ref="K622:K685" si="231">IF($A622&gt;$AA$14,IF($A622&gt;$AA$14,($A622-$AA$14)*$Z$14,0),0)</f>
        <v>131090.67500000002</v>
      </c>
      <c r="L622" s="46">
        <f t="shared" ref="L622:L685" si="232">SUM(H622:K622)</f>
        <v>150886.27500000002</v>
      </c>
      <c r="M622" s="52">
        <f t="shared" ref="M622:M685" si="233">G622+L622</f>
        <v>302843.39360000007</v>
      </c>
      <c r="N622" s="53">
        <f t="shared" ref="N622:N685" si="234">M622/A622</f>
        <v>0.48146803434022267</v>
      </c>
      <c r="O622" s="1">
        <f t="shared" si="215"/>
        <v>723.6</v>
      </c>
      <c r="P622" s="1">
        <f t="shared" si="216"/>
        <v>434.72</v>
      </c>
      <c r="Q622" s="1">
        <f t="shared" si="217"/>
        <v>3776.1</v>
      </c>
      <c r="R622" s="1">
        <f t="shared" si="221"/>
        <v>321222.18640000001</v>
      </c>
      <c r="S622" s="111"/>
      <c r="T622" s="1">
        <f t="shared" si="222"/>
        <v>1013.04</v>
      </c>
      <c r="U622" s="1">
        <f t="shared" si="223"/>
        <v>608.96</v>
      </c>
      <c r="V622" s="1">
        <f t="shared" si="224"/>
        <v>3776.1</v>
      </c>
      <c r="W622" s="1">
        <f t="shared" si="225"/>
        <v>52.8</v>
      </c>
      <c r="X622" s="1">
        <f t="shared" si="226"/>
        <v>5450.9000000000005</v>
      </c>
    </row>
    <row r="623" spans="1:24" x14ac:dyDescent="0.25">
      <c r="A623" s="50">
        <v>630000</v>
      </c>
      <c r="B623" s="45">
        <f t="shared" si="213"/>
        <v>4806.3827000000001</v>
      </c>
      <c r="C623" s="18">
        <f t="shared" si="218"/>
        <v>9134.8896000000004</v>
      </c>
      <c r="D623" s="18">
        <f t="shared" si="214"/>
        <v>12746.592299999998</v>
      </c>
      <c r="E623" s="16">
        <f t="shared" si="219"/>
        <v>18060.853999999999</v>
      </c>
      <c r="F623" s="19">
        <f t="shared" si="220"/>
        <v>107484</v>
      </c>
      <c r="G623" s="51">
        <f t="shared" si="227"/>
        <v>152232.71859999999</v>
      </c>
      <c r="H623" s="45">
        <f t="shared" si="228"/>
        <v>4813.8</v>
      </c>
      <c r="I623" s="18">
        <f t="shared" si="229"/>
        <v>9853</v>
      </c>
      <c r="J623" s="18">
        <f t="shared" si="230"/>
        <v>5128.8</v>
      </c>
      <c r="K623" s="19">
        <f t="shared" si="231"/>
        <v>131348.17500000002</v>
      </c>
      <c r="L623" s="46">
        <f t="shared" si="232"/>
        <v>151143.77500000002</v>
      </c>
      <c r="M623" s="52">
        <f t="shared" si="233"/>
        <v>303376.49360000005</v>
      </c>
      <c r="N623" s="53">
        <f t="shared" si="234"/>
        <v>0.4815499898412699</v>
      </c>
      <c r="O623" s="1">
        <f t="shared" si="215"/>
        <v>723.6</v>
      </c>
      <c r="P623" s="1">
        <f t="shared" si="216"/>
        <v>434.72</v>
      </c>
      <c r="Q623" s="1">
        <f t="shared" si="217"/>
        <v>3776.1</v>
      </c>
      <c r="R623" s="1">
        <f t="shared" si="221"/>
        <v>321689.08640000003</v>
      </c>
      <c r="S623" s="111"/>
      <c r="T623" s="1">
        <f t="shared" si="222"/>
        <v>1013.04</v>
      </c>
      <c r="U623" s="1">
        <f t="shared" si="223"/>
        <v>608.96</v>
      </c>
      <c r="V623" s="1">
        <f t="shared" si="224"/>
        <v>3776.1</v>
      </c>
      <c r="W623" s="1">
        <f t="shared" si="225"/>
        <v>52.8</v>
      </c>
      <c r="X623" s="1">
        <f t="shared" si="226"/>
        <v>5450.9000000000005</v>
      </c>
    </row>
    <row r="624" spans="1:24" x14ac:dyDescent="0.25">
      <c r="A624" s="50">
        <v>631000</v>
      </c>
      <c r="B624" s="45">
        <f t="shared" si="213"/>
        <v>4806.3827000000001</v>
      </c>
      <c r="C624" s="18">
        <f t="shared" si="218"/>
        <v>9134.8896000000004</v>
      </c>
      <c r="D624" s="18">
        <f t="shared" si="214"/>
        <v>12746.592299999998</v>
      </c>
      <c r="E624" s="16">
        <f t="shared" si="219"/>
        <v>18060.853999999999</v>
      </c>
      <c r="F624" s="19">
        <f t="shared" si="220"/>
        <v>107759.6</v>
      </c>
      <c r="G624" s="51">
        <f t="shared" si="227"/>
        <v>152508.3186</v>
      </c>
      <c r="H624" s="45">
        <f t="shared" si="228"/>
        <v>4813.8</v>
      </c>
      <c r="I624" s="18">
        <f t="shared" si="229"/>
        <v>9853</v>
      </c>
      <c r="J624" s="18">
        <f t="shared" si="230"/>
        <v>5128.8</v>
      </c>
      <c r="K624" s="19">
        <f t="shared" si="231"/>
        <v>131605.67500000002</v>
      </c>
      <c r="L624" s="46">
        <f t="shared" si="232"/>
        <v>151401.27500000002</v>
      </c>
      <c r="M624" s="52">
        <f t="shared" si="233"/>
        <v>303909.59360000002</v>
      </c>
      <c r="N624" s="53">
        <f t="shared" si="234"/>
        <v>0.48163168557844693</v>
      </c>
      <c r="O624" s="1">
        <f t="shared" si="215"/>
        <v>723.6</v>
      </c>
      <c r="P624" s="1">
        <f t="shared" si="216"/>
        <v>434.72</v>
      </c>
      <c r="Q624" s="1">
        <f t="shared" si="217"/>
        <v>3776.1</v>
      </c>
      <c r="R624" s="1">
        <f t="shared" si="221"/>
        <v>322155.98640000005</v>
      </c>
      <c r="S624" s="111"/>
      <c r="T624" s="1">
        <f t="shared" si="222"/>
        <v>1013.04</v>
      </c>
      <c r="U624" s="1">
        <f t="shared" si="223"/>
        <v>608.96</v>
      </c>
      <c r="V624" s="1">
        <f t="shared" si="224"/>
        <v>3776.1</v>
      </c>
      <c r="W624" s="1">
        <f t="shared" si="225"/>
        <v>52.8</v>
      </c>
      <c r="X624" s="1">
        <f t="shared" si="226"/>
        <v>5450.9000000000005</v>
      </c>
    </row>
    <row r="625" spans="1:24" x14ac:dyDescent="0.25">
      <c r="A625" s="50">
        <v>632000</v>
      </c>
      <c r="B625" s="45">
        <f t="shared" si="213"/>
        <v>4806.3827000000001</v>
      </c>
      <c r="C625" s="18">
        <f t="shared" si="218"/>
        <v>9134.8896000000004</v>
      </c>
      <c r="D625" s="18">
        <f t="shared" si="214"/>
        <v>12746.592299999998</v>
      </c>
      <c r="E625" s="16">
        <f t="shared" si="219"/>
        <v>18060.853999999999</v>
      </c>
      <c r="F625" s="19">
        <f t="shared" si="220"/>
        <v>108035.20000000001</v>
      </c>
      <c r="G625" s="51">
        <f t="shared" si="227"/>
        <v>152783.9186</v>
      </c>
      <c r="H625" s="45">
        <f t="shared" si="228"/>
        <v>4813.8</v>
      </c>
      <c r="I625" s="18">
        <f t="shared" si="229"/>
        <v>9853</v>
      </c>
      <c r="J625" s="18">
        <f t="shared" si="230"/>
        <v>5128.8</v>
      </c>
      <c r="K625" s="19">
        <f t="shared" si="231"/>
        <v>131863.17500000002</v>
      </c>
      <c r="L625" s="46">
        <f t="shared" si="232"/>
        <v>151658.77500000002</v>
      </c>
      <c r="M625" s="52">
        <f t="shared" si="233"/>
        <v>304442.6936</v>
      </c>
      <c r="N625" s="53">
        <f t="shared" si="234"/>
        <v>0.4817131227848101</v>
      </c>
      <c r="O625" s="1">
        <f t="shared" si="215"/>
        <v>723.6</v>
      </c>
      <c r="P625" s="1">
        <f t="shared" si="216"/>
        <v>434.72</v>
      </c>
      <c r="Q625" s="1">
        <f t="shared" si="217"/>
        <v>3776.1</v>
      </c>
      <c r="R625" s="1">
        <f t="shared" si="221"/>
        <v>322622.88640000008</v>
      </c>
      <c r="S625" s="111"/>
      <c r="T625" s="1">
        <f t="shared" si="222"/>
        <v>1013.04</v>
      </c>
      <c r="U625" s="1">
        <f t="shared" si="223"/>
        <v>608.96</v>
      </c>
      <c r="V625" s="1">
        <f t="shared" si="224"/>
        <v>3776.1</v>
      </c>
      <c r="W625" s="1">
        <f t="shared" si="225"/>
        <v>52.8</v>
      </c>
      <c r="X625" s="1">
        <f t="shared" si="226"/>
        <v>5450.9000000000005</v>
      </c>
    </row>
    <row r="626" spans="1:24" x14ac:dyDescent="0.25">
      <c r="A626" s="50">
        <v>633000</v>
      </c>
      <c r="B626" s="45">
        <f t="shared" si="213"/>
        <v>4806.3827000000001</v>
      </c>
      <c r="C626" s="18">
        <f t="shared" si="218"/>
        <v>9134.8896000000004</v>
      </c>
      <c r="D626" s="18">
        <f t="shared" si="214"/>
        <v>12746.592299999998</v>
      </c>
      <c r="E626" s="16">
        <f t="shared" si="219"/>
        <v>18060.853999999999</v>
      </c>
      <c r="F626" s="19">
        <f t="shared" si="220"/>
        <v>108310.8</v>
      </c>
      <c r="G626" s="51">
        <f t="shared" si="227"/>
        <v>153059.51860000001</v>
      </c>
      <c r="H626" s="45">
        <f t="shared" si="228"/>
        <v>4813.8</v>
      </c>
      <c r="I626" s="18">
        <f t="shared" si="229"/>
        <v>9853</v>
      </c>
      <c r="J626" s="18">
        <f t="shared" si="230"/>
        <v>5128.8</v>
      </c>
      <c r="K626" s="19">
        <f t="shared" si="231"/>
        <v>132120.67500000002</v>
      </c>
      <c r="L626" s="46">
        <f t="shared" si="232"/>
        <v>151916.27500000002</v>
      </c>
      <c r="M626" s="52">
        <f t="shared" si="233"/>
        <v>304975.79360000003</v>
      </c>
      <c r="N626" s="53">
        <f t="shared" si="234"/>
        <v>0.48179430268562407</v>
      </c>
      <c r="O626" s="1">
        <f t="shared" si="215"/>
        <v>723.6</v>
      </c>
      <c r="P626" s="1">
        <f t="shared" si="216"/>
        <v>434.72</v>
      </c>
      <c r="Q626" s="1">
        <f t="shared" si="217"/>
        <v>3776.1</v>
      </c>
      <c r="R626" s="1">
        <f t="shared" si="221"/>
        <v>323089.78640000004</v>
      </c>
      <c r="S626" s="111"/>
      <c r="T626" s="1">
        <f t="shared" si="222"/>
        <v>1013.04</v>
      </c>
      <c r="U626" s="1">
        <f t="shared" si="223"/>
        <v>608.96</v>
      </c>
      <c r="V626" s="1">
        <f t="shared" si="224"/>
        <v>3776.1</v>
      </c>
      <c r="W626" s="1">
        <f t="shared" si="225"/>
        <v>52.8</v>
      </c>
      <c r="X626" s="1">
        <f t="shared" si="226"/>
        <v>5450.9000000000005</v>
      </c>
    </row>
    <row r="627" spans="1:24" x14ac:dyDescent="0.25">
      <c r="A627" s="50">
        <v>634000</v>
      </c>
      <c r="B627" s="45">
        <f t="shared" si="213"/>
        <v>4806.3827000000001</v>
      </c>
      <c r="C627" s="18">
        <f t="shared" si="218"/>
        <v>9134.8896000000004</v>
      </c>
      <c r="D627" s="18">
        <f t="shared" si="214"/>
        <v>12746.592299999998</v>
      </c>
      <c r="E627" s="16">
        <f t="shared" si="219"/>
        <v>18060.853999999999</v>
      </c>
      <c r="F627" s="19">
        <f t="shared" si="220"/>
        <v>108586.40000000001</v>
      </c>
      <c r="G627" s="51">
        <f t="shared" si="227"/>
        <v>153335.11860000002</v>
      </c>
      <c r="H627" s="45">
        <f t="shared" si="228"/>
        <v>4813.8</v>
      </c>
      <c r="I627" s="18">
        <f t="shared" si="229"/>
        <v>9853</v>
      </c>
      <c r="J627" s="18">
        <f t="shared" si="230"/>
        <v>5128.8</v>
      </c>
      <c r="K627" s="19">
        <f t="shared" si="231"/>
        <v>132378.17500000002</v>
      </c>
      <c r="L627" s="46">
        <f t="shared" si="232"/>
        <v>152173.77500000002</v>
      </c>
      <c r="M627" s="52">
        <f t="shared" si="233"/>
        <v>305508.89360000007</v>
      </c>
      <c r="N627" s="53">
        <f t="shared" si="234"/>
        <v>0.48187522649842285</v>
      </c>
      <c r="O627" s="1">
        <f t="shared" si="215"/>
        <v>723.6</v>
      </c>
      <c r="P627" s="1">
        <f t="shared" si="216"/>
        <v>434.72</v>
      </c>
      <c r="Q627" s="1">
        <f t="shared" si="217"/>
        <v>3776.1</v>
      </c>
      <c r="R627" s="1">
        <f t="shared" si="221"/>
        <v>323556.68640000001</v>
      </c>
      <c r="S627" s="111"/>
      <c r="T627" s="1">
        <f t="shared" si="222"/>
        <v>1013.04</v>
      </c>
      <c r="U627" s="1">
        <f t="shared" si="223"/>
        <v>608.96</v>
      </c>
      <c r="V627" s="1">
        <f t="shared" si="224"/>
        <v>3776.1</v>
      </c>
      <c r="W627" s="1">
        <f t="shared" si="225"/>
        <v>52.8</v>
      </c>
      <c r="X627" s="1">
        <f t="shared" si="226"/>
        <v>5450.9000000000005</v>
      </c>
    </row>
    <row r="628" spans="1:24" x14ac:dyDescent="0.25">
      <c r="A628" s="50">
        <v>635000</v>
      </c>
      <c r="B628" s="45">
        <f t="shared" si="213"/>
        <v>4806.3827000000001</v>
      </c>
      <c r="C628" s="18">
        <f t="shared" si="218"/>
        <v>9134.8896000000004</v>
      </c>
      <c r="D628" s="18">
        <f t="shared" si="214"/>
        <v>12746.592299999998</v>
      </c>
      <c r="E628" s="16">
        <f t="shared" si="219"/>
        <v>18060.853999999999</v>
      </c>
      <c r="F628" s="19">
        <f t="shared" si="220"/>
        <v>108862</v>
      </c>
      <c r="G628" s="51">
        <f t="shared" si="227"/>
        <v>153610.71859999999</v>
      </c>
      <c r="H628" s="45">
        <f t="shared" si="228"/>
        <v>4813.8</v>
      </c>
      <c r="I628" s="18">
        <f t="shared" si="229"/>
        <v>9853</v>
      </c>
      <c r="J628" s="18">
        <f t="shared" si="230"/>
        <v>5128.8</v>
      </c>
      <c r="K628" s="19">
        <f t="shared" si="231"/>
        <v>132635.67500000002</v>
      </c>
      <c r="L628" s="46">
        <f t="shared" si="232"/>
        <v>152431.27500000002</v>
      </c>
      <c r="M628" s="52">
        <f t="shared" si="233"/>
        <v>306041.99360000005</v>
      </c>
      <c r="N628" s="53">
        <f t="shared" si="234"/>
        <v>0.48195589543307094</v>
      </c>
      <c r="O628" s="1">
        <f t="shared" si="215"/>
        <v>723.6</v>
      </c>
      <c r="P628" s="1">
        <f t="shared" si="216"/>
        <v>434.72</v>
      </c>
      <c r="Q628" s="1">
        <f t="shared" si="217"/>
        <v>3776.1</v>
      </c>
      <c r="R628" s="1">
        <f t="shared" si="221"/>
        <v>324023.58640000003</v>
      </c>
      <c r="S628" s="111"/>
      <c r="T628" s="1">
        <f t="shared" si="222"/>
        <v>1013.04</v>
      </c>
      <c r="U628" s="1">
        <f t="shared" si="223"/>
        <v>608.96</v>
      </c>
      <c r="V628" s="1">
        <f t="shared" si="224"/>
        <v>3776.1</v>
      </c>
      <c r="W628" s="1">
        <f t="shared" si="225"/>
        <v>52.8</v>
      </c>
      <c r="X628" s="1">
        <f t="shared" si="226"/>
        <v>5450.9000000000005</v>
      </c>
    </row>
    <row r="629" spans="1:24" x14ac:dyDescent="0.25">
      <c r="A629" s="50">
        <v>636000</v>
      </c>
      <c r="B629" s="45">
        <f t="shared" ref="B629:B692" si="235">IF($A629&gt;$AA$4,IF($A629&lt;$AA$5,($A629-$AA$4)*$Z$4,($AA$5-$AA$4)*$Z$4),0)</f>
        <v>4806.3827000000001</v>
      </c>
      <c r="C629" s="18">
        <f t="shared" si="218"/>
        <v>9134.8896000000004</v>
      </c>
      <c r="D629" s="18">
        <f t="shared" ref="D629:D692" si="236">IF($A629&gt;$AA$6,IF($A629&lt;$AA$7,($A629-$AA$6)*$Z$6,($AA$7-$AA$6)*$Z$6),0)</f>
        <v>12746.592299999998</v>
      </c>
      <c r="E629" s="16">
        <f t="shared" si="219"/>
        <v>18060.853999999999</v>
      </c>
      <c r="F629" s="19">
        <f t="shared" si="220"/>
        <v>109137.60000000001</v>
      </c>
      <c r="G629" s="51">
        <f t="shared" si="227"/>
        <v>153886.3186</v>
      </c>
      <c r="H629" s="45">
        <f t="shared" si="228"/>
        <v>4813.8</v>
      </c>
      <c r="I629" s="18">
        <f t="shared" si="229"/>
        <v>9853</v>
      </c>
      <c r="J629" s="18">
        <f t="shared" si="230"/>
        <v>5128.8</v>
      </c>
      <c r="K629" s="19">
        <f t="shared" si="231"/>
        <v>132893.17500000002</v>
      </c>
      <c r="L629" s="46">
        <f t="shared" si="232"/>
        <v>152688.77500000002</v>
      </c>
      <c r="M629" s="52">
        <f t="shared" si="233"/>
        <v>306575.09360000002</v>
      </c>
      <c r="N629" s="53">
        <f t="shared" si="234"/>
        <v>0.48203631069182395</v>
      </c>
      <c r="O629" s="1">
        <f t="shared" si="215"/>
        <v>723.6</v>
      </c>
      <c r="P629" s="1">
        <f t="shared" si="216"/>
        <v>434.72</v>
      </c>
      <c r="Q629" s="1">
        <f t="shared" si="217"/>
        <v>3776.1</v>
      </c>
      <c r="R629" s="1">
        <f t="shared" si="221"/>
        <v>324490.48640000005</v>
      </c>
      <c r="S629" s="111"/>
      <c r="T629" s="1">
        <f t="shared" si="222"/>
        <v>1013.04</v>
      </c>
      <c r="U629" s="1">
        <f t="shared" si="223"/>
        <v>608.96</v>
      </c>
      <c r="V629" s="1">
        <f t="shared" si="224"/>
        <v>3776.1</v>
      </c>
      <c r="W629" s="1">
        <f t="shared" si="225"/>
        <v>52.8</v>
      </c>
      <c r="X629" s="1">
        <f t="shared" si="226"/>
        <v>5450.9000000000005</v>
      </c>
    </row>
    <row r="630" spans="1:24" x14ac:dyDescent="0.25">
      <c r="A630" s="50">
        <v>637000</v>
      </c>
      <c r="B630" s="45">
        <f t="shared" si="235"/>
        <v>4806.3827000000001</v>
      </c>
      <c r="C630" s="18">
        <f t="shared" si="218"/>
        <v>9134.8896000000004</v>
      </c>
      <c r="D630" s="18">
        <f t="shared" si="236"/>
        <v>12746.592299999998</v>
      </c>
      <c r="E630" s="16">
        <f t="shared" si="219"/>
        <v>18060.853999999999</v>
      </c>
      <c r="F630" s="19">
        <f t="shared" si="220"/>
        <v>109413.20000000001</v>
      </c>
      <c r="G630" s="51">
        <f t="shared" si="227"/>
        <v>154161.9186</v>
      </c>
      <c r="H630" s="45">
        <f t="shared" si="228"/>
        <v>4813.8</v>
      </c>
      <c r="I630" s="18">
        <f t="shared" si="229"/>
        <v>9853</v>
      </c>
      <c r="J630" s="18">
        <f t="shared" si="230"/>
        <v>5128.8</v>
      </c>
      <c r="K630" s="19">
        <f t="shared" si="231"/>
        <v>133150.67500000002</v>
      </c>
      <c r="L630" s="46">
        <f t="shared" si="232"/>
        <v>152946.27500000002</v>
      </c>
      <c r="M630" s="52">
        <f t="shared" si="233"/>
        <v>307108.1936</v>
      </c>
      <c r="N630" s="53">
        <f t="shared" si="234"/>
        <v>0.48211647346938774</v>
      </c>
      <c r="O630" s="1">
        <f t="shared" si="215"/>
        <v>723.6</v>
      </c>
      <c r="P630" s="1">
        <f t="shared" si="216"/>
        <v>434.72</v>
      </c>
      <c r="Q630" s="1">
        <f t="shared" si="217"/>
        <v>3776.1</v>
      </c>
      <c r="R630" s="1">
        <f t="shared" si="221"/>
        <v>324957.38640000008</v>
      </c>
      <c r="S630" s="111"/>
      <c r="T630" s="1">
        <f t="shared" si="222"/>
        <v>1013.04</v>
      </c>
      <c r="U630" s="1">
        <f t="shared" si="223"/>
        <v>608.96</v>
      </c>
      <c r="V630" s="1">
        <f t="shared" si="224"/>
        <v>3776.1</v>
      </c>
      <c r="W630" s="1">
        <f t="shared" si="225"/>
        <v>52.8</v>
      </c>
      <c r="X630" s="1">
        <f t="shared" si="226"/>
        <v>5450.9000000000005</v>
      </c>
    </row>
    <row r="631" spans="1:24" x14ac:dyDescent="0.25">
      <c r="A631" s="50">
        <v>638000</v>
      </c>
      <c r="B631" s="45">
        <f t="shared" si="235"/>
        <v>4806.3827000000001</v>
      </c>
      <c r="C631" s="18">
        <f t="shared" si="218"/>
        <v>9134.8896000000004</v>
      </c>
      <c r="D631" s="18">
        <f t="shared" si="236"/>
        <v>12746.592299999998</v>
      </c>
      <c r="E631" s="16">
        <f t="shared" si="219"/>
        <v>18060.853999999999</v>
      </c>
      <c r="F631" s="19">
        <f t="shared" si="220"/>
        <v>109688.8</v>
      </c>
      <c r="G631" s="51">
        <f t="shared" si="227"/>
        <v>154437.51860000001</v>
      </c>
      <c r="H631" s="45">
        <f t="shared" si="228"/>
        <v>4813.8</v>
      </c>
      <c r="I631" s="18">
        <f t="shared" si="229"/>
        <v>9853</v>
      </c>
      <c r="J631" s="18">
        <f t="shared" si="230"/>
        <v>5128.8</v>
      </c>
      <c r="K631" s="19">
        <f t="shared" si="231"/>
        <v>133408.17500000002</v>
      </c>
      <c r="L631" s="46">
        <f t="shared" si="232"/>
        <v>153203.77500000002</v>
      </c>
      <c r="M631" s="52">
        <f t="shared" si="233"/>
        <v>307641.29360000003</v>
      </c>
      <c r="N631" s="53">
        <f t="shared" si="234"/>
        <v>0.48219638495297812</v>
      </c>
      <c r="O631" s="1">
        <f t="shared" si="215"/>
        <v>723.6</v>
      </c>
      <c r="P631" s="1">
        <f t="shared" si="216"/>
        <v>434.72</v>
      </c>
      <c r="Q631" s="1">
        <f t="shared" si="217"/>
        <v>3776.1</v>
      </c>
      <c r="R631" s="1">
        <f t="shared" si="221"/>
        <v>325424.28640000004</v>
      </c>
      <c r="S631" s="111"/>
      <c r="T631" s="1">
        <f t="shared" si="222"/>
        <v>1013.04</v>
      </c>
      <c r="U631" s="1">
        <f t="shared" si="223"/>
        <v>608.96</v>
      </c>
      <c r="V631" s="1">
        <f t="shared" si="224"/>
        <v>3776.1</v>
      </c>
      <c r="W631" s="1">
        <f t="shared" si="225"/>
        <v>52.8</v>
      </c>
      <c r="X631" s="1">
        <f t="shared" si="226"/>
        <v>5450.9000000000005</v>
      </c>
    </row>
    <row r="632" spans="1:24" x14ac:dyDescent="0.25">
      <c r="A632" s="50">
        <v>639000</v>
      </c>
      <c r="B632" s="45">
        <f t="shared" si="235"/>
        <v>4806.3827000000001</v>
      </c>
      <c r="C632" s="18">
        <f t="shared" si="218"/>
        <v>9134.8896000000004</v>
      </c>
      <c r="D632" s="18">
        <f t="shared" si="236"/>
        <v>12746.592299999998</v>
      </c>
      <c r="E632" s="16">
        <f t="shared" si="219"/>
        <v>18060.853999999999</v>
      </c>
      <c r="F632" s="19">
        <f t="shared" si="220"/>
        <v>109964.40000000001</v>
      </c>
      <c r="G632" s="51">
        <f t="shared" si="227"/>
        <v>154713.11860000002</v>
      </c>
      <c r="H632" s="45">
        <f t="shared" si="228"/>
        <v>4813.8</v>
      </c>
      <c r="I632" s="18">
        <f t="shared" si="229"/>
        <v>9853</v>
      </c>
      <c r="J632" s="18">
        <f t="shared" si="230"/>
        <v>5128.8</v>
      </c>
      <c r="K632" s="19">
        <f t="shared" si="231"/>
        <v>133665.67500000002</v>
      </c>
      <c r="L632" s="46">
        <f t="shared" si="232"/>
        <v>153461.27500000002</v>
      </c>
      <c r="M632" s="52">
        <f t="shared" si="233"/>
        <v>308174.39360000007</v>
      </c>
      <c r="N632" s="53">
        <f t="shared" si="234"/>
        <v>0.4822760463223788</v>
      </c>
      <c r="O632" s="1">
        <f t="shared" si="215"/>
        <v>723.6</v>
      </c>
      <c r="P632" s="1">
        <f t="shared" si="216"/>
        <v>434.72</v>
      </c>
      <c r="Q632" s="1">
        <f t="shared" si="217"/>
        <v>3776.1</v>
      </c>
      <c r="R632" s="1">
        <f t="shared" si="221"/>
        <v>325891.18640000001</v>
      </c>
      <c r="S632" s="111"/>
      <c r="T632" s="1">
        <f t="shared" si="222"/>
        <v>1013.04</v>
      </c>
      <c r="U632" s="1">
        <f t="shared" si="223"/>
        <v>608.96</v>
      </c>
      <c r="V632" s="1">
        <f t="shared" si="224"/>
        <v>3776.1</v>
      </c>
      <c r="W632" s="1">
        <f t="shared" si="225"/>
        <v>52.8</v>
      </c>
      <c r="X632" s="1">
        <f t="shared" si="226"/>
        <v>5450.9000000000005</v>
      </c>
    </row>
    <row r="633" spans="1:24" x14ac:dyDescent="0.25">
      <c r="A633" s="50">
        <v>640000</v>
      </c>
      <c r="B633" s="45">
        <f t="shared" si="235"/>
        <v>4806.3827000000001</v>
      </c>
      <c r="C633" s="18">
        <f t="shared" si="218"/>
        <v>9134.8896000000004</v>
      </c>
      <c r="D633" s="18">
        <f t="shared" si="236"/>
        <v>12746.592299999998</v>
      </c>
      <c r="E633" s="16">
        <f t="shared" si="219"/>
        <v>18060.853999999999</v>
      </c>
      <c r="F633" s="19">
        <f t="shared" si="220"/>
        <v>110240</v>
      </c>
      <c r="G633" s="51">
        <f t="shared" si="227"/>
        <v>154988.71859999999</v>
      </c>
      <c r="H633" s="45">
        <f t="shared" si="228"/>
        <v>4813.8</v>
      </c>
      <c r="I633" s="18">
        <f t="shared" si="229"/>
        <v>9853</v>
      </c>
      <c r="J633" s="18">
        <f t="shared" si="230"/>
        <v>5128.8</v>
      </c>
      <c r="K633" s="19">
        <f t="shared" si="231"/>
        <v>133923.17500000002</v>
      </c>
      <c r="L633" s="46">
        <f t="shared" si="232"/>
        <v>153718.77500000002</v>
      </c>
      <c r="M633" s="52">
        <f t="shared" si="233"/>
        <v>308707.49360000005</v>
      </c>
      <c r="N633" s="53">
        <f t="shared" si="234"/>
        <v>0.48235545875000008</v>
      </c>
      <c r="O633" s="1">
        <f t="shared" si="215"/>
        <v>723.6</v>
      </c>
      <c r="P633" s="1">
        <f t="shared" si="216"/>
        <v>434.72</v>
      </c>
      <c r="Q633" s="1">
        <f t="shared" si="217"/>
        <v>3776.1</v>
      </c>
      <c r="R633" s="1">
        <f t="shared" si="221"/>
        <v>326358.08640000003</v>
      </c>
      <c r="S633" s="111"/>
      <c r="T633" s="1">
        <f t="shared" si="222"/>
        <v>1013.04</v>
      </c>
      <c r="U633" s="1">
        <f t="shared" si="223"/>
        <v>608.96</v>
      </c>
      <c r="V633" s="1">
        <f t="shared" si="224"/>
        <v>3776.1</v>
      </c>
      <c r="W633" s="1">
        <f t="shared" si="225"/>
        <v>52.8</v>
      </c>
      <c r="X633" s="1">
        <f t="shared" si="226"/>
        <v>5450.9000000000005</v>
      </c>
    </row>
    <row r="634" spans="1:24" x14ac:dyDescent="0.25">
      <c r="A634" s="50">
        <v>641000</v>
      </c>
      <c r="B634" s="45">
        <f t="shared" si="235"/>
        <v>4806.3827000000001</v>
      </c>
      <c r="C634" s="18">
        <f t="shared" si="218"/>
        <v>9134.8896000000004</v>
      </c>
      <c r="D634" s="18">
        <f t="shared" si="236"/>
        <v>12746.592299999998</v>
      </c>
      <c r="E634" s="16">
        <f t="shared" si="219"/>
        <v>18060.853999999999</v>
      </c>
      <c r="F634" s="19">
        <f t="shared" si="220"/>
        <v>110515.6</v>
      </c>
      <c r="G634" s="51">
        <f t="shared" si="227"/>
        <v>155264.3186</v>
      </c>
      <c r="H634" s="45">
        <f t="shared" si="228"/>
        <v>4813.8</v>
      </c>
      <c r="I634" s="18">
        <f t="shared" si="229"/>
        <v>9853</v>
      </c>
      <c r="J634" s="18">
        <f t="shared" si="230"/>
        <v>5128.8</v>
      </c>
      <c r="K634" s="19">
        <f t="shared" si="231"/>
        <v>134180.67500000002</v>
      </c>
      <c r="L634" s="46">
        <f t="shared" si="232"/>
        <v>153976.27500000002</v>
      </c>
      <c r="M634" s="52">
        <f t="shared" si="233"/>
        <v>309240.59360000002</v>
      </c>
      <c r="N634" s="53">
        <f t="shared" si="234"/>
        <v>0.48243462340093607</v>
      </c>
      <c r="O634" s="1">
        <f t="shared" si="215"/>
        <v>723.6</v>
      </c>
      <c r="P634" s="1">
        <f t="shared" si="216"/>
        <v>434.72</v>
      </c>
      <c r="Q634" s="1">
        <f t="shared" si="217"/>
        <v>3776.1</v>
      </c>
      <c r="R634" s="1">
        <f t="shared" si="221"/>
        <v>326824.98640000005</v>
      </c>
      <c r="S634" s="111"/>
      <c r="T634" s="1">
        <f t="shared" si="222"/>
        <v>1013.04</v>
      </c>
      <c r="U634" s="1">
        <f t="shared" si="223"/>
        <v>608.96</v>
      </c>
      <c r="V634" s="1">
        <f t="shared" si="224"/>
        <v>3776.1</v>
      </c>
      <c r="W634" s="1">
        <f t="shared" si="225"/>
        <v>52.8</v>
      </c>
      <c r="X634" s="1">
        <f t="shared" si="226"/>
        <v>5450.9000000000005</v>
      </c>
    </row>
    <row r="635" spans="1:24" x14ac:dyDescent="0.25">
      <c r="A635" s="50">
        <v>642000</v>
      </c>
      <c r="B635" s="45">
        <f t="shared" si="235"/>
        <v>4806.3827000000001</v>
      </c>
      <c r="C635" s="18">
        <f t="shared" si="218"/>
        <v>9134.8896000000004</v>
      </c>
      <c r="D635" s="18">
        <f t="shared" si="236"/>
        <v>12746.592299999998</v>
      </c>
      <c r="E635" s="16">
        <f t="shared" si="219"/>
        <v>18060.853999999999</v>
      </c>
      <c r="F635" s="19">
        <f t="shared" si="220"/>
        <v>110791.20000000001</v>
      </c>
      <c r="G635" s="51">
        <f t="shared" si="227"/>
        <v>155539.9186</v>
      </c>
      <c r="H635" s="45">
        <f t="shared" si="228"/>
        <v>4813.8</v>
      </c>
      <c r="I635" s="18">
        <f t="shared" si="229"/>
        <v>9853</v>
      </c>
      <c r="J635" s="18">
        <f t="shared" si="230"/>
        <v>5128.8</v>
      </c>
      <c r="K635" s="19">
        <f t="shared" si="231"/>
        <v>134438.17500000002</v>
      </c>
      <c r="L635" s="46">
        <f t="shared" si="232"/>
        <v>154233.77500000002</v>
      </c>
      <c r="M635" s="52">
        <f t="shared" si="233"/>
        <v>309773.6936</v>
      </c>
      <c r="N635" s="53">
        <f t="shared" si="234"/>
        <v>0.48251354143302183</v>
      </c>
      <c r="O635" s="1">
        <f t="shared" si="215"/>
        <v>723.6</v>
      </c>
      <c r="P635" s="1">
        <f t="shared" si="216"/>
        <v>434.72</v>
      </c>
      <c r="Q635" s="1">
        <f t="shared" si="217"/>
        <v>3776.1</v>
      </c>
      <c r="R635" s="1">
        <f t="shared" si="221"/>
        <v>327291.88640000008</v>
      </c>
      <c r="S635" s="111"/>
      <c r="T635" s="1">
        <f t="shared" si="222"/>
        <v>1013.04</v>
      </c>
      <c r="U635" s="1">
        <f t="shared" si="223"/>
        <v>608.96</v>
      </c>
      <c r="V635" s="1">
        <f t="shared" si="224"/>
        <v>3776.1</v>
      </c>
      <c r="W635" s="1">
        <f t="shared" si="225"/>
        <v>52.8</v>
      </c>
      <c r="X635" s="1">
        <f t="shared" si="226"/>
        <v>5450.9000000000005</v>
      </c>
    </row>
    <row r="636" spans="1:24" x14ac:dyDescent="0.25">
      <c r="A636" s="50">
        <v>643000</v>
      </c>
      <c r="B636" s="45">
        <f t="shared" si="235"/>
        <v>4806.3827000000001</v>
      </c>
      <c r="C636" s="18">
        <f t="shared" si="218"/>
        <v>9134.8896000000004</v>
      </c>
      <c r="D636" s="18">
        <f t="shared" si="236"/>
        <v>12746.592299999998</v>
      </c>
      <c r="E636" s="16">
        <f t="shared" si="219"/>
        <v>18060.853999999999</v>
      </c>
      <c r="F636" s="19">
        <f t="shared" si="220"/>
        <v>111066.8</v>
      </c>
      <c r="G636" s="51">
        <f t="shared" si="227"/>
        <v>155815.51860000001</v>
      </c>
      <c r="H636" s="45">
        <f t="shared" si="228"/>
        <v>4813.8</v>
      </c>
      <c r="I636" s="18">
        <f t="shared" si="229"/>
        <v>9853</v>
      </c>
      <c r="J636" s="18">
        <f t="shared" si="230"/>
        <v>5128.8</v>
      </c>
      <c r="K636" s="19">
        <f t="shared" si="231"/>
        <v>134695.67500000002</v>
      </c>
      <c r="L636" s="46">
        <f t="shared" si="232"/>
        <v>154491.27500000002</v>
      </c>
      <c r="M636" s="52">
        <f t="shared" si="233"/>
        <v>310306.79360000003</v>
      </c>
      <c r="N636" s="53">
        <f t="shared" si="234"/>
        <v>0.48259221399688962</v>
      </c>
      <c r="O636" s="1">
        <f t="shared" si="215"/>
        <v>723.6</v>
      </c>
      <c r="P636" s="1">
        <f t="shared" si="216"/>
        <v>434.72</v>
      </c>
      <c r="Q636" s="1">
        <f t="shared" si="217"/>
        <v>3776.1</v>
      </c>
      <c r="R636" s="1">
        <f t="shared" si="221"/>
        <v>327758.78640000004</v>
      </c>
      <c r="S636" s="111"/>
      <c r="T636" s="1">
        <f t="shared" si="222"/>
        <v>1013.04</v>
      </c>
      <c r="U636" s="1">
        <f t="shared" si="223"/>
        <v>608.96</v>
      </c>
      <c r="V636" s="1">
        <f t="shared" si="224"/>
        <v>3776.1</v>
      </c>
      <c r="W636" s="1">
        <f t="shared" si="225"/>
        <v>52.8</v>
      </c>
      <c r="X636" s="1">
        <f t="shared" si="226"/>
        <v>5450.9000000000005</v>
      </c>
    </row>
    <row r="637" spans="1:24" x14ac:dyDescent="0.25">
      <c r="A637" s="50">
        <v>644000</v>
      </c>
      <c r="B637" s="45">
        <f t="shared" si="235"/>
        <v>4806.3827000000001</v>
      </c>
      <c r="C637" s="18">
        <f t="shared" si="218"/>
        <v>9134.8896000000004</v>
      </c>
      <c r="D637" s="18">
        <f t="shared" si="236"/>
        <v>12746.592299999998</v>
      </c>
      <c r="E637" s="16">
        <f t="shared" si="219"/>
        <v>18060.853999999999</v>
      </c>
      <c r="F637" s="19">
        <f t="shared" si="220"/>
        <v>111342.40000000001</v>
      </c>
      <c r="G637" s="51">
        <f t="shared" si="227"/>
        <v>156091.11860000002</v>
      </c>
      <c r="H637" s="45">
        <f t="shared" si="228"/>
        <v>4813.8</v>
      </c>
      <c r="I637" s="18">
        <f t="shared" si="229"/>
        <v>9853</v>
      </c>
      <c r="J637" s="18">
        <f t="shared" si="230"/>
        <v>5128.8</v>
      </c>
      <c r="K637" s="19">
        <f t="shared" si="231"/>
        <v>134953.17500000002</v>
      </c>
      <c r="L637" s="46">
        <f t="shared" si="232"/>
        <v>154748.77500000002</v>
      </c>
      <c r="M637" s="52">
        <f t="shared" si="233"/>
        <v>310839.89360000007</v>
      </c>
      <c r="N637" s="53">
        <f t="shared" si="234"/>
        <v>0.48267064223602496</v>
      </c>
      <c r="O637" s="1">
        <f t="shared" si="215"/>
        <v>723.6</v>
      </c>
      <c r="P637" s="1">
        <f t="shared" si="216"/>
        <v>434.72</v>
      </c>
      <c r="Q637" s="1">
        <f t="shared" si="217"/>
        <v>3776.1</v>
      </c>
      <c r="R637" s="1">
        <f t="shared" si="221"/>
        <v>328225.68640000001</v>
      </c>
      <c r="S637" s="111"/>
      <c r="T637" s="1">
        <f t="shared" si="222"/>
        <v>1013.04</v>
      </c>
      <c r="U637" s="1">
        <f t="shared" si="223"/>
        <v>608.96</v>
      </c>
      <c r="V637" s="1">
        <f t="shared" si="224"/>
        <v>3776.1</v>
      </c>
      <c r="W637" s="1">
        <f t="shared" si="225"/>
        <v>52.8</v>
      </c>
      <c r="X637" s="1">
        <f t="shared" si="226"/>
        <v>5450.9000000000005</v>
      </c>
    </row>
    <row r="638" spans="1:24" x14ac:dyDescent="0.25">
      <c r="A638" s="50">
        <v>645000</v>
      </c>
      <c r="B638" s="45">
        <f t="shared" si="235"/>
        <v>4806.3827000000001</v>
      </c>
      <c r="C638" s="18">
        <f t="shared" si="218"/>
        <v>9134.8896000000004</v>
      </c>
      <c r="D638" s="18">
        <f t="shared" si="236"/>
        <v>12746.592299999998</v>
      </c>
      <c r="E638" s="16">
        <f t="shared" si="219"/>
        <v>18060.853999999999</v>
      </c>
      <c r="F638" s="19">
        <f t="shared" si="220"/>
        <v>111618</v>
      </c>
      <c r="G638" s="51">
        <f t="shared" si="227"/>
        <v>156366.71859999999</v>
      </c>
      <c r="H638" s="45">
        <f t="shared" si="228"/>
        <v>4813.8</v>
      </c>
      <c r="I638" s="18">
        <f t="shared" si="229"/>
        <v>9853</v>
      </c>
      <c r="J638" s="18">
        <f t="shared" si="230"/>
        <v>5128.8</v>
      </c>
      <c r="K638" s="19">
        <f t="shared" si="231"/>
        <v>135210.67500000002</v>
      </c>
      <c r="L638" s="46">
        <f t="shared" si="232"/>
        <v>155006.27500000002</v>
      </c>
      <c r="M638" s="52">
        <f t="shared" si="233"/>
        <v>311372.99360000005</v>
      </c>
      <c r="N638" s="53">
        <f t="shared" si="234"/>
        <v>0.48274882728682178</v>
      </c>
      <c r="O638" s="1">
        <f t="shared" si="215"/>
        <v>723.6</v>
      </c>
      <c r="P638" s="1">
        <f t="shared" si="216"/>
        <v>434.72</v>
      </c>
      <c r="Q638" s="1">
        <f t="shared" si="217"/>
        <v>3776.1</v>
      </c>
      <c r="R638" s="1">
        <f t="shared" si="221"/>
        <v>328692.58640000003</v>
      </c>
      <c r="S638" s="111"/>
      <c r="T638" s="1">
        <f t="shared" si="222"/>
        <v>1013.04</v>
      </c>
      <c r="U638" s="1">
        <f t="shared" si="223"/>
        <v>608.96</v>
      </c>
      <c r="V638" s="1">
        <f t="shared" si="224"/>
        <v>3776.1</v>
      </c>
      <c r="W638" s="1">
        <f t="shared" si="225"/>
        <v>52.8</v>
      </c>
      <c r="X638" s="1">
        <f t="shared" si="226"/>
        <v>5450.9000000000005</v>
      </c>
    </row>
    <row r="639" spans="1:24" x14ac:dyDescent="0.25">
      <c r="A639" s="50">
        <v>646000</v>
      </c>
      <c r="B639" s="45">
        <f t="shared" si="235"/>
        <v>4806.3827000000001</v>
      </c>
      <c r="C639" s="18">
        <f t="shared" si="218"/>
        <v>9134.8896000000004</v>
      </c>
      <c r="D639" s="18">
        <f t="shared" si="236"/>
        <v>12746.592299999998</v>
      </c>
      <c r="E639" s="16">
        <f t="shared" si="219"/>
        <v>18060.853999999999</v>
      </c>
      <c r="F639" s="19">
        <f t="shared" si="220"/>
        <v>111893.6</v>
      </c>
      <c r="G639" s="51">
        <f t="shared" si="227"/>
        <v>156642.3186</v>
      </c>
      <c r="H639" s="45">
        <f t="shared" si="228"/>
        <v>4813.8</v>
      </c>
      <c r="I639" s="18">
        <f t="shared" si="229"/>
        <v>9853</v>
      </c>
      <c r="J639" s="18">
        <f t="shared" si="230"/>
        <v>5128.8</v>
      </c>
      <c r="K639" s="19">
        <f t="shared" si="231"/>
        <v>135468.17500000002</v>
      </c>
      <c r="L639" s="46">
        <f t="shared" si="232"/>
        <v>155263.77500000002</v>
      </c>
      <c r="M639" s="52">
        <f t="shared" si="233"/>
        <v>311906.09360000002</v>
      </c>
      <c r="N639" s="53">
        <f t="shared" si="234"/>
        <v>0.4828267702786378</v>
      </c>
      <c r="O639" s="1">
        <f t="shared" si="215"/>
        <v>723.6</v>
      </c>
      <c r="P639" s="1">
        <f t="shared" si="216"/>
        <v>434.72</v>
      </c>
      <c r="Q639" s="1">
        <f t="shared" si="217"/>
        <v>3776.1</v>
      </c>
      <c r="R639" s="1">
        <f t="shared" si="221"/>
        <v>329159.48640000005</v>
      </c>
      <c r="S639" s="111"/>
      <c r="T639" s="1">
        <f t="shared" si="222"/>
        <v>1013.04</v>
      </c>
      <c r="U639" s="1">
        <f t="shared" si="223"/>
        <v>608.96</v>
      </c>
      <c r="V639" s="1">
        <f t="shared" si="224"/>
        <v>3776.1</v>
      </c>
      <c r="W639" s="1">
        <f t="shared" si="225"/>
        <v>52.8</v>
      </c>
      <c r="X639" s="1">
        <f t="shared" si="226"/>
        <v>5450.9000000000005</v>
      </c>
    </row>
    <row r="640" spans="1:24" x14ac:dyDescent="0.25">
      <c r="A640" s="50">
        <v>647000</v>
      </c>
      <c r="B640" s="45">
        <f t="shared" si="235"/>
        <v>4806.3827000000001</v>
      </c>
      <c r="C640" s="18">
        <f t="shared" si="218"/>
        <v>9134.8896000000004</v>
      </c>
      <c r="D640" s="18">
        <f t="shared" si="236"/>
        <v>12746.592299999998</v>
      </c>
      <c r="E640" s="16">
        <f t="shared" si="219"/>
        <v>18060.853999999999</v>
      </c>
      <c r="F640" s="19">
        <f t="shared" si="220"/>
        <v>112169.20000000001</v>
      </c>
      <c r="G640" s="51">
        <f t="shared" si="227"/>
        <v>156917.9186</v>
      </c>
      <c r="H640" s="45">
        <f t="shared" si="228"/>
        <v>4813.8</v>
      </c>
      <c r="I640" s="18">
        <f t="shared" si="229"/>
        <v>9853</v>
      </c>
      <c r="J640" s="18">
        <f t="shared" si="230"/>
        <v>5128.8</v>
      </c>
      <c r="K640" s="19">
        <f t="shared" si="231"/>
        <v>135725.67500000002</v>
      </c>
      <c r="L640" s="46">
        <f t="shared" si="232"/>
        <v>155521.27500000002</v>
      </c>
      <c r="M640" s="52">
        <f t="shared" si="233"/>
        <v>312439.1936</v>
      </c>
      <c r="N640" s="53">
        <f t="shared" si="234"/>
        <v>0.48290447233384853</v>
      </c>
      <c r="O640" s="1">
        <f t="shared" si="215"/>
        <v>723.6</v>
      </c>
      <c r="P640" s="1">
        <f t="shared" si="216"/>
        <v>434.72</v>
      </c>
      <c r="Q640" s="1">
        <f t="shared" si="217"/>
        <v>3776.1</v>
      </c>
      <c r="R640" s="1">
        <f t="shared" si="221"/>
        <v>329626.38640000008</v>
      </c>
      <c r="S640" s="111"/>
      <c r="T640" s="1">
        <f t="shared" si="222"/>
        <v>1013.04</v>
      </c>
      <c r="U640" s="1">
        <f t="shared" si="223"/>
        <v>608.96</v>
      </c>
      <c r="V640" s="1">
        <f t="shared" si="224"/>
        <v>3776.1</v>
      </c>
      <c r="W640" s="1">
        <f t="shared" si="225"/>
        <v>52.8</v>
      </c>
      <c r="X640" s="1">
        <f t="shared" si="226"/>
        <v>5450.9000000000005</v>
      </c>
    </row>
    <row r="641" spans="1:24" x14ac:dyDescent="0.25">
      <c r="A641" s="50">
        <v>648000</v>
      </c>
      <c r="B641" s="45">
        <f t="shared" si="235"/>
        <v>4806.3827000000001</v>
      </c>
      <c r="C641" s="18">
        <f t="shared" si="218"/>
        <v>9134.8896000000004</v>
      </c>
      <c r="D641" s="18">
        <f t="shared" si="236"/>
        <v>12746.592299999998</v>
      </c>
      <c r="E641" s="16">
        <f t="shared" si="219"/>
        <v>18060.853999999999</v>
      </c>
      <c r="F641" s="19">
        <f t="shared" si="220"/>
        <v>112444.8</v>
      </c>
      <c r="G641" s="51">
        <f t="shared" si="227"/>
        <v>157193.51860000001</v>
      </c>
      <c r="H641" s="45">
        <f t="shared" si="228"/>
        <v>4813.8</v>
      </c>
      <c r="I641" s="18">
        <f t="shared" si="229"/>
        <v>9853</v>
      </c>
      <c r="J641" s="18">
        <f t="shared" si="230"/>
        <v>5128.8</v>
      </c>
      <c r="K641" s="19">
        <f t="shared" si="231"/>
        <v>135983.17500000002</v>
      </c>
      <c r="L641" s="46">
        <f t="shared" si="232"/>
        <v>155778.77500000002</v>
      </c>
      <c r="M641" s="52">
        <f t="shared" si="233"/>
        <v>312972.29360000003</v>
      </c>
      <c r="N641" s="53">
        <f t="shared" si="234"/>
        <v>0.48298193456790128</v>
      </c>
      <c r="O641" s="1">
        <f t="shared" si="215"/>
        <v>723.6</v>
      </c>
      <c r="P641" s="1">
        <f t="shared" si="216"/>
        <v>434.72</v>
      </c>
      <c r="Q641" s="1">
        <f t="shared" si="217"/>
        <v>3776.1</v>
      </c>
      <c r="R641" s="1">
        <f t="shared" si="221"/>
        <v>330093.28640000004</v>
      </c>
      <c r="S641" s="111"/>
      <c r="T641" s="1">
        <f t="shared" si="222"/>
        <v>1013.04</v>
      </c>
      <c r="U641" s="1">
        <f t="shared" si="223"/>
        <v>608.96</v>
      </c>
      <c r="V641" s="1">
        <f t="shared" si="224"/>
        <v>3776.1</v>
      </c>
      <c r="W641" s="1">
        <f t="shared" si="225"/>
        <v>52.8</v>
      </c>
      <c r="X641" s="1">
        <f t="shared" si="226"/>
        <v>5450.9000000000005</v>
      </c>
    </row>
    <row r="642" spans="1:24" x14ac:dyDescent="0.25">
      <c r="A642" s="50">
        <v>649000</v>
      </c>
      <c r="B642" s="45">
        <f t="shared" si="235"/>
        <v>4806.3827000000001</v>
      </c>
      <c r="C642" s="18">
        <f t="shared" si="218"/>
        <v>9134.8896000000004</v>
      </c>
      <c r="D642" s="18">
        <f t="shared" si="236"/>
        <v>12746.592299999998</v>
      </c>
      <c r="E642" s="16">
        <f t="shared" si="219"/>
        <v>18060.853999999999</v>
      </c>
      <c r="F642" s="19">
        <f t="shared" si="220"/>
        <v>112720.40000000001</v>
      </c>
      <c r="G642" s="51">
        <f t="shared" si="227"/>
        <v>157469.11860000002</v>
      </c>
      <c r="H642" s="45">
        <f t="shared" si="228"/>
        <v>4813.8</v>
      </c>
      <c r="I642" s="18">
        <f t="shared" si="229"/>
        <v>9853</v>
      </c>
      <c r="J642" s="18">
        <f t="shared" si="230"/>
        <v>5128.8</v>
      </c>
      <c r="K642" s="19">
        <f t="shared" si="231"/>
        <v>136240.67500000002</v>
      </c>
      <c r="L642" s="46">
        <f t="shared" si="232"/>
        <v>156036.27500000002</v>
      </c>
      <c r="M642" s="52">
        <f t="shared" si="233"/>
        <v>313505.39360000007</v>
      </c>
      <c r="N642" s="53">
        <f t="shared" si="234"/>
        <v>0.48305915808936839</v>
      </c>
      <c r="O642" s="1">
        <f t="shared" si="215"/>
        <v>723.6</v>
      </c>
      <c r="P642" s="1">
        <f t="shared" si="216"/>
        <v>434.72</v>
      </c>
      <c r="Q642" s="1">
        <f t="shared" si="217"/>
        <v>3776.1</v>
      </c>
      <c r="R642" s="1">
        <f t="shared" si="221"/>
        <v>330560.18640000001</v>
      </c>
      <c r="S642" s="111"/>
      <c r="T642" s="1">
        <f t="shared" si="222"/>
        <v>1013.04</v>
      </c>
      <c r="U642" s="1">
        <f t="shared" si="223"/>
        <v>608.96</v>
      </c>
      <c r="V642" s="1">
        <f t="shared" si="224"/>
        <v>3776.1</v>
      </c>
      <c r="W642" s="1">
        <f t="shared" si="225"/>
        <v>52.8</v>
      </c>
      <c r="X642" s="1">
        <f t="shared" si="226"/>
        <v>5450.9000000000005</v>
      </c>
    </row>
    <row r="643" spans="1:24" x14ac:dyDescent="0.25">
      <c r="A643" s="50">
        <v>650000</v>
      </c>
      <c r="B643" s="45">
        <f t="shared" si="235"/>
        <v>4806.3827000000001</v>
      </c>
      <c r="C643" s="18">
        <f t="shared" si="218"/>
        <v>9134.8896000000004</v>
      </c>
      <c r="D643" s="18">
        <f t="shared" si="236"/>
        <v>12746.592299999998</v>
      </c>
      <c r="E643" s="16">
        <f t="shared" si="219"/>
        <v>18060.853999999999</v>
      </c>
      <c r="F643" s="19">
        <f t="shared" si="220"/>
        <v>112996</v>
      </c>
      <c r="G643" s="51">
        <f t="shared" si="227"/>
        <v>157744.71859999999</v>
      </c>
      <c r="H643" s="45">
        <f t="shared" si="228"/>
        <v>4813.8</v>
      </c>
      <c r="I643" s="18">
        <f t="shared" si="229"/>
        <v>9853</v>
      </c>
      <c r="J643" s="18">
        <f t="shared" si="230"/>
        <v>5128.8</v>
      </c>
      <c r="K643" s="19">
        <f t="shared" si="231"/>
        <v>136498.17500000002</v>
      </c>
      <c r="L643" s="46">
        <f t="shared" si="232"/>
        <v>156293.77500000002</v>
      </c>
      <c r="M643" s="52">
        <f t="shared" si="233"/>
        <v>314038.49360000005</v>
      </c>
      <c r="N643" s="53">
        <f t="shared" si="234"/>
        <v>0.48313614400000005</v>
      </c>
      <c r="O643" s="1">
        <f t="shared" ref="O643:O706" si="237">IF(A643/100*$AA$20&gt;$AA$18,$AA$18,A643/100*$AA$20)</f>
        <v>723.6</v>
      </c>
      <c r="P643" s="1">
        <f t="shared" ref="P643:P706" si="238">IF(A643*$AA$25&gt;$AA$24,$AA$24,A643*$AA$25)</f>
        <v>434.72</v>
      </c>
      <c r="Q643" s="1">
        <f t="shared" ref="Q643:Q706" si="239">IF((A643-$AA$33)*$AA$32&gt;$AA$31,$AA$31,(A643-$AA$33)*$AA$32)</f>
        <v>3776.1</v>
      </c>
      <c r="R643" s="1">
        <f t="shared" si="221"/>
        <v>331027.08640000003</v>
      </c>
      <c r="S643" s="111"/>
      <c r="T643" s="1">
        <f t="shared" si="222"/>
        <v>1013.04</v>
      </c>
      <c r="U643" s="1">
        <f t="shared" si="223"/>
        <v>608.96</v>
      </c>
      <c r="V643" s="1">
        <f t="shared" si="224"/>
        <v>3776.1</v>
      </c>
      <c r="W643" s="1">
        <f t="shared" si="225"/>
        <v>52.8</v>
      </c>
      <c r="X643" s="1">
        <f t="shared" si="226"/>
        <v>5450.9000000000005</v>
      </c>
    </row>
    <row r="644" spans="1:24" x14ac:dyDescent="0.25">
      <c r="A644" s="50">
        <v>651000</v>
      </c>
      <c r="B644" s="45">
        <f t="shared" si="235"/>
        <v>4806.3827000000001</v>
      </c>
      <c r="C644" s="18">
        <f t="shared" ref="C644:C707" si="240">IF($A644&gt;$AA$5,IF($A644&lt;$AA$6,($A644-$AA$5)*$Z$5,($AA$6-$AA$5)*$Z$5),0)</f>
        <v>9134.8896000000004</v>
      </c>
      <c r="D644" s="18">
        <f t="shared" si="236"/>
        <v>12746.592299999998</v>
      </c>
      <c r="E644" s="16">
        <f t="shared" ref="E644:E707" si="241">IF($A644&gt;$AA$7,IF($A644&lt;$AA$8,($A644-$AA$7)*$Z$7,($AA$8-$AA$7)*$Z$7),0)</f>
        <v>18060.853999999999</v>
      </c>
      <c r="F644" s="19">
        <f t="shared" ref="F644:F707" si="242">IF($A644&gt;$AA$8,IF($A644&gt;$AA$8,($A644-$AA$8)*$Z$8,0),0)</f>
        <v>113271.6</v>
      </c>
      <c r="G644" s="51">
        <f t="shared" si="227"/>
        <v>158020.3186</v>
      </c>
      <c r="H644" s="45">
        <f t="shared" si="228"/>
        <v>4813.8</v>
      </c>
      <c r="I644" s="18">
        <f t="shared" si="229"/>
        <v>9853</v>
      </c>
      <c r="J644" s="18">
        <f t="shared" si="230"/>
        <v>5128.8</v>
      </c>
      <c r="K644" s="19">
        <f t="shared" si="231"/>
        <v>136755.67500000002</v>
      </c>
      <c r="L644" s="46">
        <f t="shared" si="232"/>
        <v>156551.27500000002</v>
      </c>
      <c r="M644" s="52">
        <f t="shared" si="233"/>
        <v>314571.59360000002</v>
      </c>
      <c r="N644" s="53">
        <f t="shared" si="234"/>
        <v>0.4832128933947773</v>
      </c>
      <c r="O644" s="1">
        <f t="shared" si="237"/>
        <v>723.6</v>
      </c>
      <c r="P644" s="1">
        <f t="shared" si="238"/>
        <v>434.72</v>
      </c>
      <c r="Q644" s="1">
        <f t="shared" si="239"/>
        <v>3776.1</v>
      </c>
      <c r="R644" s="1">
        <f t="shared" ref="R644:R707" si="243">A644-M644-O644-P644-Q644</f>
        <v>331493.98640000005</v>
      </c>
      <c r="S644" s="111"/>
      <c r="T644" s="1">
        <f t="shared" ref="T644:T707" si="244">O644*1.4</f>
        <v>1013.04</v>
      </c>
      <c r="U644" s="1">
        <f t="shared" ref="U644:U707" si="245">IF(A644*$AA$27&gt;$AA$26,$AA$26,A644*$AA$27)</f>
        <v>608.96</v>
      </c>
      <c r="V644" s="1">
        <f t="shared" ref="V644:V707" si="246">Q644</f>
        <v>3776.1</v>
      </c>
      <c r="W644" s="1">
        <f t="shared" ref="W644:W707" si="247">IF(A644*$AA$38&gt;$AA$37,$AA$37,A644*$AA$38)</f>
        <v>52.8</v>
      </c>
      <c r="X644" s="1">
        <f t="shared" ref="X644:X707" si="248">T644+U644+V644+W644</f>
        <v>5450.9000000000005</v>
      </c>
    </row>
    <row r="645" spans="1:24" x14ac:dyDescent="0.25">
      <c r="A645" s="50">
        <v>652000</v>
      </c>
      <c r="B645" s="45">
        <f t="shared" si="235"/>
        <v>4806.3827000000001</v>
      </c>
      <c r="C645" s="18">
        <f t="shared" si="240"/>
        <v>9134.8896000000004</v>
      </c>
      <c r="D645" s="18">
        <f t="shared" si="236"/>
        <v>12746.592299999998</v>
      </c>
      <c r="E645" s="16">
        <f t="shared" si="241"/>
        <v>18060.853999999999</v>
      </c>
      <c r="F645" s="19">
        <f t="shared" si="242"/>
        <v>113547.20000000001</v>
      </c>
      <c r="G645" s="51">
        <f t="shared" si="227"/>
        <v>158295.9186</v>
      </c>
      <c r="H645" s="45">
        <f t="shared" si="228"/>
        <v>4813.8</v>
      </c>
      <c r="I645" s="18">
        <f t="shared" si="229"/>
        <v>9853</v>
      </c>
      <c r="J645" s="18">
        <f t="shared" si="230"/>
        <v>5128.8</v>
      </c>
      <c r="K645" s="19">
        <f t="shared" si="231"/>
        <v>137013.17500000002</v>
      </c>
      <c r="L645" s="46">
        <f t="shared" si="232"/>
        <v>156808.77500000002</v>
      </c>
      <c r="M645" s="52">
        <f t="shared" si="233"/>
        <v>315104.6936</v>
      </c>
      <c r="N645" s="53">
        <f t="shared" si="234"/>
        <v>0.48328940736196319</v>
      </c>
      <c r="O645" s="1">
        <f t="shared" si="237"/>
        <v>723.6</v>
      </c>
      <c r="P645" s="1">
        <f t="shared" si="238"/>
        <v>434.72</v>
      </c>
      <c r="Q645" s="1">
        <f t="shared" si="239"/>
        <v>3776.1</v>
      </c>
      <c r="R645" s="1">
        <f t="shared" si="243"/>
        <v>331960.88640000008</v>
      </c>
      <c r="S645" s="111"/>
      <c r="T645" s="1">
        <f t="shared" si="244"/>
        <v>1013.04</v>
      </c>
      <c r="U645" s="1">
        <f t="shared" si="245"/>
        <v>608.96</v>
      </c>
      <c r="V645" s="1">
        <f t="shared" si="246"/>
        <v>3776.1</v>
      </c>
      <c r="W645" s="1">
        <f t="shared" si="247"/>
        <v>52.8</v>
      </c>
      <c r="X645" s="1">
        <f t="shared" si="248"/>
        <v>5450.9000000000005</v>
      </c>
    </row>
    <row r="646" spans="1:24" x14ac:dyDescent="0.25">
      <c r="A646" s="50">
        <v>653000</v>
      </c>
      <c r="B646" s="45">
        <f t="shared" si="235"/>
        <v>4806.3827000000001</v>
      </c>
      <c r="C646" s="18">
        <f t="shared" si="240"/>
        <v>9134.8896000000004</v>
      </c>
      <c r="D646" s="18">
        <f t="shared" si="236"/>
        <v>12746.592299999998</v>
      </c>
      <c r="E646" s="16">
        <f t="shared" si="241"/>
        <v>18060.853999999999</v>
      </c>
      <c r="F646" s="19">
        <f t="shared" si="242"/>
        <v>113822.8</v>
      </c>
      <c r="G646" s="51">
        <f t="shared" si="227"/>
        <v>158571.51860000001</v>
      </c>
      <c r="H646" s="45">
        <f t="shared" si="228"/>
        <v>4813.8</v>
      </c>
      <c r="I646" s="18">
        <f t="shared" si="229"/>
        <v>9853</v>
      </c>
      <c r="J646" s="18">
        <f t="shared" si="230"/>
        <v>5128.8</v>
      </c>
      <c r="K646" s="19">
        <f t="shared" si="231"/>
        <v>137270.67500000002</v>
      </c>
      <c r="L646" s="46">
        <f t="shared" si="232"/>
        <v>157066.27500000002</v>
      </c>
      <c r="M646" s="52">
        <f t="shared" si="233"/>
        <v>315637.79360000003</v>
      </c>
      <c r="N646" s="53">
        <f t="shared" si="234"/>
        <v>0.48336568698315474</v>
      </c>
      <c r="O646" s="1">
        <f t="shared" si="237"/>
        <v>723.6</v>
      </c>
      <c r="P646" s="1">
        <f t="shared" si="238"/>
        <v>434.72</v>
      </c>
      <c r="Q646" s="1">
        <f t="shared" si="239"/>
        <v>3776.1</v>
      </c>
      <c r="R646" s="1">
        <f t="shared" si="243"/>
        <v>332427.78640000004</v>
      </c>
      <c r="S646" s="111"/>
      <c r="T646" s="1">
        <f t="shared" si="244"/>
        <v>1013.04</v>
      </c>
      <c r="U646" s="1">
        <f t="shared" si="245"/>
        <v>608.96</v>
      </c>
      <c r="V646" s="1">
        <f t="shared" si="246"/>
        <v>3776.1</v>
      </c>
      <c r="W646" s="1">
        <f t="shared" si="247"/>
        <v>52.8</v>
      </c>
      <c r="X646" s="1">
        <f t="shared" si="248"/>
        <v>5450.9000000000005</v>
      </c>
    </row>
    <row r="647" spans="1:24" x14ac:dyDescent="0.25">
      <c r="A647" s="50">
        <v>654000</v>
      </c>
      <c r="B647" s="45">
        <f t="shared" si="235"/>
        <v>4806.3827000000001</v>
      </c>
      <c r="C647" s="18">
        <f t="shared" si="240"/>
        <v>9134.8896000000004</v>
      </c>
      <c r="D647" s="18">
        <f t="shared" si="236"/>
        <v>12746.592299999998</v>
      </c>
      <c r="E647" s="16">
        <f t="shared" si="241"/>
        <v>18060.853999999999</v>
      </c>
      <c r="F647" s="19">
        <f t="shared" si="242"/>
        <v>114098.40000000001</v>
      </c>
      <c r="G647" s="51">
        <f t="shared" si="227"/>
        <v>158847.11860000002</v>
      </c>
      <c r="H647" s="45">
        <f t="shared" si="228"/>
        <v>4813.8</v>
      </c>
      <c r="I647" s="18">
        <f t="shared" si="229"/>
        <v>9853</v>
      </c>
      <c r="J647" s="18">
        <f t="shared" si="230"/>
        <v>5128.8</v>
      </c>
      <c r="K647" s="19">
        <f t="shared" si="231"/>
        <v>137528.17500000002</v>
      </c>
      <c r="L647" s="46">
        <f t="shared" si="232"/>
        <v>157323.77500000002</v>
      </c>
      <c r="M647" s="52">
        <f t="shared" si="233"/>
        <v>316170.89360000007</v>
      </c>
      <c r="N647" s="53">
        <f t="shared" si="234"/>
        <v>0.48344173333333346</v>
      </c>
      <c r="O647" s="1">
        <f t="shared" si="237"/>
        <v>723.6</v>
      </c>
      <c r="P647" s="1">
        <f t="shared" si="238"/>
        <v>434.72</v>
      </c>
      <c r="Q647" s="1">
        <f t="shared" si="239"/>
        <v>3776.1</v>
      </c>
      <c r="R647" s="1">
        <f t="shared" si="243"/>
        <v>332894.68640000001</v>
      </c>
      <c r="S647" s="111"/>
      <c r="T647" s="1">
        <f t="shared" si="244"/>
        <v>1013.04</v>
      </c>
      <c r="U647" s="1">
        <f t="shared" si="245"/>
        <v>608.96</v>
      </c>
      <c r="V647" s="1">
        <f t="shared" si="246"/>
        <v>3776.1</v>
      </c>
      <c r="W647" s="1">
        <f t="shared" si="247"/>
        <v>52.8</v>
      </c>
      <c r="X647" s="1">
        <f t="shared" si="248"/>
        <v>5450.9000000000005</v>
      </c>
    </row>
    <row r="648" spans="1:24" x14ac:dyDescent="0.25">
      <c r="A648" s="50">
        <v>655000</v>
      </c>
      <c r="B648" s="45">
        <f t="shared" si="235"/>
        <v>4806.3827000000001</v>
      </c>
      <c r="C648" s="18">
        <f t="shared" si="240"/>
        <v>9134.8896000000004</v>
      </c>
      <c r="D648" s="18">
        <f t="shared" si="236"/>
        <v>12746.592299999998</v>
      </c>
      <c r="E648" s="16">
        <f t="shared" si="241"/>
        <v>18060.853999999999</v>
      </c>
      <c r="F648" s="19">
        <f t="shared" si="242"/>
        <v>114374</v>
      </c>
      <c r="G648" s="51">
        <f t="shared" si="227"/>
        <v>159122.71859999999</v>
      </c>
      <c r="H648" s="45">
        <f t="shared" si="228"/>
        <v>4813.8</v>
      </c>
      <c r="I648" s="18">
        <f t="shared" si="229"/>
        <v>9853</v>
      </c>
      <c r="J648" s="18">
        <f t="shared" si="230"/>
        <v>5128.8</v>
      </c>
      <c r="K648" s="19">
        <f t="shared" si="231"/>
        <v>137785.67500000002</v>
      </c>
      <c r="L648" s="46">
        <f t="shared" si="232"/>
        <v>157581.27500000002</v>
      </c>
      <c r="M648" s="52">
        <f t="shared" si="233"/>
        <v>316703.99360000005</v>
      </c>
      <c r="N648" s="53">
        <f t="shared" si="234"/>
        <v>0.48351754748091608</v>
      </c>
      <c r="O648" s="1">
        <f t="shared" si="237"/>
        <v>723.6</v>
      </c>
      <c r="P648" s="1">
        <f t="shared" si="238"/>
        <v>434.72</v>
      </c>
      <c r="Q648" s="1">
        <f t="shared" si="239"/>
        <v>3776.1</v>
      </c>
      <c r="R648" s="1">
        <f t="shared" si="243"/>
        <v>333361.58640000003</v>
      </c>
      <c r="S648" s="111"/>
      <c r="T648" s="1">
        <f t="shared" si="244"/>
        <v>1013.04</v>
      </c>
      <c r="U648" s="1">
        <f t="shared" si="245"/>
        <v>608.96</v>
      </c>
      <c r="V648" s="1">
        <f t="shared" si="246"/>
        <v>3776.1</v>
      </c>
      <c r="W648" s="1">
        <f t="shared" si="247"/>
        <v>52.8</v>
      </c>
      <c r="X648" s="1">
        <f t="shared" si="248"/>
        <v>5450.9000000000005</v>
      </c>
    </row>
    <row r="649" spans="1:24" x14ac:dyDescent="0.25">
      <c r="A649" s="50">
        <v>656000</v>
      </c>
      <c r="B649" s="45">
        <f t="shared" si="235"/>
        <v>4806.3827000000001</v>
      </c>
      <c r="C649" s="18">
        <f t="shared" si="240"/>
        <v>9134.8896000000004</v>
      </c>
      <c r="D649" s="18">
        <f t="shared" si="236"/>
        <v>12746.592299999998</v>
      </c>
      <c r="E649" s="16">
        <f t="shared" si="241"/>
        <v>18060.853999999999</v>
      </c>
      <c r="F649" s="19">
        <f t="shared" si="242"/>
        <v>114649.60000000001</v>
      </c>
      <c r="G649" s="51">
        <f t="shared" si="227"/>
        <v>159398.3186</v>
      </c>
      <c r="H649" s="45">
        <f t="shared" si="228"/>
        <v>4813.8</v>
      </c>
      <c r="I649" s="18">
        <f t="shared" si="229"/>
        <v>9853</v>
      </c>
      <c r="J649" s="18">
        <f t="shared" si="230"/>
        <v>5128.8</v>
      </c>
      <c r="K649" s="19">
        <f t="shared" si="231"/>
        <v>138043.17500000002</v>
      </c>
      <c r="L649" s="46">
        <f t="shared" si="232"/>
        <v>157838.77500000002</v>
      </c>
      <c r="M649" s="52">
        <f t="shared" si="233"/>
        <v>317237.09360000002</v>
      </c>
      <c r="N649" s="53">
        <f t="shared" si="234"/>
        <v>0.48359313048780489</v>
      </c>
      <c r="O649" s="1">
        <f t="shared" si="237"/>
        <v>723.6</v>
      </c>
      <c r="P649" s="1">
        <f t="shared" si="238"/>
        <v>434.72</v>
      </c>
      <c r="Q649" s="1">
        <f t="shared" si="239"/>
        <v>3776.1</v>
      </c>
      <c r="R649" s="1">
        <f t="shared" si="243"/>
        <v>333828.48640000005</v>
      </c>
      <c r="S649" s="111"/>
      <c r="T649" s="1">
        <f t="shared" si="244"/>
        <v>1013.04</v>
      </c>
      <c r="U649" s="1">
        <f t="shared" si="245"/>
        <v>608.96</v>
      </c>
      <c r="V649" s="1">
        <f t="shared" si="246"/>
        <v>3776.1</v>
      </c>
      <c r="W649" s="1">
        <f t="shared" si="247"/>
        <v>52.8</v>
      </c>
      <c r="X649" s="1">
        <f t="shared" si="248"/>
        <v>5450.9000000000005</v>
      </c>
    </row>
    <row r="650" spans="1:24" x14ac:dyDescent="0.25">
      <c r="A650" s="50">
        <v>657000</v>
      </c>
      <c r="B650" s="45">
        <f t="shared" si="235"/>
        <v>4806.3827000000001</v>
      </c>
      <c r="C650" s="18">
        <f t="shared" si="240"/>
        <v>9134.8896000000004</v>
      </c>
      <c r="D650" s="18">
        <f t="shared" si="236"/>
        <v>12746.592299999998</v>
      </c>
      <c r="E650" s="16">
        <f t="shared" si="241"/>
        <v>18060.853999999999</v>
      </c>
      <c r="F650" s="19">
        <f t="shared" si="242"/>
        <v>114925.20000000001</v>
      </c>
      <c r="G650" s="51">
        <f t="shared" si="227"/>
        <v>159673.9186</v>
      </c>
      <c r="H650" s="45">
        <f t="shared" si="228"/>
        <v>4813.8</v>
      </c>
      <c r="I650" s="18">
        <f t="shared" si="229"/>
        <v>9853</v>
      </c>
      <c r="J650" s="18">
        <f t="shared" si="230"/>
        <v>5128.8</v>
      </c>
      <c r="K650" s="19">
        <f t="shared" si="231"/>
        <v>138300.67500000002</v>
      </c>
      <c r="L650" s="46">
        <f t="shared" si="232"/>
        <v>158096.27500000002</v>
      </c>
      <c r="M650" s="52">
        <f t="shared" si="233"/>
        <v>317770.1936</v>
      </c>
      <c r="N650" s="53">
        <f t="shared" si="234"/>
        <v>0.48366848340943686</v>
      </c>
      <c r="O650" s="1">
        <f t="shared" si="237"/>
        <v>723.6</v>
      </c>
      <c r="P650" s="1">
        <f t="shared" si="238"/>
        <v>434.72</v>
      </c>
      <c r="Q650" s="1">
        <f t="shared" si="239"/>
        <v>3776.1</v>
      </c>
      <c r="R650" s="1">
        <f t="shared" si="243"/>
        <v>334295.38640000008</v>
      </c>
      <c r="S650" s="111"/>
      <c r="T650" s="1">
        <f t="shared" si="244"/>
        <v>1013.04</v>
      </c>
      <c r="U650" s="1">
        <f t="shared" si="245"/>
        <v>608.96</v>
      </c>
      <c r="V650" s="1">
        <f t="shared" si="246"/>
        <v>3776.1</v>
      </c>
      <c r="W650" s="1">
        <f t="shared" si="247"/>
        <v>52.8</v>
      </c>
      <c r="X650" s="1">
        <f t="shared" si="248"/>
        <v>5450.9000000000005</v>
      </c>
    </row>
    <row r="651" spans="1:24" x14ac:dyDescent="0.25">
      <c r="A651" s="50">
        <v>658000</v>
      </c>
      <c r="B651" s="45">
        <f t="shared" si="235"/>
        <v>4806.3827000000001</v>
      </c>
      <c r="C651" s="18">
        <f t="shared" si="240"/>
        <v>9134.8896000000004</v>
      </c>
      <c r="D651" s="18">
        <f t="shared" si="236"/>
        <v>12746.592299999998</v>
      </c>
      <c r="E651" s="16">
        <f t="shared" si="241"/>
        <v>18060.853999999999</v>
      </c>
      <c r="F651" s="19">
        <f t="shared" si="242"/>
        <v>115200.8</v>
      </c>
      <c r="G651" s="51">
        <f t="shared" si="227"/>
        <v>159949.51860000001</v>
      </c>
      <c r="H651" s="45">
        <f t="shared" si="228"/>
        <v>4813.8</v>
      </c>
      <c r="I651" s="18">
        <f t="shared" si="229"/>
        <v>9853</v>
      </c>
      <c r="J651" s="18">
        <f t="shared" si="230"/>
        <v>5128.8</v>
      </c>
      <c r="K651" s="19">
        <f t="shared" si="231"/>
        <v>138558.17500000002</v>
      </c>
      <c r="L651" s="46">
        <f t="shared" si="232"/>
        <v>158353.77500000002</v>
      </c>
      <c r="M651" s="52">
        <f t="shared" si="233"/>
        <v>318303.29360000003</v>
      </c>
      <c r="N651" s="53">
        <f t="shared" si="234"/>
        <v>0.4837436072948329</v>
      </c>
      <c r="O651" s="1">
        <f t="shared" si="237"/>
        <v>723.6</v>
      </c>
      <c r="P651" s="1">
        <f t="shared" si="238"/>
        <v>434.72</v>
      </c>
      <c r="Q651" s="1">
        <f t="shared" si="239"/>
        <v>3776.1</v>
      </c>
      <c r="R651" s="1">
        <f t="shared" si="243"/>
        <v>334762.28640000004</v>
      </c>
      <c r="S651" s="111"/>
      <c r="T651" s="1">
        <f t="shared" si="244"/>
        <v>1013.04</v>
      </c>
      <c r="U651" s="1">
        <f t="shared" si="245"/>
        <v>608.96</v>
      </c>
      <c r="V651" s="1">
        <f t="shared" si="246"/>
        <v>3776.1</v>
      </c>
      <c r="W651" s="1">
        <f t="shared" si="247"/>
        <v>52.8</v>
      </c>
      <c r="X651" s="1">
        <f t="shared" si="248"/>
        <v>5450.9000000000005</v>
      </c>
    </row>
    <row r="652" spans="1:24" x14ac:dyDescent="0.25">
      <c r="A652" s="50">
        <v>659000</v>
      </c>
      <c r="B652" s="45">
        <f t="shared" si="235"/>
        <v>4806.3827000000001</v>
      </c>
      <c r="C652" s="18">
        <f t="shared" si="240"/>
        <v>9134.8896000000004</v>
      </c>
      <c r="D652" s="18">
        <f t="shared" si="236"/>
        <v>12746.592299999998</v>
      </c>
      <c r="E652" s="16">
        <f t="shared" si="241"/>
        <v>18060.853999999999</v>
      </c>
      <c r="F652" s="19">
        <f t="shared" si="242"/>
        <v>115476.40000000001</v>
      </c>
      <c r="G652" s="51">
        <f t="shared" si="227"/>
        <v>160225.11860000002</v>
      </c>
      <c r="H652" s="45">
        <f t="shared" si="228"/>
        <v>4813.8</v>
      </c>
      <c r="I652" s="18">
        <f t="shared" si="229"/>
        <v>9853</v>
      </c>
      <c r="J652" s="18">
        <f t="shared" si="230"/>
        <v>5128.8</v>
      </c>
      <c r="K652" s="19">
        <f t="shared" si="231"/>
        <v>138815.67500000002</v>
      </c>
      <c r="L652" s="46">
        <f t="shared" si="232"/>
        <v>158611.27500000002</v>
      </c>
      <c r="M652" s="52">
        <f t="shared" si="233"/>
        <v>318836.39360000007</v>
      </c>
      <c r="N652" s="53">
        <f t="shared" si="234"/>
        <v>0.48381850318664654</v>
      </c>
      <c r="O652" s="1">
        <f t="shared" si="237"/>
        <v>723.6</v>
      </c>
      <c r="P652" s="1">
        <f t="shared" si="238"/>
        <v>434.72</v>
      </c>
      <c r="Q652" s="1">
        <f t="shared" si="239"/>
        <v>3776.1</v>
      </c>
      <c r="R652" s="1">
        <f t="shared" si="243"/>
        <v>335229.18640000001</v>
      </c>
      <c r="S652" s="111"/>
      <c r="T652" s="1">
        <f t="shared" si="244"/>
        <v>1013.04</v>
      </c>
      <c r="U652" s="1">
        <f t="shared" si="245"/>
        <v>608.96</v>
      </c>
      <c r="V652" s="1">
        <f t="shared" si="246"/>
        <v>3776.1</v>
      </c>
      <c r="W652" s="1">
        <f t="shared" si="247"/>
        <v>52.8</v>
      </c>
      <c r="X652" s="1">
        <f t="shared" si="248"/>
        <v>5450.9000000000005</v>
      </c>
    </row>
    <row r="653" spans="1:24" x14ac:dyDescent="0.25">
      <c r="A653" s="50">
        <v>660000</v>
      </c>
      <c r="B653" s="45">
        <f t="shared" si="235"/>
        <v>4806.3827000000001</v>
      </c>
      <c r="C653" s="18">
        <f t="shared" si="240"/>
        <v>9134.8896000000004</v>
      </c>
      <c r="D653" s="18">
        <f t="shared" si="236"/>
        <v>12746.592299999998</v>
      </c>
      <c r="E653" s="16">
        <f t="shared" si="241"/>
        <v>18060.853999999999</v>
      </c>
      <c r="F653" s="19">
        <f t="shared" si="242"/>
        <v>115752</v>
      </c>
      <c r="G653" s="51">
        <f t="shared" si="227"/>
        <v>160500.71859999999</v>
      </c>
      <c r="H653" s="45">
        <f t="shared" si="228"/>
        <v>4813.8</v>
      </c>
      <c r="I653" s="18">
        <f t="shared" si="229"/>
        <v>9853</v>
      </c>
      <c r="J653" s="18">
        <f t="shared" si="230"/>
        <v>5128.8</v>
      </c>
      <c r="K653" s="19">
        <f t="shared" si="231"/>
        <v>139073.17500000002</v>
      </c>
      <c r="L653" s="46">
        <f t="shared" si="232"/>
        <v>158868.77500000002</v>
      </c>
      <c r="M653" s="52">
        <f t="shared" si="233"/>
        <v>319369.49360000005</v>
      </c>
      <c r="N653" s="53">
        <f t="shared" si="234"/>
        <v>0.48389317212121219</v>
      </c>
      <c r="O653" s="1">
        <f t="shared" si="237"/>
        <v>723.6</v>
      </c>
      <c r="P653" s="1">
        <f t="shared" si="238"/>
        <v>434.72</v>
      </c>
      <c r="Q653" s="1">
        <f t="shared" si="239"/>
        <v>3776.1</v>
      </c>
      <c r="R653" s="1">
        <f t="shared" si="243"/>
        <v>335696.08640000003</v>
      </c>
      <c r="S653" s="111"/>
      <c r="T653" s="1">
        <f t="shared" si="244"/>
        <v>1013.04</v>
      </c>
      <c r="U653" s="1">
        <f t="shared" si="245"/>
        <v>608.96</v>
      </c>
      <c r="V653" s="1">
        <f t="shared" si="246"/>
        <v>3776.1</v>
      </c>
      <c r="W653" s="1">
        <f t="shared" si="247"/>
        <v>52.8</v>
      </c>
      <c r="X653" s="1">
        <f t="shared" si="248"/>
        <v>5450.9000000000005</v>
      </c>
    </row>
    <row r="654" spans="1:24" x14ac:dyDescent="0.25">
      <c r="A654" s="50">
        <v>661000</v>
      </c>
      <c r="B654" s="45">
        <f t="shared" si="235"/>
        <v>4806.3827000000001</v>
      </c>
      <c r="C654" s="18">
        <f t="shared" si="240"/>
        <v>9134.8896000000004</v>
      </c>
      <c r="D654" s="18">
        <f t="shared" si="236"/>
        <v>12746.592299999998</v>
      </c>
      <c r="E654" s="16">
        <f t="shared" si="241"/>
        <v>18060.853999999999</v>
      </c>
      <c r="F654" s="19">
        <f t="shared" si="242"/>
        <v>116027.6</v>
      </c>
      <c r="G654" s="51">
        <f t="shared" si="227"/>
        <v>160776.3186</v>
      </c>
      <c r="H654" s="45">
        <f t="shared" si="228"/>
        <v>4813.8</v>
      </c>
      <c r="I654" s="18">
        <f t="shared" si="229"/>
        <v>9853</v>
      </c>
      <c r="J654" s="18">
        <f t="shared" si="230"/>
        <v>5128.8</v>
      </c>
      <c r="K654" s="19">
        <f t="shared" si="231"/>
        <v>139330.67500000002</v>
      </c>
      <c r="L654" s="46">
        <f t="shared" si="232"/>
        <v>159126.27500000002</v>
      </c>
      <c r="M654" s="52">
        <f t="shared" si="233"/>
        <v>319902.59360000002</v>
      </c>
      <c r="N654" s="53">
        <f t="shared" si="234"/>
        <v>0.4839676151285931</v>
      </c>
      <c r="O654" s="1">
        <f t="shared" si="237"/>
        <v>723.6</v>
      </c>
      <c r="P654" s="1">
        <f t="shared" si="238"/>
        <v>434.72</v>
      </c>
      <c r="Q654" s="1">
        <f t="shared" si="239"/>
        <v>3776.1</v>
      </c>
      <c r="R654" s="1">
        <f t="shared" si="243"/>
        <v>336162.98640000005</v>
      </c>
      <c r="S654" s="111"/>
      <c r="T654" s="1">
        <f t="shared" si="244"/>
        <v>1013.04</v>
      </c>
      <c r="U654" s="1">
        <f t="shared" si="245"/>
        <v>608.96</v>
      </c>
      <c r="V654" s="1">
        <f t="shared" si="246"/>
        <v>3776.1</v>
      </c>
      <c r="W654" s="1">
        <f t="shared" si="247"/>
        <v>52.8</v>
      </c>
      <c r="X654" s="1">
        <f t="shared" si="248"/>
        <v>5450.9000000000005</v>
      </c>
    </row>
    <row r="655" spans="1:24" x14ac:dyDescent="0.25">
      <c r="A655" s="50">
        <v>662000</v>
      </c>
      <c r="B655" s="45">
        <f t="shared" si="235"/>
        <v>4806.3827000000001</v>
      </c>
      <c r="C655" s="18">
        <f t="shared" si="240"/>
        <v>9134.8896000000004</v>
      </c>
      <c r="D655" s="18">
        <f t="shared" si="236"/>
        <v>12746.592299999998</v>
      </c>
      <c r="E655" s="16">
        <f t="shared" si="241"/>
        <v>18060.853999999999</v>
      </c>
      <c r="F655" s="19">
        <f t="shared" si="242"/>
        <v>116303.20000000001</v>
      </c>
      <c r="G655" s="51">
        <f t="shared" si="227"/>
        <v>161051.9186</v>
      </c>
      <c r="H655" s="45">
        <f t="shared" si="228"/>
        <v>4813.8</v>
      </c>
      <c r="I655" s="18">
        <f t="shared" si="229"/>
        <v>9853</v>
      </c>
      <c r="J655" s="18">
        <f t="shared" si="230"/>
        <v>5128.8</v>
      </c>
      <c r="K655" s="19">
        <f t="shared" si="231"/>
        <v>139588.17500000002</v>
      </c>
      <c r="L655" s="46">
        <f t="shared" si="232"/>
        <v>159383.77500000002</v>
      </c>
      <c r="M655" s="52">
        <f t="shared" si="233"/>
        <v>320435.6936</v>
      </c>
      <c r="N655" s="53">
        <f t="shared" si="234"/>
        <v>0.48404183323262839</v>
      </c>
      <c r="O655" s="1">
        <f t="shared" si="237"/>
        <v>723.6</v>
      </c>
      <c r="P655" s="1">
        <f t="shared" si="238"/>
        <v>434.72</v>
      </c>
      <c r="Q655" s="1">
        <f t="shared" si="239"/>
        <v>3776.1</v>
      </c>
      <c r="R655" s="1">
        <f t="shared" si="243"/>
        <v>336629.88640000008</v>
      </c>
      <c r="S655" s="111"/>
      <c r="T655" s="1">
        <f t="shared" si="244"/>
        <v>1013.04</v>
      </c>
      <c r="U655" s="1">
        <f t="shared" si="245"/>
        <v>608.96</v>
      </c>
      <c r="V655" s="1">
        <f t="shared" si="246"/>
        <v>3776.1</v>
      </c>
      <c r="W655" s="1">
        <f t="shared" si="247"/>
        <v>52.8</v>
      </c>
      <c r="X655" s="1">
        <f t="shared" si="248"/>
        <v>5450.9000000000005</v>
      </c>
    </row>
    <row r="656" spans="1:24" x14ac:dyDescent="0.25">
      <c r="A656" s="50">
        <v>663000</v>
      </c>
      <c r="B656" s="45">
        <f t="shared" si="235"/>
        <v>4806.3827000000001</v>
      </c>
      <c r="C656" s="18">
        <f t="shared" si="240"/>
        <v>9134.8896000000004</v>
      </c>
      <c r="D656" s="18">
        <f t="shared" si="236"/>
        <v>12746.592299999998</v>
      </c>
      <c r="E656" s="16">
        <f t="shared" si="241"/>
        <v>18060.853999999999</v>
      </c>
      <c r="F656" s="19">
        <f t="shared" si="242"/>
        <v>116578.8</v>
      </c>
      <c r="G656" s="51">
        <f t="shared" si="227"/>
        <v>161327.51860000001</v>
      </c>
      <c r="H656" s="45">
        <f t="shared" si="228"/>
        <v>4813.8</v>
      </c>
      <c r="I656" s="18">
        <f t="shared" si="229"/>
        <v>9853</v>
      </c>
      <c r="J656" s="18">
        <f t="shared" si="230"/>
        <v>5128.8</v>
      </c>
      <c r="K656" s="19">
        <f t="shared" si="231"/>
        <v>139845.67500000002</v>
      </c>
      <c r="L656" s="46">
        <f t="shared" si="232"/>
        <v>159641.27500000002</v>
      </c>
      <c r="M656" s="52">
        <f t="shared" si="233"/>
        <v>320968.79360000003</v>
      </c>
      <c r="N656" s="53">
        <f t="shared" si="234"/>
        <v>0.48411582745098042</v>
      </c>
      <c r="O656" s="1">
        <f t="shared" si="237"/>
        <v>723.6</v>
      </c>
      <c r="P656" s="1">
        <f t="shared" si="238"/>
        <v>434.72</v>
      </c>
      <c r="Q656" s="1">
        <f t="shared" si="239"/>
        <v>3776.1</v>
      </c>
      <c r="R656" s="1">
        <f t="shared" si="243"/>
        <v>337096.78640000004</v>
      </c>
      <c r="S656" s="111"/>
      <c r="T656" s="1">
        <f t="shared" si="244"/>
        <v>1013.04</v>
      </c>
      <c r="U656" s="1">
        <f t="shared" si="245"/>
        <v>608.96</v>
      </c>
      <c r="V656" s="1">
        <f t="shared" si="246"/>
        <v>3776.1</v>
      </c>
      <c r="W656" s="1">
        <f t="shared" si="247"/>
        <v>52.8</v>
      </c>
      <c r="X656" s="1">
        <f t="shared" si="248"/>
        <v>5450.9000000000005</v>
      </c>
    </row>
    <row r="657" spans="1:24" x14ac:dyDescent="0.25">
      <c r="A657" s="50">
        <v>664000</v>
      </c>
      <c r="B657" s="45">
        <f t="shared" si="235"/>
        <v>4806.3827000000001</v>
      </c>
      <c r="C657" s="18">
        <f t="shared" si="240"/>
        <v>9134.8896000000004</v>
      </c>
      <c r="D657" s="18">
        <f t="shared" si="236"/>
        <v>12746.592299999998</v>
      </c>
      <c r="E657" s="16">
        <f t="shared" si="241"/>
        <v>18060.853999999999</v>
      </c>
      <c r="F657" s="19">
        <f t="shared" si="242"/>
        <v>116854.40000000001</v>
      </c>
      <c r="G657" s="51">
        <f t="shared" si="227"/>
        <v>161603.11860000002</v>
      </c>
      <c r="H657" s="45">
        <f t="shared" si="228"/>
        <v>4813.8</v>
      </c>
      <c r="I657" s="18">
        <f t="shared" si="229"/>
        <v>9853</v>
      </c>
      <c r="J657" s="18">
        <f t="shared" si="230"/>
        <v>5128.8</v>
      </c>
      <c r="K657" s="19">
        <f t="shared" si="231"/>
        <v>140103.17500000002</v>
      </c>
      <c r="L657" s="46">
        <f t="shared" si="232"/>
        <v>159898.77500000002</v>
      </c>
      <c r="M657" s="52">
        <f t="shared" si="233"/>
        <v>321501.89360000007</v>
      </c>
      <c r="N657" s="53">
        <f t="shared" si="234"/>
        <v>0.48418959879518081</v>
      </c>
      <c r="O657" s="1">
        <f t="shared" si="237"/>
        <v>723.6</v>
      </c>
      <c r="P657" s="1">
        <f t="shared" si="238"/>
        <v>434.72</v>
      </c>
      <c r="Q657" s="1">
        <f t="shared" si="239"/>
        <v>3776.1</v>
      </c>
      <c r="R657" s="1">
        <f t="shared" si="243"/>
        <v>337563.68640000001</v>
      </c>
      <c r="S657" s="111"/>
      <c r="T657" s="1">
        <f t="shared" si="244"/>
        <v>1013.04</v>
      </c>
      <c r="U657" s="1">
        <f t="shared" si="245"/>
        <v>608.96</v>
      </c>
      <c r="V657" s="1">
        <f t="shared" si="246"/>
        <v>3776.1</v>
      </c>
      <c r="W657" s="1">
        <f t="shared" si="247"/>
        <v>52.8</v>
      </c>
      <c r="X657" s="1">
        <f t="shared" si="248"/>
        <v>5450.9000000000005</v>
      </c>
    </row>
    <row r="658" spans="1:24" x14ac:dyDescent="0.25">
      <c r="A658" s="50">
        <v>665000</v>
      </c>
      <c r="B658" s="45">
        <f t="shared" si="235"/>
        <v>4806.3827000000001</v>
      </c>
      <c r="C658" s="18">
        <f t="shared" si="240"/>
        <v>9134.8896000000004</v>
      </c>
      <c r="D658" s="18">
        <f t="shared" si="236"/>
        <v>12746.592299999998</v>
      </c>
      <c r="E658" s="16">
        <f t="shared" si="241"/>
        <v>18060.853999999999</v>
      </c>
      <c r="F658" s="19">
        <f t="shared" si="242"/>
        <v>117130</v>
      </c>
      <c r="G658" s="51">
        <f t="shared" si="227"/>
        <v>161878.71859999999</v>
      </c>
      <c r="H658" s="45">
        <f t="shared" si="228"/>
        <v>4813.8</v>
      </c>
      <c r="I658" s="18">
        <f t="shared" si="229"/>
        <v>9853</v>
      </c>
      <c r="J658" s="18">
        <f t="shared" si="230"/>
        <v>5128.8</v>
      </c>
      <c r="K658" s="19">
        <f t="shared" si="231"/>
        <v>140360.67500000002</v>
      </c>
      <c r="L658" s="46">
        <f t="shared" si="232"/>
        <v>160156.27500000002</v>
      </c>
      <c r="M658" s="52">
        <f t="shared" si="233"/>
        <v>322034.99360000005</v>
      </c>
      <c r="N658" s="53">
        <f t="shared" si="234"/>
        <v>0.48426314827067674</v>
      </c>
      <c r="O658" s="1">
        <f t="shared" si="237"/>
        <v>723.6</v>
      </c>
      <c r="P658" s="1">
        <f t="shared" si="238"/>
        <v>434.72</v>
      </c>
      <c r="Q658" s="1">
        <f t="shared" si="239"/>
        <v>3776.1</v>
      </c>
      <c r="R658" s="1">
        <f t="shared" si="243"/>
        <v>338030.58640000003</v>
      </c>
      <c r="S658" s="111"/>
      <c r="T658" s="1">
        <f t="shared" si="244"/>
        <v>1013.04</v>
      </c>
      <c r="U658" s="1">
        <f t="shared" si="245"/>
        <v>608.96</v>
      </c>
      <c r="V658" s="1">
        <f t="shared" si="246"/>
        <v>3776.1</v>
      </c>
      <c r="W658" s="1">
        <f t="shared" si="247"/>
        <v>52.8</v>
      </c>
      <c r="X658" s="1">
        <f t="shared" si="248"/>
        <v>5450.9000000000005</v>
      </c>
    </row>
    <row r="659" spans="1:24" x14ac:dyDescent="0.25">
      <c r="A659" s="50">
        <v>666000</v>
      </c>
      <c r="B659" s="45">
        <f t="shared" si="235"/>
        <v>4806.3827000000001</v>
      </c>
      <c r="C659" s="18">
        <f t="shared" si="240"/>
        <v>9134.8896000000004</v>
      </c>
      <c r="D659" s="18">
        <f t="shared" si="236"/>
        <v>12746.592299999998</v>
      </c>
      <c r="E659" s="16">
        <f t="shared" si="241"/>
        <v>18060.853999999999</v>
      </c>
      <c r="F659" s="19">
        <f t="shared" si="242"/>
        <v>117405.6</v>
      </c>
      <c r="G659" s="51">
        <f t="shared" si="227"/>
        <v>162154.3186</v>
      </c>
      <c r="H659" s="45">
        <f t="shared" si="228"/>
        <v>4813.8</v>
      </c>
      <c r="I659" s="18">
        <f t="shared" si="229"/>
        <v>9853</v>
      </c>
      <c r="J659" s="18">
        <f t="shared" si="230"/>
        <v>5128.8</v>
      </c>
      <c r="K659" s="19">
        <f t="shared" si="231"/>
        <v>140618.17500000002</v>
      </c>
      <c r="L659" s="46">
        <f t="shared" si="232"/>
        <v>160413.77500000002</v>
      </c>
      <c r="M659" s="52">
        <f t="shared" si="233"/>
        <v>322568.09360000002</v>
      </c>
      <c r="N659" s="53">
        <f t="shared" si="234"/>
        <v>0.48433647687687692</v>
      </c>
      <c r="O659" s="1">
        <f t="shared" si="237"/>
        <v>723.6</v>
      </c>
      <c r="P659" s="1">
        <f t="shared" si="238"/>
        <v>434.72</v>
      </c>
      <c r="Q659" s="1">
        <f t="shared" si="239"/>
        <v>3776.1</v>
      </c>
      <c r="R659" s="1">
        <f t="shared" si="243"/>
        <v>338497.48640000005</v>
      </c>
      <c r="S659" s="111"/>
      <c r="T659" s="1">
        <f t="shared" si="244"/>
        <v>1013.04</v>
      </c>
      <c r="U659" s="1">
        <f t="shared" si="245"/>
        <v>608.96</v>
      </c>
      <c r="V659" s="1">
        <f t="shared" si="246"/>
        <v>3776.1</v>
      </c>
      <c r="W659" s="1">
        <f t="shared" si="247"/>
        <v>52.8</v>
      </c>
      <c r="X659" s="1">
        <f t="shared" si="248"/>
        <v>5450.9000000000005</v>
      </c>
    </row>
    <row r="660" spans="1:24" x14ac:dyDescent="0.25">
      <c r="A660" s="50">
        <v>667000</v>
      </c>
      <c r="B660" s="45">
        <f t="shared" si="235"/>
        <v>4806.3827000000001</v>
      </c>
      <c r="C660" s="18">
        <f t="shared" si="240"/>
        <v>9134.8896000000004</v>
      </c>
      <c r="D660" s="18">
        <f t="shared" si="236"/>
        <v>12746.592299999998</v>
      </c>
      <c r="E660" s="16">
        <f t="shared" si="241"/>
        <v>18060.853999999999</v>
      </c>
      <c r="F660" s="19">
        <f t="shared" si="242"/>
        <v>117681.20000000001</v>
      </c>
      <c r="G660" s="51">
        <f t="shared" si="227"/>
        <v>162429.9186</v>
      </c>
      <c r="H660" s="45">
        <f t="shared" si="228"/>
        <v>4813.8</v>
      </c>
      <c r="I660" s="18">
        <f t="shared" si="229"/>
        <v>9853</v>
      </c>
      <c r="J660" s="18">
        <f t="shared" si="230"/>
        <v>5128.8</v>
      </c>
      <c r="K660" s="19">
        <f t="shared" si="231"/>
        <v>140875.67500000002</v>
      </c>
      <c r="L660" s="46">
        <f t="shared" si="232"/>
        <v>160671.27500000002</v>
      </c>
      <c r="M660" s="52">
        <f t="shared" si="233"/>
        <v>323101.1936</v>
      </c>
      <c r="N660" s="53">
        <f t="shared" si="234"/>
        <v>0.48440958560719638</v>
      </c>
      <c r="O660" s="1">
        <f t="shared" si="237"/>
        <v>723.6</v>
      </c>
      <c r="P660" s="1">
        <f t="shared" si="238"/>
        <v>434.72</v>
      </c>
      <c r="Q660" s="1">
        <f t="shared" si="239"/>
        <v>3776.1</v>
      </c>
      <c r="R660" s="1">
        <f t="shared" si="243"/>
        <v>338964.38640000008</v>
      </c>
      <c r="S660" s="111"/>
      <c r="T660" s="1">
        <f t="shared" si="244"/>
        <v>1013.04</v>
      </c>
      <c r="U660" s="1">
        <f t="shared" si="245"/>
        <v>608.96</v>
      </c>
      <c r="V660" s="1">
        <f t="shared" si="246"/>
        <v>3776.1</v>
      </c>
      <c r="W660" s="1">
        <f t="shared" si="247"/>
        <v>52.8</v>
      </c>
      <c r="X660" s="1">
        <f t="shared" si="248"/>
        <v>5450.9000000000005</v>
      </c>
    </row>
    <row r="661" spans="1:24" x14ac:dyDescent="0.25">
      <c r="A661" s="50">
        <v>668000</v>
      </c>
      <c r="B661" s="45">
        <f t="shared" si="235"/>
        <v>4806.3827000000001</v>
      </c>
      <c r="C661" s="18">
        <f t="shared" si="240"/>
        <v>9134.8896000000004</v>
      </c>
      <c r="D661" s="18">
        <f t="shared" si="236"/>
        <v>12746.592299999998</v>
      </c>
      <c r="E661" s="16">
        <f t="shared" si="241"/>
        <v>18060.853999999999</v>
      </c>
      <c r="F661" s="19">
        <f t="shared" si="242"/>
        <v>117956.8</v>
      </c>
      <c r="G661" s="51">
        <f t="shared" si="227"/>
        <v>162705.51860000001</v>
      </c>
      <c r="H661" s="45">
        <f t="shared" si="228"/>
        <v>4813.8</v>
      </c>
      <c r="I661" s="18">
        <f t="shared" si="229"/>
        <v>9853</v>
      </c>
      <c r="J661" s="18">
        <f t="shared" si="230"/>
        <v>5128.8</v>
      </c>
      <c r="K661" s="19">
        <f t="shared" si="231"/>
        <v>141133.17500000002</v>
      </c>
      <c r="L661" s="46">
        <f t="shared" si="232"/>
        <v>160928.77500000002</v>
      </c>
      <c r="M661" s="52">
        <f t="shared" si="233"/>
        <v>323634.29360000003</v>
      </c>
      <c r="N661" s="53">
        <f t="shared" si="234"/>
        <v>0.48448247544910183</v>
      </c>
      <c r="O661" s="1">
        <f t="shared" si="237"/>
        <v>723.6</v>
      </c>
      <c r="P661" s="1">
        <f t="shared" si="238"/>
        <v>434.72</v>
      </c>
      <c r="Q661" s="1">
        <f t="shared" si="239"/>
        <v>3776.1</v>
      </c>
      <c r="R661" s="1">
        <f t="shared" si="243"/>
        <v>339431.28640000004</v>
      </c>
      <c r="S661" s="111"/>
      <c r="T661" s="1">
        <f t="shared" si="244"/>
        <v>1013.04</v>
      </c>
      <c r="U661" s="1">
        <f t="shared" si="245"/>
        <v>608.96</v>
      </c>
      <c r="V661" s="1">
        <f t="shared" si="246"/>
        <v>3776.1</v>
      </c>
      <c r="W661" s="1">
        <f t="shared" si="247"/>
        <v>52.8</v>
      </c>
      <c r="X661" s="1">
        <f t="shared" si="248"/>
        <v>5450.9000000000005</v>
      </c>
    </row>
    <row r="662" spans="1:24" x14ac:dyDescent="0.25">
      <c r="A662" s="50">
        <v>669000</v>
      </c>
      <c r="B662" s="45">
        <f t="shared" si="235"/>
        <v>4806.3827000000001</v>
      </c>
      <c r="C662" s="18">
        <f t="shared" si="240"/>
        <v>9134.8896000000004</v>
      </c>
      <c r="D662" s="18">
        <f t="shared" si="236"/>
        <v>12746.592299999998</v>
      </c>
      <c r="E662" s="16">
        <f t="shared" si="241"/>
        <v>18060.853999999999</v>
      </c>
      <c r="F662" s="19">
        <f t="shared" si="242"/>
        <v>118232.40000000001</v>
      </c>
      <c r="G662" s="51">
        <f t="shared" si="227"/>
        <v>162981.11860000002</v>
      </c>
      <c r="H662" s="45">
        <f t="shared" si="228"/>
        <v>4813.8</v>
      </c>
      <c r="I662" s="18">
        <f t="shared" si="229"/>
        <v>9853</v>
      </c>
      <c r="J662" s="18">
        <f t="shared" si="230"/>
        <v>5128.8</v>
      </c>
      <c r="K662" s="19">
        <f t="shared" si="231"/>
        <v>141390.67500000002</v>
      </c>
      <c r="L662" s="46">
        <f t="shared" si="232"/>
        <v>161186.27500000002</v>
      </c>
      <c r="M662" s="52">
        <f t="shared" si="233"/>
        <v>324167.39360000007</v>
      </c>
      <c r="N662" s="53">
        <f t="shared" si="234"/>
        <v>0.48455514738415556</v>
      </c>
      <c r="O662" s="1">
        <f t="shared" si="237"/>
        <v>723.6</v>
      </c>
      <c r="P662" s="1">
        <f t="shared" si="238"/>
        <v>434.72</v>
      </c>
      <c r="Q662" s="1">
        <f t="shared" si="239"/>
        <v>3776.1</v>
      </c>
      <c r="R662" s="1">
        <f t="shared" si="243"/>
        <v>339898.18640000001</v>
      </c>
      <c r="S662" s="111"/>
      <c r="T662" s="1">
        <f t="shared" si="244"/>
        <v>1013.04</v>
      </c>
      <c r="U662" s="1">
        <f t="shared" si="245"/>
        <v>608.96</v>
      </c>
      <c r="V662" s="1">
        <f t="shared" si="246"/>
        <v>3776.1</v>
      </c>
      <c r="W662" s="1">
        <f t="shared" si="247"/>
        <v>52.8</v>
      </c>
      <c r="X662" s="1">
        <f t="shared" si="248"/>
        <v>5450.9000000000005</v>
      </c>
    </row>
    <row r="663" spans="1:24" x14ac:dyDescent="0.25">
      <c r="A663" s="50">
        <v>670000</v>
      </c>
      <c r="B663" s="45">
        <f t="shared" si="235"/>
        <v>4806.3827000000001</v>
      </c>
      <c r="C663" s="18">
        <f t="shared" si="240"/>
        <v>9134.8896000000004</v>
      </c>
      <c r="D663" s="18">
        <f t="shared" si="236"/>
        <v>12746.592299999998</v>
      </c>
      <c r="E663" s="16">
        <f t="shared" si="241"/>
        <v>18060.853999999999</v>
      </c>
      <c r="F663" s="19">
        <f t="shared" si="242"/>
        <v>118508</v>
      </c>
      <c r="G663" s="51">
        <f t="shared" si="227"/>
        <v>163256.71859999999</v>
      </c>
      <c r="H663" s="45">
        <f t="shared" si="228"/>
        <v>4813.8</v>
      </c>
      <c r="I663" s="18">
        <f t="shared" si="229"/>
        <v>9853</v>
      </c>
      <c r="J663" s="18">
        <f t="shared" si="230"/>
        <v>5128.8</v>
      </c>
      <c r="K663" s="19">
        <f t="shared" si="231"/>
        <v>141648.17500000002</v>
      </c>
      <c r="L663" s="46">
        <f t="shared" si="232"/>
        <v>161443.77500000002</v>
      </c>
      <c r="M663" s="52">
        <f t="shared" si="233"/>
        <v>324700.49360000005</v>
      </c>
      <c r="N663" s="53">
        <f t="shared" si="234"/>
        <v>0.48462760238805974</v>
      </c>
      <c r="O663" s="1">
        <f t="shared" si="237"/>
        <v>723.6</v>
      </c>
      <c r="P663" s="1">
        <f t="shared" si="238"/>
        <v>434.72</v>
      </c>
      <c r="Q663" s="1">
        <f t="shared" si="239"/>
        <v>3776.1</v>
      </c>
      <c r="R663" s="1">
        <f t="shared" si="243"/>
        <v>340365.08640000003</v>
      </c>
      <c r="S663" s="111"/>
      <c r="T663" s="1">
        <f t="shared" si="244"/>
        <v>1013.04</v>
      </c>
      <c r="U663" s="1">
        <f t="shared" si="245"/>
        <v>608.96</v>
      </c>
      <c r="V663" s="1">
        <f t="shared" si="246"/>
        <v>3776.1</v>
      </c>
      <c r="W663" s="1">
        <f t="shared" si="247"/>
        <v>52.8</v>
      </c>
      <c r="X663" s="1">
        <f t="shared" si="248"/>
        <v>5450.9000000000005</v>
      </c>
    </row>
    <row r="664" spans="1:24" x14ac:dyDescent="0.25">
      <c r="A664" s="50">
        <v>671000</v>
      </c>
      <c r="B664" s="45">
        <f t="shared" si="235"/>
        <v>4806.3827000000001</v>
      </c>
      <c r="C664" s="18">
        <f t="shared" si="240"/>
        <v>9134.8896000000004</v>
      </c>
      <c r="D664" s="18">
        <f t="shared" si="236"/>
        <v>12746.592299999998</v>
      </c>
      <c r="E664" s="16">
        <f t="shared" si="241"/>
        <v>18060.853999999999</v>
      </c>
      <c r="F664" s="19">
        <f t="shared" si="242"/>
        <v>118783.6</v>
      </c>
      <c r="G664" s="51">
        <f t="shared" si="227"/>
        <v>163532.3186</v>
      </c>
      <c r="H664" s="45">
        <f t="shared" si="228"/>
        <v>4813.8</v>
      </c>
      <c r="I664" s="18">
        <f t="shared" si="229"/>
        <v>9853</v>
      </c>
      <c r="J664" s="18">
        <f t="shared" si="230"/>
        <v>5128.8</v>
      </c>
      <c r="K664" s="19">
        <f t="shared" si="231"/>
        <v>141905.67500000002</v>
      </c>
      <c r="L664" s="46">
        <f t="shared" si="232"/>
        <v>161701.27500000002</v>
      </c>
      <c r="M664" s="52">
        <f t="shared" si="233"/>
        <v>325233.59360000002</v>
      </c>
      <c r="N664" s="53">
        <f t="shared" si="234"/>
        <v>0.4846998414307005</v>
      </c>
      <c r="O664" s="1">
        <f t="shared" si="237"/>
        <v>723.6</v>
      </c>
      <c r="P664" s="1">
        <f t="shared" si="238"/>
        <v>434.72</v>
      </c>
      <c r="Q664" s="1">
        <f t="shared" si="239"/>
        <v>3776.1</v>
      </c>
      <c r="R664" s="1">
        <f t="shared" si="243"/>
        <v>340831.98640000005</v>
      </c>
      <c r="S664" s="111"/>
      <c r="T664" s="1">
        <f t="shared" si="244"/>
        <v>1013.04</v>
      </c>
      <c r="U664" s="1">
        <f t="shared" si="245"/>
        <v>608.96</v>
      </c>
      <c r="V664" s="1">
        <f t="shared" si="246"/>
        <v>3776.1</v>
      </c>
      <c r="W664" s="1">
        <f t="shared" si="247"/>
        <v>52.8</v>
      </c>
      <c r="X664" s="1">
        <f t="shared" si="248"/>
        <v>5450.9000000000005</v>
      </c>
    </row>
    <row r="665" spans="1:24" x14ac:dyDescent="0.25">
      <c r="A665" s="50">
        <v>672000</v>
      </c>
      <c r="B665" s="45">
        <f t="shared" si="235"/>
        <v>4806.3827000000001</v>
      </c>
      <c r="C665" s="18">
        <f t="shared" si="240"/>
        <v>9134.8896000000004</v>
      </c>
      <c r="D665" s="18">
        <f t="shared" si="236"/>
        <v>12746.592299999998</v>
      </c>
      <c r="E665" s="16">
        <f t="shared" si="241"/>
        <v>18060.853999999999</v>
      </c>
      <c r="F665" s="19">
        <f t="shared" si="242"/>
        <v>119059.20000000001</v>
      </c>
      <c r="G665" s="51">
        <f t="shared" si="227"/>
        <v>163807.9186</v>
      </c>
      <c r="H665" s="45">
        <f t="shared" si="228"/>
        <v>4813.8</v>
      </c>
      <c r="I665" s="18">
        <f t="shared" si="229"/>
        <v>9853</v>
      </c>
      <c r="J665" s="18">
        <f t="shared" si="230"/>
        <v>5128.8</v>
      </c>
      <c r="K665" s="19">
        <f t="shared" si="231"/>
        <v>142163.17500000002</v>
      </c>
      <c r="L665" s="46">
        <f t="shared" si="232"/>
        <v>161958.77500000002</v>
      </c>
      <c r="M665" s="52">
        <f t="shared" si="233"/>
        <v>325766.6936</v>
      </c>
      <c r="N665" s="53">
        <f t="shared" si="234"/>
        <v>0.4847718654761905</v>
      </c>
      <c r="O665" s="1">
        <f t="shared" si="237"/>
        <v>723.6</v>
      </c>
      <c r="P665" s="1">
        <f t="shared" si="238"/>
        <v>434.72</v>
      </c>
      <c r="Q665" s="1">
        <f t="shared" si="239"/>
        <v>3776.1</v>
      </c>
      <c r="R665" s="1">
        <f t="shared" si="243"/>
        <v>341298.88640000008</v>
      </c>
      <c r="S665" s="111"/>
      <c r="T665" s="1">
        <f t="shared" si="244"/>
        <v>1013.04</v>
      </c>
      <c r="U665" s="1">
        <f t="shared" si="245"/>
        <v>608.96</v>
      </c>
      <c r="V665" s="1">
        <f t="shared" si="246"/>
        <v>3776.1</v>
      </c>
      <c r="W665" s="1">
        <f t="shared" si="247"/>
        <v>52.8</v>
      </c>
      <c r="X665" s="1">
        <f t="shared" si="248"/>
        <v>5450.9000000000005</v>
      </c>
    </row>
    <row r="666" spans="1:24" x14ac:dyDescent="0.25">
      <c r="A666" s="50">
        <v>673000</v>
      </c>
      <c r="B666" s="45">
        <f t="shared" si="235"/>
        <v>4806.3827000000001</v>
      </c>
      <c r="C666" s="18">
        <f t="shared" si="240"/>
        <v>9134.8896000000004</v>
      </c>
      <c r="D666" s="18">
        <f t="shared" si="236"/>
        <v>12746.592299999998</v>
      </c>
      <c r="E666" s="16">
        <f t="shared" si="241"/>
        <v>18060.853999999999</v>
      </c>
      <c r="F666" s="19">
        <f t="shared" si="242"/>
        <v>119334.8</v>
      </c>
      <c r="G666" s="51">
        <f t="shared" si="227"/>
        <v>164083.51860000001</v>
      </c>
      <c r="H666" s="45">
        <f t="shared" si="228"/>
        <v>4813.8</v>
      </c>
      <c r="I666" s="18">
        <f t="shared" si="229"/>
        <v>9853</v>
      </c>
      <c r="J666" s="18">
        <f t="shared" si="230"/>
        <v>5128.8</v>
      </c>
      <c r="K666" s="19">
        <f t="shared" si="231"/>
        <v>142420.67500000002</v>
      </c>
      <c r="L666" s="46">
        <f t="shared" si="232"/>
        <v>162216.27500000002</v>
      </c>
      <c r="M666" s="52">
        <f t="shared" si="233"/>
        <v>326299.79360000003</v>
      </c>
      <c r="N666" s="53">
        <f t="shared" si="234"/>
        <v>0.48484367548291241</v>
      </c>
      <c r="O666" s="1">
        <f t="shared" si="237"/>
        <v>723.6</v>
      </c>
      <c r="P666" s="1">
        <f t="shared" si="238"/>
        <v>434.72</v>
      </c>
      <c r="Q666" s="1">
        <f t="shared" si="239"/>
        <v>3776.1</v>
      </c>
      <c r="R666" s="1">
        <f t="shared" si="243"/>
        <v>341765.78640000004</v>
      </c>
      <c r="S666" s="111"/>
      <c r="T666" s="1">
        <f t="shared" si="244"/>
        <v>1013.04</v>
      </c>
      <c r="U666" s="1">
        <f t="shared" si="245"/>
        <v>608.96</v>
      </c>
      <c r="V666" s="1">
        <f t="shared" si="246"/>
        <v>3776.1</v>
      </c>
      <c r="W666" s="1">
        <f t="shared" si="247"/>
        <v>52.8</v>
      </c>
      <c r="X666" s="1">
        <f t="shared" si="248"/>
        <v>5450.9000000000005</v>
      </c>
    </row>
    <row r="667" spans="1:24" x14ac:dyDescent="0.25">
      <c r="A667" s="50">
        <v>674000</v>
      </c>
      <c r="B667" s="45">
        <f t="shared" si="235"/>
        <v>4806.3827000000001</v>
      </c>
      <c r="C667" s="18">
        <f t="shared" si="240"/>
        <v>9134.8896000000004</v>
      </c>
      <c r="D667" s="18">
        <f t="shared" si="236"/>
        <v>12746.592299999998</v>
      </c>
      <c r="E667" s="16">
        <f t="shared" si="241"/>
        <v>18060.853999999999</v>
      </c>
      <c r="F667" s="19">
        <f t="shared" si="242"/>
        <v>119610.40000000001</v>
      </c>
      <c r="G667" s="51">
        <f t="shared" si="227"/>
        <v>164359.11860000002</v>
      </c>
      <c r="H667" s="45">
        <f t="shared" si="228"/>
        <v>4813.8</v>
      </c>
      <c r="I667" s="18">
        <f t="shared" si="229"/>
        <v>9853</v>
      </c>
      <c r="J667" s="18">
        <f t="shared" si="230"/>
        <v>5128.8</v>
      </c>
      <c r="K667" s="19">
        <f t="shared" si="231"/>
        <v>142678.17500000002</v>
      </c>
      <c r="L667" s="46">
        <f t="shared" si="232"/>
        <v>162473.77500000002</v>
      </c>
      <c r="M667" s="52">
        <f t="shared" si="233"/>
        <v>326832.89360000007</v>
      </c>
      <c r="N667" s="53">
        <f t="shared" si="234"/>
        <v>0.48491527240356092</v>
      </c>
      <c r="O667" s="1">
        <f t="shared" si="237"/>
        <v>723.6</v>
      </c>
      <c r="P667" s="1">
        <f t="shared" si="238"/>
        <v>434.72</v>
      </c>
      <c r="Q667" s="1">
        <f t="shared" si="239"/>
        <v>3776.1</v>
      </c>
      <c r="R667" s="1">
        <f t="shared" si="243"/>
        <v>342232.68640000001</v>
      </c>
      <c r="S667" s="111"/>
      <c r="T667" s="1">
        <f t="shared" si="244"/>
        <v>1013.04</v>
      </c>
      <c r="U667" s="1">
        <f t="shared" si="245"/>
        <v>608.96</v>
      </c>
      <c r="V667" s="1">
        <f t="shared" si="246"/>
        <v>3776.1</v>
      </c>
      <c r="W667" s="1">
        <f t="shared" si="247"/>
        <v>52.8</v>
      </c>
      <c r="X667" s="1">
        <f t="shared" si="248"/>
        <v>5450.9000000000005</v>
      </c>
    </row>
    <row r="668" spans="1:24" x14ac:dyDescent="0.25">
      <c r="A668" s="50">
        <v>675000</v>
      </c>
      <c r="B668" s="45">
        <f t="shared" si="235"/>
        <v>4806.3827000000001</v>
      </c>
      <c r="C668" s="18">
        <f t="shared" si="240"/>
        <v>9134.8896000000004</v>
      </c>
      <c r="D668" s="18">
        <f t="shared" si="236"/>
        <v>12746.592299999998</v>
      </c>
      <c r="E668" s="16">
        <f t="shared" si="241"/>
        <v>18060.853999999999</v>
      </c>
      <c r="F668" s="19">
        <f t="shared" si="242"/>
        <v>119886</v>
      </c>
      <c r="G668" s="51">
        <f t="shared" si="227"/>
        <v>164634.71859999999</v>
      </c>
      <c r="H668" s="45">
        <f t="shared" si="228"/>
        <v>4813.8</v>
      </c>
      <c r="I668" s="18">
        <f t="shared" si="229"/>
        <v>9853</v>
      </c>
      <c r="J668" s="18">
        <f t="shared" si="230"/>
        <v>5128.8</v>
      </c>
      <c r="K668" s="19">
        <f t="shared" si="231"/>
        <v>142935.67500000002</v>
      </c>
      <c r="L668" s="46">
        <f t="shared" si="232"/>
        <v>162731.27500000002</v>
      </c>
      <c r="M668" s="52">
        <f t="shared" si="233"/>
        <v>327365.99360000005</v>
      </c>
      <c r="N668" s="53">
        <f t="shared" si="234"/>
        <v>0.48498665718518524</v>
      </c>
      <c r="O668" s="1">
        <f t="shared" si="237"/>
        <v>723.6</v>
      </c>
      <c r="P668" s="1">
        <f t="shared" si="238"/>
        <v>434.72</v>
      </c>
      <c r="Q668" s="1">
        <f t="shared" si="239"/>
        <v>3776.1</v>
      </c>
      <c r="R668" s="1">
        <f t="shared" si="243"/>
        <v>342699.58640000003</v>
      </c>
      <c r="S668" s="111"/>
      <c r="T668" s="1">
        <f t="shared" si="244"/>
        <v>1013.04</v>
      </c>
      <c r="U668" s="1">
        <f t="shared" si="245"/>
        <v>608.96</v>
      </c>
      <c r="V668" s="1">
        <f t="shared" si="246"/>
        <v>3776.1</v>
      </c>
      <c r="W668" s="1">
        <f t="shared" si="247"/>
        <v>52.8</v>
      </c>
      <c r="X668" s="1">
        <f t="shared" si="248"/>
        <v>5450.9000000000005</v>
      </c>
    </row>
    <row r="669" spans="1:24" x14ac:dyDescent="0.25">
      <c r="A669" s="50">
        <v>676000</v>
      </c>
      <c r="B669" s="45">
        <f t="shared" si="235"/>
        <v>4806.3827000000001</v>
      </c>
      <c r="C669" s="18">
        <f t="shared" si="240"/>
        <v>9134.8896000000004</v>
      </c>
      <c r="D669" s="18">
        <f t="shared" si="236"/>
        <v>12746.592299999998</v>
      </c>
      <c r="E669" s="16">
        <f t="shared" si="241"/>
        <v>18060.853999999999</v>
      </c>
      <c r="F669" s="19">
        <f t="shared" si="242"/>
        <v>120161.60000000001</v>
      </c>
      <c r="G669" s="51">
        <f t="shared" si="227"/>
        <v>164910.3186</v>
      </c>
      <c r="H669" s="45">
        <f t="shared" si="228"/>
        <v>4813.8</v>
      </c>
      <c r="I669" s="18">
        <f t="shared" si="229"/>
        <v>9853</v>
      </c>
      <c r="J669" s="18">
        <f t="shared" si="230"/>
        <v>5128.8</v>
      </c>
      <c r="K669" s="19">
        <f t="shared" si="231"/>
        <v>143193.17500000002</v>
      </c>
      <c r="L669" s="46">
        <f t="shared" si="232"/>
        <v>162988.77500000002</v>
      </c>
      <c r="M669" s="52">
        <f t="shared" si="233"/>
        <v>327899.09360000002</v>
      </c>
      <c r="N669" s="53">
        <f t="shared" si="234"/>
        <v>0.48505783076923081</v>
      </c>
      <c r="O669" s="1">
        <f t="shared" si="237"/>
        <v>723.6</v>
      </c>
      <c r="P669" s="1">
        <f t="shared" si="238"/>
        <v>434.72</v>
      </c>
      <c r="Q669" s="1">
        <f t="shared" si="239"/>
        <v>3776.1</v>
      </c>
      <c r="R669" s="1">
        <f t="shared" si="243"/>
        <v>343166.48640000005</v>
      </c>
      <c r="S669" s="111"/>
      <c r="T669" s="1">
        <f t="shared" si="244"/>
        <v>1013.04</v>
      </c>
      <c r="U669" s="1">
        <f t="shared" si="245"/>
        <v>608.96</v>
      </c>
      <c r="V669" s="1">
        <f t="shared" si="246"/>
        <v>3776.1</v>
      </c>
      <c r="W669" s="1">
        <f t="shared" si="247"/>
        <v>52.8</v>
      </c>
      <c r="X669" s="1">
        <f t="shared" si="248"/>
        <v>5450.9000000000005</v>
      </c>
    </row>
    <row r="670" spans="1:24" x14ac:dyDescent="0.25">
      <c r="A670" s="50">
        <v>677000</v>
      </c>
      <c r="B670" s="45">
        <f t="shared" si="235"/>
        <v>4806.3827000000001</v>
      </c>
      <c r="C670" s="18">
        <f t="shared" si="240"/>
        <v>9134.8896000000004</v>
      </c>
      <c r="D670" s="18">
        <f t="shared" si="236"/>
        <v>12746.592299999998</v>
      </c>
      <c r="E670" s="16">
        <f t="shared" si="241"/>
        <v>18060.853999999999</v>
      </c>
      <c r="F670" s="19">
        <f t="shared" si="242"/>
        <v>120437.20000000001</v>
      </c>
      <c r="G670" s="51">
        <f t="shared" si="227"/>
        <v>165185.9186</v>
      </c>
      <c r="H670" s="45">
        <f t="shared" si="228"/>
        <v>4813.8</v>
      </c>
      <c r="I670" s="18">
        <f t="shared" si="229"/>
        <v>9853</v>
      </c>
      <c r="J670" s="18">
        <f t="shared" si="230"/>
        <v>5128.8</v>
      </c>
      <c r="K670" s="19">
        <f t="shared" si="231"/>
        <v>143450.67500000002</v>
      </c>
      <c r="L670" s="46">
        <f t="shared" si="232"/>
        <v>163246.27500000002</v>
      </c>
      <c r="M670" s="52">
        <f t="shared" si="233"/>
        <v>328432.1936</v>
      </c>
      <c r="N670" s="53">
        <f t="shared" si="234"/>
        <v>0.4851287940915805</v>
      </c>
      <c r="O670" s="1">
        <f t="shared" si="237"/>
        <v>723.6</v>
      </c>
      <c r="P670" s="1">
        <f t="shared" si="238"/>
        <v>434.72</v>
      </c>
      <c r="Q670" s="1">
        <f t="shared" si="239"/>
        <v>3776.1</v>
      </c>
      <c r="R670" s="1">
        <f t="shared" si="243"/>
        <v>343633.38640000008</v>
      </c>
      <c r="S670" s="111"/>
      <c r="T670" s="1">
        <f t="shared" si="244"/>
        <v>1013.04</v>
      </c>
      <c r="U670" s="1">
        <f t="shared" si="245"/>
        <v>608.96</v>
      </c>
      <c r="V670" s="1">
        <f t="shared" si="246"/>
        <v>3776.1</v>
      </c>
      <c r="W670" s="1">
        <f t="shared" si="247"/>
        <v>52.8</v>
      </c>
      <c r="X670" s="1">
        <f t="shared" si="248"/>
        <v>5450.9000000000005</v>
      </c>
    </row>
    <row r="671" spans="1:24" x14ac:dyDescent="0.25">
      <c r="A671" s="50">
        <v>678000</v>
      </c>
      <c r="B671" s="45">
        <f t="shared" si="235"/>
        <v>4806.3827000000001</v>
      </c>
      <c r="C671" s="18">
        <f t="shared" si="240"/>
        <v>9134.8896000000004</v>
      </c>
      <c r="D671" s="18">
        <f t="shared" si="236"/>
        <v>12746.592299999998</v>
      </c>
      <c r="E671" s="16">
        <f t="shared" si="241"/>
        <v>18060.853999999999</v>
      </c>
      <c r="F671" s="19">
        <f t="shared" si="242"/>
        <v>120712.8</v>
      </c>
      <c r="G671" s="51">
        <f t="shared" si="227"/>
        <v>165461.51860000001</v>
      </c>
      <c r="H671" s="45">
        <f t="shared" si="228"/>
        <v>4813.8</v>
      </c>
      <c r="I671" s="18">
        <f t="shared" si="229"/>
        <v>9853</v>
      </c>
      <c r="J671" s="18">
        <f t="shared" si="230"/>
        <v>5128.8</v>
      </c>
      <c r="K671" s="19">
        <f t="shared" si="231"/>
        <v>143708.17500000002</v>
      </c>
      <c r="L671" s="46">
        <f t="shared" si="232"/>
        <v>163503.77500000002</v>
      </c>
      <c r="M671" s="52">
        <f t="shared" si="233"/>
        <v>328965.29360000003</v>
      </c>
      <c r="N671" s="53">
        <f t="shared" si="234"/>
        <v>0.48519954808259591</v>
      </c>
      <c r="O671" s="1">
        <f t="shared" si="237"/>
        <v>723.6</v>
      </c>
      <c r="P671" s="1">
        <f t="shared" si="238"/>
        <v>434.72</v>
      </c>
      <c r="Q671" s="1">
        <f t="shared" si="239"/>
        <v>3776.1</v>
      </c>
      <c r="R671" s="1">
        <f t="shared" si="243"/>
        <v>344100.28640000004</v>
      </c>
      <c r="S671" s="111"/>
      <c r="T671" s="1">
        <f t="shared" si="244"/>
        <v>1013.04</v>
      </c>
      <c r="U671" s="1">
        <f t="shared" si="245"/>
        <v>608.96</v>
      </c>
      <c r="V671" s="1">
        <f t="shared" si="246"/>
        <v>3776.1</v>
      </c>
      <c r="W671" s="1">
        <f t="shared" si="247"/>
        <v>52.8</v>
      </c>
      <c r="X671" s="1">
        <f t="shared" si="248"/>
        <v>5450.9000000000005</v>
      </c>
    </row>
    <row r="672" spans="1:24" x14ac:dyDescent="0.25">
      <c r="A672" s="50">
        <v>679000</v>
      </c>
      <c r="B672" s="45">
        <f t="shared" si="235"/>
        <v>4806.3827000000001</v>
      </c>
      <c r="C672" s="18">
        <f t="shared" si="240"/>
        <v>9134.8896000000004</v>
      </c>
      <c r="D672" s="18">
        <f t="shared" si="236"/>
        <v>12746.592299999998</v>
      </c>
      <c r="E672" s="16">
        <f t="shared" si="241"/>
        <v>18060.853999999999</v>
      </c>
      <c r="F672" s="19">
        <f t="shared" si="242"/>
        <v>120988.40000000001</v>
      </c>
      <c r="G672" s="51">
        <f t="shared" si="227"/>
        <v>165737.11860000002</v>
      </c>
      <c r="H672" s="45">
        <f t="shared" si="228"/>
        <v>4813.8</v>
      </c>
      <c r="I672" s="18">
        <f t="shared" si="229"/>
        <v>9853</v>
      </c>
      <c r="J672" s="18">
        <f t="shared" si="230"/>
        <v>5128.8</v>
      </c>
      <c r="K672" s="19">
        <f t="shared" si="231"/>
        <v>143965.67500000002</v>
      </c>
      <c r="L672" s="46">
        <f t="shared" si="232"/>
        <v>163761.27500000002</v>
      </c>
      <c r="M672" s="52">
        <f t="shared" si="233"/>
        <v>329498.39360000007</v>
      </c>
      <c r="N672" s="53">
        <f t="shared" si="234"/>
        <v>0.48527009366715768</v>
      </c>
      <c r="O672" s="1">
        <f t="shared" si="237"/>
        <v>723.6</v>
      </c>
      <c r="P672" s="1">
        <f t="shared" si="238"/>
        <v>434.72</v>
      </c>
      <c r="Q672" s="1">
        <f t="shared" si="239"/>
        <v>3776.1</v>
      </c>
      <c r="R672" s="1">
        <f t="shared" si="243"/>
        <v>344567.18640000001</v>
      </c>
      <c r="S672" s="111"/>
      <c r="T672" s="1">
        <f t="shared" si="244"/>
        <v>1013.04</v>
      </c>
      <c r="U672" s="1">
        <f t="shared" si="245"/>
        <v>608.96</v>
      </c>
      <c r="V672" s="1">
        <f t="shared" si="246"/>
        <v>3776.1</v>
      </c>
      <c r="W672" s="1">
        <f t="shared" si="247"/>
        <v>52.8</v>
      </c>
      <c r="X672" s="1">
        <f t="shared" si="248"/>
        <v>5450.9000000000005</v>
      </c>
    </row>
    <row r="673" spans="1:24" x14ac:dyDescent="0.25">
      <c r="A673" s="50">
        <v>680000</v>
      </c>
      <c r="B673" s="45">
        <f t="shared" si="235"/>
        <v>4806.3827000000001</v>
      </c>
      <c r="C673" s="18">
        <f t="shared" si="240"/>
        <v>9134.8896000000004</v>
      </c>
      <c r="D673" s="18">
        <f t="shared" si="236"/>
        <v>12746.592299999998</v>
      </c>
      <c r="E673" s="16">
        <f t="shared" si="241"/>
        <v>18060.853999999999</v>
      </c>
      <c r="F673" s="19">
        <f t="shared" si="242"/>
        <v>121264</v>
      </c>
      <c r="G673" s="51">
        <f t="shared" si="227"/>
        <v>166012.71859999999</v>
      </c>
      <c r="H673" s="45">
        <f t="shared" si="228"/>
        <v>4813.8</v>
      </c>
      <c r="I673" s="18">
        <f t="shared" si="229"/>
        <v>9853</v>
      </c>
      <c r="J673" s="18">
        <f t="shared" si="230"/>
        <v>5128.8</v>
      </c>
      <c r="K673" s="19">
        <f t="shared" si="231"/>
        <v>144223.17500000002</v>
      </c>
      <c r="L673" s="46">
        <f t="shared" si="232"/>
        <v>164018.77500000002</v>
      </c>
      <c r="M673" s="52">
        <f t="shared" si="233"/>
        <v>330031.49360000005</v>
      </c>
      <c r="N673" s="53">
        <f t="shared" si="234"/>
        <v>0.48534043176470593</v>
      </c>
      <c r="O673" s="1">
        <f t="shared" si="237"/>
        <v>723.6</v>
      </c>
      <c r="P673" s="1">
        <f t="shared" si="238"/>
        <v>434.72</v>
      </c>
      <c r="Q673" s="1">
        <f t="shared" si="239"/>
        <v>3776.1</v>
      </c>
      <c r="R673" s="1">
        <f t="shared" si="243"/>
        <v>345034.08640000003</v>
      </c>
      <c r="S673" s="111"/>
      <c r="T673" s="1">
        <f t="shared" si="244"/>
        <v>1013.04</v>
      </c>
      <c r="U673" s="1">
        <f t="shared" si="245"/>
        <v>608.96</v>
      </c>
      <c r="V673" s="1">
        <f t="shared" si="246"/>
        <v>3776.1</v>
      </c>
      <c r="W673" s="1">
        <f t="shared" si="247"/>
        <v>52.8</v>
      </c>
      <c r="X673" s="1">
        <f t="shared" si="248"/>
        <v>5450.9000000000005</v>
      </c>
    </row>
    <row r="674" spans="1:24" x14ac:dyDescent="0.25">
      <c r="A674" s="50">
        <v>681000</v>
      </c>
      <c r="B674" s="45">
        <f t="shared" si="235"/>
        <v>4806.3827000000001</v>
      </c>
      <c r="C674" s="18">
        <f t="shared" si="240"/>
        <v>9134.8896000000004</v>
      </c>
      <c r="D674" s="18">
        <f t="shared" si="236"/>
        <v>12746.592299999998</v>
      </c>
      <c r="E674" s="16">
        <f t="shared" si="241"/>
        <v>18060.853999999999</v>
      </c>
      <c r="F674" s="19">
        <f t="shared" si="242"/>
        <v>121539.6</v>
      </c>
      <c r="G674" s="51">
        <f t="shared" si="227"/>
        <v>166288.3186</v>
      </c>
      <c r="H674" s="45">
        <f t="shared" si="228"/>
        <v>4813.8</v>
      </c>
      <c r="I674" s="18">
        <f t="shared" si="229"/>
        <v>9853</v>
      </c>
      <c r="J674" s="18">
        <f t="shared" si="230"/>
        <v>5128.8</v>
      </c>
      <c r="K674" s="19">
        <f t="shared" si="231"/>
        <v>144480.67500000002</v>
      </c>
      <c r="L674" s="46">
        <f t="shared" si="232"/>
        <v>164276.27500000002</v>
      </c>
      <c r="M674" s="52">
        <f t="shared" si="233"/>
        <v>330564.59360000002</v>
      </c>
      <c r="N674" s="53">
        <f t="shared" si="234"/>
        <v>0.48541056328928051</v>
      </c>
      <c r="O674" s="1">
        <f t="shared" si="237"/>
        <v>723.6</v>
      </c>
      <c r="P674" s="1">
        <f t="shared" si="238"/>
        <v>434.72</v>
      </c>
      <c r="Q674" s="1">
        <f t="shared" si="239"/>
        <v>3776.1</v>
      </c>
      <c r="R674" s="1">
        <f t="shared" si="243"/>
        <v>345500.98640000005</v>
      </c>
      <c r="S674" s="111"/>
      <c r="T674" s="1">
        <f t="shared" si="244"/>
        <v>1013.04</v>
      </c>
      <c r="U674" s="1">
        <f t="shared" si="245"/>
        <v>608.96</v>
      </c>
      <c r="V674" s="1">
        <f t="shared" si="246"/>
        <v>3776.1</v>
      </c>
      <c r="W674" s="1">
        <f t="shared" si="247"/>
        <v>52.8</v>
      </c>
      <c r="X674" s="1">
        <f t="shared" si="248"/>
        <v>5450.9000000000005</v>
      </c>
    </row>
    <row r="675" spans="1:24" x14ac:dyDescent="0.25">
      <c r="A675" s="50">
        <v>682000</v>
      </c>
      <c r="B675" s="45">
        <f t="shared" si="235"/>
        <v>4806.3827000000001</v>
      </c>
      <c r="C675" s="18">
        <f t="shared" si="240"/>
        <v>9134.8896000000004</v>
      </c>
      <c r="D675" s="18">
        <f t="shared" si="236"/>
        <v>12746.592299999998</v>
      </c>
      <c r="E675" s="16">
        <f t="shared" si="241"/>
        <v>18060.853999999999</v>
      </c>
      <c r="F675" s="19">
        <f t="shared" si="242"/>
        <v>121815.20000000001</v>
      </c>
      <c r="G675" s="51">
        <f t="shared" si="227"/>
        <v>166563.9186</v>
      </c>
      <c r="H675" s="45">
        <f t="shared" si="228"/>
        <v>4813.8</v>
      </c>
      <c r="I675" s="18">
        <f t="shared" si="229"/>
        <v>9853</v>
      </c>
      <c r="J675" s="18">
        <f t="shared" si="230"/>
        <v>5128.8</v>
      </c>
      <c r="K675" s="19">
        <f t="shared" si="231"/>
        <v>144738.17500000002</v>
      </c>
      <c r="L675" s="46">
        <f t="shared" si="232"/>
        <v>164533.77500000002</v>
      </c>
      <c r="M675" s="52">
        <f t="shared" si="233"/>
        <v>331097.6936</v>
      </c>
      <c r="N675" s="53">
        <f t="shared" si="234"/>
        <v>0.4854804891495601</v>
      </c>
      <c r="O675" s="1">
        <f t="shared" si="237"/>
        <v>723.6</v>
      </c>
      <c r="P675" s="1">
        <f t="shared" si="238"/>
        <v>434.72</v>
      </c>
      <c r="Q675" s="1">
        <f t="shared" si="239"/>
        <v>3776.1</v>
      </c>
      <c r="R675" s="1">
        <f t="shared" si="243"/>
        <v>345967.88640000008</v>
      </c>
      <c r="S675" s="111"/>
      <c r="T675" s="1">
        <f t="shared" si="244"/>
        <v>1013.04</v>
      </c>
      <c r="U675" s="1">
        <f t="shared" si="245"/>
        <v>608.96</v>
      </c>
      <c r="V675" s="1">
        <f t="shared" si="246"/>
        <v>3776.1</v>
      </c>
      <c r="W675" s="1">
        <f t="shared" si="247"/>
        <v>52.8</v>
      </c>
      <c r="X675" s="1">
        <f t="shared" si="248"/>
        <v>5450.9000000000005</v>
      </c>
    </row>
    <row r="676" spans="1:24" x14ac:dyDescent="0.25">
      <c r="A676" s="50">
        <v>683000</v>
      </c>
      <c r="B676" s="45">
        <f t="shared" si="235"/>
        <v>4806.3827000000001</v>
      </c>
      <c r="C676" s="18">
        <f t="shared" si="240"/>
        <v>9134.8896000000004</v>
      </c>
      <c r="D676" s="18">
        <f t="shared" si="236"/>
        <v>12746.592299999998</v>
      </c>
      <c r="E676" s="16">
        <f t="shared" si="241"/>
        <v>18060.853999999999</v>
      </c>
      <c r="F676" s="19">
        <f t="shared" si="242"/>
        <v>122090.8</v>
      </c>
      <c r="G676" s="51">
        <f t="shared" si="227"/>
        <v>166839.51860000001</v>
      </c>
      <c r="H676" s="45">
        <f t="shared" si="228"/>
        <v>4813.8</v>
      </c>
      <c r="I676" s="18">
        <f t="shared" si="229"/>
        <v>9853</v>
      </c>
      <c r="J676" s="18">
        <f t="shared" si="230"/>
        <v>5128.8</v>
      </c>
      <c r="K676" s="19">
        <f t="shared" si="231"/>
        <v>144995.67500000002</v>
      </c>
      <c r="L676" s="46">
        <f t="shared" si="232"/>
        <v>164791.27500000002</v>
      </c>
      <c r="M676" s="52">
        <f t="shared" si="233"/>
        <v>331630.79360000003</v>
      </c>
      <c r="N676" s="53">
        <f t="shared" si="234"/>
        <v>0.48555021024890194</v>
      </c>
      <c r="O676" s="1">
        <f t="shared" si="237"/>
        <v>723.6</v>
      </c>
      <c r="P676" s="1">
        <f t="shared" si="238"/>
        <v>434.72</v>
      </c>
      <c r="Q676" s="1">
        <f t="shared" si="239"/>
        <v>3776.1</v>
      </c>
      <c r="R676" s="1">
        <f t="shared" si="243"/>
        <v>346434.78640000004</v>
      </c>
      <c r="S676" s="111"/>
      <c r="T676" s="1">
        <f t="shared" si="244"/>
        <v>1013.04</v>
      </c>
      <c r="U676" s="1">
        <f t="shared" si="245"/>
        <v>608.96</v>
      </c>
      <c r="V676" s="1">
        <f t="shared" si="246"/>
        <v>3776.1</v>
      </c>
      <c r="W676" s="1">
        <f t="shared" si="247"/>
        <v>52.8</v>
      </c>
      <c r="X676" s="1">
        <f t="shared" si="248"/>
        <v>5450.9000000000005</v>
      </c>
    </row>
    <row r="677" spans="1:24" x14ac:dyDescent="0.25">
      <c r="A677" s="50">
        <v>684000</v>
      </c>
      <c r="B677" s="45">
        <f t="shared" si="235"/>
        <v>4806.3827000000001</v>
      </c>
      <c r="C677" s="18">
        <f t="shared" si="240"/>
        <v>9134.8896000000004</v>
      </c>
      <c r="D677" s="18">
        <f t="shared" si="236"/>
        <v>12746.592299999998</v>
      </c>
      <c r="E677" s="16">
        <f t="shared" si="241"/>
        <v>18060.853999999999</v>
      </c>
      <c r="F677" s="19">
        <f t="shared" si="242"/>
        <v>122366.40000000001</v>
      </c>
      <c r="G677" s="51">
        <f t="shared" si="227"/>
        <v>167115.11860000002</v>
      </c>
      <c r="H677" s="45">
        <f t="shared" si="228"/>
        <v>4813.8</v>
      </c>
      <c r="I677" s="18">
        <f t="shared" si="229"/>
        <v>9853</v>
      </c>
      <c r="J677" s="18">
        <f t="shared" si="230"/>
        <v>5128.8</v>
      </c>
      <c r="K677" s="19">
        <f t="shared" si="231"/>
        <v>145253.17500000002</v>
      </c>
      <c r="L677" s="46">
        <f t="shared" si="232"/>
        <v>165048.77500000002</v>
      </c>
      <c r="M677" s="52">
        <f t="shared" si="233"/>
        <v>332163.89360000007</v>
      </c>
      <c r="N677" s="53">
        <f t="shared" si="234"/>
        <v>0.48561972748538024</v>
      </c>
      <c r="O677" s="1">
        <f t="shared" si="237"/>
        <v>723.6</v>
      </c>
      <c r="P677" s="1">
        <f t="shared" si="238"/>
        <v>434.72</v>
      </c>
      <c r="Q677" s="1">
        <f t="shared" si="239"/>
        <v>3776.1</v>
      </c>
      <c r="R677" s="1">
        <f t="shared" si="243"/>
        <v>346901.68640000001</v>
      </c>
      <c r="S677" s="111"/>
      <c r="T677" s="1">
        <f t="shared" si="244"/>
        <v>1013.04</v>
      </c>
      <c r="U677" s="1">
        <f t="shared" si="245"/>
        <v>608.96</v>
      </c>
      <c r="V677" s="1">
        <f t="shared" si="246"/>
        <v>3776.1</v>
      </c>
      <c r="W677" s="1">
        <f t="shared" si="247"/>
        <v>52.8</v>
      </c>
      <c r="X677" s="1">
        <f t="shared" si="248"/>
        <v>5450.9000000000005</v>
      </c>
    </row>
    <row r="678" spans="1:24" x14ac:dyDescent="0.25">
      <c r="A678" s="50">
        <v>685000</v>
      </c>
      <c r="B678" s="45">
        <f t="shared" si="235"/>
        <v>4806.3827000000001</v>
      </c>
      <c r="C678" s="18">
        <f t="shared" si="240"/>
        <v>9134.8896000000004</v>
      </c>
      <c r="D678" s="18">
        <f t="shared" si="236"/>
        <v>12746.592299999998</v>
      </c>
      <c r="E678" s="16">
        <f t="shared" si="241"/>
        <v>18060.853999999999</v>
      </c>
      <c r="F678" s="19">
        <f t="shared" si="242"/>
        <v>122642</v>
      </c>
      <c r="G678" s="51">
        <f t="shared" si="227"/>
        <v>167390.71859999999</v>
      </c>
      <c r="H678" s="45">
        <f t="shared" si="228"/>
        <v>4813.8</v>
      </c>
      <c r="I678" s="18">
        <f t="shared" si="229"/>
        <v>9853</v>
      </c>
      <c r="J678" s="18">
        <f t="shared" si="230"/>
        <v>5128.8</v>
      </c>
      <c r="K678" s="19">
        <f t="shared" si="231"/>
        <v>145510.67500000002</v>
      </c>
      <c r="L678" s="46">
        <f t="shared" si="232"/>
        <v>165306.27500000002</v>
      </c>
      <c r="M678" s="52">
        <f t="shared" si="233"/>
        <v>332696.99360000005</v>
      </c>
      <c r="N678" s="53">
        <f t="shared" si="234"/>
        <v>0.48568904175182487</v>
      </c>
      <c r="O678" s="1">
        <f t="shared" si="237"/>
        <v>723.6</v>
      </c>
      <c r="P678" s="1">
        <f t="shared" si="238"/>
        <v>434.72</v>
      </c>
      <c r="Q678" s="1">
        <f t="shared" si="239"/>
        <v>3776.1</v>
      </c>
      <c r="R678" s="1">
        <f t="shared" si="243"/>
        <v>347368.58640000003</v>
      </c>
      <c r="S678" s="111"/>
      <c r="T678" s="1">
        <f t="shared" si="244"/>
        <v>1013.04</v>
      </c>
      <c r="U678" s="1">
        <f t="shared" si="245"/>
        <v>608.96</v>
      </c>
      <c r="V678" s="1">
        <f t="shared" si="246"/>
        <v>3776.1</v>
      </c>
      <c r="W678" s="1">
        <f t="shared" si="247"/>
        <v>52.8</v>
      </c>
      <c r="X678" s="1">
        <f t="shared" si="248"/>
        <v>5450.9000000000005</v>
      </c>
    </row>
    <row r="679" spans="1:24" x14ac:dyDescent="0.25">
      <c r="A679" s="50">
        <v>686000</v>
      </c>
      <c r="B679" s="45">
        <f t="shared" si="235"/>
        <v>4806.3827000000001</v>
      </c>
      <c r="C679" s="18">
        <f t="shared" si="240"/>
        <v>9134.8896000000004</v>
      </c>
      <c r="D679" s="18">
        <f t="shared" si="236"/>
        <v>12746.592299999998</v>
      </c>
      <c r="E679" s="16">
        <f t="shared" si="241"/>
        <v>18060.853999999999</v>
      </c>
      <c r="F679" s="19">
        <f t="shared" si="242"/>
        <v>122917.6</v>
      </c>
      <c r="G679" s="51">
        <f t="shared" si="227"/>
        <v>167666.3186</v>
      </c>
      <c r="H679" s="45">
        <f t="shared" si="228"/>
        <v>4813.8</v>
      </c>
      <c r="I679" s="18">
        <f t="shared" si="229"/>
        <v>9853</v>
      </c>
      <c r="J679" s="18">
        <f t="shared" si="230"/>
        <v>5128.8</v>
      </c>
      <c r="K679" s="19">
        <f t="shared" si="231"/>
        <v>145768.17500000002</v>
      </c>
      <c r="L679" s="46">
        <f t="shared" si="232"/>
        <v>165563.77500000002</v>
      </c>
      <c r="M679" s="52">
        <f t="shared" si="233"/>
        <v>333230.09360000002</v>
      </c>
      <c r="N679" s="53">
        <f t="shared" si="234"/>
        <v>0.48575815393586008</v>
      </c>
      <c r="O679" s="1">
        <f t="shared" si="237"/>
        <v>723.6</v>
      </c>
      <c r="P679" s="1">
        <f t="shared" si="238"/>
        <v>434.72</v>
      </c>
      <c r="Q679" s="1">
        <f t="shared" si="239"/>
        <v>3776.1</v>
      </c>
      <c r="R679" s="1">
        <f t="shared" si="243"/>
        <v>347835.48640000005</v>
      </c>
      <c r="S679" s="111"/>
      <c r="T679" s="1">
        <f t="shared" si="244"/>
        <v>1013.04</v>
      </c>
      <c r="U679" s="1">
        <f t="shared" si="245"/>
        <v>608.96</v>
      </c>
      <c r="V679" s="1">
        <f t="shared" si="246"/>
        <v>3776.1</v>
      </c>
      <c r="W679" s="1">
        <f t="shared" si="247"/>
        <v>52.8</v>
      </c>
      <c r="X679" s="1">
        <f t="shared" si="248"/>
        <v>5450.9000000000005</v>
      </c>
    </row>
    <row r="680" spans="1:24" x14ac:dyDescent="0.25">
      <c r="A680" s="50">
        <v>687000</v>
      </c>
      <c r="B680" s="45">
        <f t="shared" si="235"/>
        <v>4806.3827000000001</v>
      </c>
      <c r="C680" s="18">
        <f t="shared" si="240"/>
        <v>9134.8896000000004</v>
      </c>
      <c r="D680" s="18">
        <f t="shared" si="236"/>
        <v>12746.592299999998</v>
      </c>
      <c r="E680" s="16">
        <f t="shared" si="241"/>
        <v>18060.853999999999</v>
      </c>
      <c r="F680" s="19">
        <f t="shared" si="242"/>
        <v>123193.20000000001</v>
      </c>
      <c r="G680" s="51">
        <f t="shared" si="227"/>
        <v>167941.9186</v>
      </c>
      <c r="H680" s="45">
        <f t="shared" si="228"/>
        <v>4813.8</v>
      </c>
      <c r="I680" s="18">
        <f t="shared" si="229"/>
        <v>9853</v>
      </c>
      <c r="J680" s="18">
        <f t="shared" si="230"/>
        <v>5128.8</v>
      </c>
      <c r="K680" s="19">
        <f t="shared" si="231"/>
        <v>146025.67500000002</v>
      </c>
      <c r="L680" s="46">
        <f t="shared" si="232"/>
        <v>165821.27500000002</v>
      </c>
      <c r="M680" s="52">
        <f t="shared" si="233"/>
        <v>333763.1936</v>
      </c>
      <c r="N680" s="53">
        <f t="shared" si="234"/>
        <v>0.48582706491994176</v>
      </c>
      <c r="O680" s="1">
        <f t="shared" si="237"/>
        <v>723.6</v>
      </c>
      <c r="P680" s="1">
        <f t="shared" si="238"/>
        <v>434.72</v>
      </c>
      <c r="Q680" s="1">
        <f t="shared" si="239"/>
        <v>3776.1</v>
      </c>
      <c r="R680" s="1">
        <f t="shared" si="243"/>
        <v>348302.38640000008</v>
      </c>
      <c r="S680" s="111"/>
      <c r="T680" s="1">
        <f t="shared" si="244"/>
        <v>1013.04</v>
      </c>
      <c r="U680" s="1">
        <f t="shared" si="245"/>
        <v>608.96</v>
      </c>
      <c r="V680" s="1">
        <f t="shared" si="246"/>
        <v>3776.1</v>
      </c>
      <c r="W680" s="1">
        <f t="shared" si="247"/>
        <v>52.8</v>
      </c>
      <c r="X680" s="1">
        <f t="shared" si="248"/>
        <v>5450.9000000000005</v>
      </c>
    </row>
    <row r="681" spans="1:24" x14ac:dyDescent="0.25">
      <c r="A681" s="50">
        <v>688000</v>
      </c>
      <c r="B681" s="45">
        <f t="shared" si="235"/>
        <v>4806.3827000000001</v>
      </c>
      <c r="C681" s="18">
        <f t="shared" si="240"/>
        <v>9134.8896000000004</v>
      </c>
      <c r="D681" s="18">
        <f t="shared" si="236"/>
        <v>12746.592299999998</v>
      </c>
      <c r="E681" s="16">
        <f t="shared" si="241"/>
        <v>18060.853999999999</v>
      </c>
      <c r="F681" s="19">
        <f t="shared" si="242"/>
        <v>123468.8</v>
      </c>
      <c r="G681" s="51">
        <f t="shared" si="227"/>
        <v>168217.51860000001</v>
      </c>
      <c r="H681" s="45">
        <f t="shared" si="228"/>
        <v>4813.8</v>
      </c>
      <c r="I681" s="18">
        <f t="shared" si="229"/>
        <v>9853</v>
      </c>
      <c r="J681" s="18">
        <f t="shared" si="230"/>
        <v>5128.8</v>
      </c>
      <c r="K681" s="19">
        <f t="shared" si="231"/>
        <v>146283.17500000002</v>
      </c>
      <c r="L681" s="46">
        <f t="shared" si="232"/>
        <v>166078.77500000002</v>
      </c>
      <c r="M681" s="52">
        <f t="shared" si="233"/>
        <v>334296.29360000003</v>
      </c>
      <c r="N681" s="53">
        <f t="shared" si="234"/>
        <v>0.48589577558139541</v>
      </c>
      <c r="O681" s="1">
        <f t="shared" si="237"/>
        <v>723.6</v>
      </c>
      <c r="P681" s="1">
        <f t="shared" si="238"/>
        <v>434.72</v>
      </c>
      <c r="Q681" s="1">
        <f t="shared" si="239"/>
        <v>3776.1</v>
      </c>
      <c r="R681" s="1">
        <f t="shared" si="243"/>
        <v>348769.28640000004</v>
      </c>
      <c r="S681" s="111"/>
      <c r="T681" s="1">
        <f t="shared" si="244"/>
        <v>1013.04</v>
      </c>
      <c r="U681" s="1">
        <f t="shared" si="245"/>
        <v>608.96</v>
      </c>
      <c r="V681" s="1">
        <f t="shared" si="246"/>
        <v>3776.1</v>
      </c>
      <c r="W681" s="1">
        <f t="shared" si="247"/>
        <v>52.8</v>
      </c>
      <c r="X681" s="1">
        <f t="shared" si="248"/>
        <v>5450.9000000000005</v>
      </c>
    </row>
    <row r="682" spans="1:24" x14ac:dyDescent="0.25">
      <c r="A682" s="50">
        <v>689000</v>
      </c>
      <c r="B682" s="45">
        <f t="shared" si="235"/>
        <v>4806.3827000000001</v>
      </c>
      <c r="C682" s="18">
        <f t="shared" si="240"/>
        <v>9134.8896000000004</v>
      </c>
      <c r="D682" s="18">
        <f t="shared" si="236"/>
        <v>12746.592299999998</v>
      </c>
      <c r="E682" s="16">
        <f t="shared" si="241"/>
        <v>18060.853999999999</v>
      </c>
      <c r="F682" s="19">
        <f t="shared" si="242"/>
        <v>123744.40000000001</v>
      </c>
      <c r="G682" s="51">
        <f t="shared" si="227"/>
        <v>168493.11860000002</v>
      </c>
      <c r="H682" s="45">
        <f t="shared" si="228"/>
        <v>4813.8</v>
      </c>
      <c r="I682" s="18">
        <f t="shared" si="229"/>
        <v>9853</v>
      </c>
      <c r="J682" s="18">
        <f t="shared" si="230"/>
        <v>5128.8</v>
      </c>
      <c r="K682" s="19">
        <f t="shared" si="231"/>
        <v>146540.67500000002</v>
      </c>
      <c r="L682" s="46">
        <f t="shared" si="232"/>
        <v>166336.27500000002</v>
      </c>
      <c r="M682" s="52">
        <f t="shared" si="233"/>
        <v>334829.39360000007</v>
      </c>
      <c r="N682" s="53">
        <f t="shared" si="234"/>
        <v>0.4859642867924529</v>
      </c>
      <c r="O682" s="1">
        <f t="shared" si="237"/>
        <v>723.6</v>
      </c>
      <c r="P682" s="1">
        <f t="shared" si="238"/>
        <v>434.72</v>
      </c>
      <c r="Q682" s="1">
        <f t="shared" si="239"/>
        <v>3776.1</v>
      </c>
      <c r="R682" s="1">
        <f t="shared" si="243"/>
        <v>349236.18640000001</v>
      </c>
      <c r="S682" s="111"/>
      <c r="T682" s="1">
        <f t="shared" si="244"/>
        <v>1013.04</v>
      </c>
      <c r="U682" s="1">
        <f t="shared" si="245"/>
        <v>608.96</v>
      </c>
      <c r="V682" s="1">
        <f t="shared" si="246"/>
        <v>3776.1</v>
      </c>
      <c r="W682" s="1">
        <f t="shared" si="247"/>
        <v>52.8</v>
      </c>
      <c r="X682" s="1">
        <f t="shared" si="248"/>
        <v>5450.9000000000005</v>
      </c>
    </row>
    <row r="683" spans="1:24" x14ac:dyDescent="0.25">
      <c r="A683" s="50">
        <v>690000</v>
      </c>
      <c r="B683" s="45">
        <f t="shared" si="235"/>
        <v>4806.3827000000001</v>
      </c>
      <c r="C683" s="18">
        <f t="shared" si="240"/>
        <v>9134.8896000000004</v>
      </c>
      <c r="D683" s="18">
        <f t="shared" si="236"/>
        <v>12746.592299999998</v>
      </c>
      <c r="E683" s="16">
        <f t="shared" si="241"/>
        <v>18060.853999999999</v>
      </c>
      <c r="F683" s="19">
        <f t="shared" si="242"/>
        <v>124020</v>
      </c>
      <c r="G683" s="51">
        <f t="shared" si="227"/>
        <v>168768.71859999999</v>
      </c>
      <c r="H683" s="45">
        <f t="shared" si="228"/>
        <v>4813.8</v>
      </c>
      <c r="I683" s="18">
        <f t="shared" si="229"/>
        <v>9853</v>
      </c>
      <c r="J683" s="18">
        <f t="shared" si="230"/>
        <v>5128.8</v>
      </c>
      <c r="K683" s="19">
        <f t="shared" si="231"/>
        <v>146798.17500000002</v>
      </c>
      <c r="L683" s="46">
        <f t="shared" si="232"/>
        <v>166593.77500000002</v>
      </c>
      <c r="M683" s="52">
        <f t="shared" si="233"/>
        <v>335362.49360000005</v>
      </c>
      <c r="N683" s="53">
        <f t="shared" si="234"/>
        <v>0.48603259942028992</v>
      </c>
      <c r="O683" s="1">
        <f t="shared" si="237"/>
        <v>723.6</v>
      </c>
      <c r="P683" s="1">
        <f t="shared" si="238"/>
        <v>434.72</v>
      </c>
      <c r="Q683" s="1">
        <f t="shared" si="239"/>
        <v>3776.1</v>
      </c>
      <c r="R683" s="1">
        <f t="shared" si="243"/>
        <v>349703.08640000003</v>
      </c>
      <c r="S683" s="111"/>
      <c r="T683" s="1">
        <f t="shared" si="244"/>
        <v>1013.04</v>
      </c>
      <c r="U683" s="1">
        <f t="shared" si="245"/>
        <v>608.96</v>
      </c>
      <c r="V683" s="1">
        <f t="shared" si="246"/>
        <v>3776.1</v>
      </c>
      <c r="W683" s="1">
        <f t="shared" si="247"/>
        <v>52.8</v>
      </c>
      <c r="X683" s="1">
        <f t="shared" si="248"/>
        <v>5450.9000000000005</v>
      </c>
    </row>
    <row r="684" spans="1:24" x14ac:dyDescent="0.25">
      <c r="A684" s="50">
        <v>691000</v>
      </c>
      <c r="B684" s="45">
        <f t="shared" si="235"/>
        <v>4806.3827000000001</v>
      </c>
      <c r="C684" s="18">
        <f t="shared" si="240"/>
        <v>9134.8896000000004</v>
      </c>
      <c r="D684" s="18">
        <f t="shared" si="236"/>
        <v>12746.592299999998</v>
      </c>
      <c r="E684" s="16">
        <f t="shared" si="241"/>
        <v>18060.853999999999</v>
      </c>
      <c r="F684" s="19">
        <f t="shared" si="242"/>
        <v>124295.6</v>
      </c>
      <c r="G684" s="51">
        <f t="shared" si="227"/>
        <v>169044.3186</v>
      </c>
      <c r="H684" s="45">
        <f t="shared" si="228"/>
        <v>4813.8</v>
      </c>
      <c r="I684" s="18">
        <f t="shared" si="229"/>
        <v>9853</v>
      </c>
      <c r="J684" s="18">
        <f t="shared" si="230"/>
        <v>5128.8</v>
      </c>
      <c r="K684" s="19">
        <f t="shared" si="231"/>
        <v>147055.67500000002</v>
      </c>
      <c r="L684" s="46">
        <f t="shared" si="232"/>
        <v>166851.27500000002</v>
      </c>
      <c r="M684" s="52">
        <f t="shared" si="233"/>
        <v>335895.59360000002</v>
      </c>
      <c r="N684" s="53">
        <f t="shared" si="234"/>
        <v>0.48610071432706226</v>
      </c>
      <c r="O684" s="1">
        <f t="shared" si="237"/>
        <v>723.6</v>
      </c>
      <c r="P684" s="1">
        <f t="shared" si="238"/>
        <v>434.72</v>
      </c>
      <c r="Q684" s="1">
        <f t="shared" si="239"/>
        <v>3776.1</v>
      </c>
      <c r="R684" s="1">
        <f t="shared" si="243"/>
        <v>350169.98640000005</v>
      </c>
      <c r="S684" s="111"/>
      <c r="T684" s="1">
        <f t="shared" si="244"/>
        <v>1013.04</v>
      </c>
      <c r="U684" s="1">
        <f t="shared" si="245"/>
        <v>608.96</v>
      </c>
      <c r="V684" s="1">
        <f t="shared" si="246"/>
        <v>3776.1</v>
      </c>
      <c r="W684" s="1">
        <f t="shared" si="247"/>
        <v>52.8</v>
      </c>
      <c r="X684" s="1">
        <f t="shared" si="248"/>
        <v>5450.9000000000005</v>
      </c>
    </row>
    <row r="685" spans="1:24" x14ac:dyDescent="0.25">
      <c r="A685" s="50">
        <v>692000</v>
      </c>
      <c r="B685" s="45">
        <f t="shared" si="235"/>
        <v>4806.3827000000001</v>
      </c>
      <c r="C685" s="18">
        <f t="shared" si="240"/>
        <v>9134.8896000000004</v>
      </c>
      <c r="D685" s="18">
        <f t="shared" si="236"/>
        <v>12746.592299999998</v>
      </c>
      <c r="E685" s="16">
        <f t="shared" si="241"/>
        <v>18060.853999999999</v>
      </c>
      <c r="F685" s="19">
        <f t="shared" si="242"/>
        <v>124571.20000000001</v>
      </c>
      <c r="G685" s="51">
        <f t="shared" si="227"/>
        <v>169319.9186</v>
      </c>
      <c r="H685" s="45">
        <f t="shared" si="228"/>
        <v>4813.8</v>
      </c>
      <c r="I685" s="18">
        <f t="shared" si="229"/>
        <v>9853</v>
      </c>
      <c r="J685" s="18">
        <f t="shared" si="230"/>
        <v>5128.8</v>
      </c>
      <c r="K685" s="19">
        <f t="shared" si="231"/>
        <v>147313.17500000002</v>
      </c>
      <c r="L685" s="46">
        <f t="shared" si="232"/>
        <v>167108.77500000002</v>
      </c>
      <c r="M685" s="52">
        <f t="shared" si="233"/>
        <v>336428.6936</v>
      </c>
      <c r="N685" s="53">
        <f t="shared" si="234"/>
        <v>0.48616863236994218</v>
      </c>
      <c r="O685" s="1">
        <f t="shared" si="237"/>
        <v>723.6</v>
      </c>
      <c r="P685" s="1">
        <f t="shared" si="238"/>
        <v>434.72</v>
      </c>
      <c r="Q685" s="1">
        <f t="shared" si="239"/>
        <v>3776.1</v>
      </c>
      <c r="R685" s="1">
        <f t="shared" si="243"/>
        <v>350636.88640000008</v>
      </c>
      <c r="S685" s="111"/>
      <c r="T685" s="1">
        <f t="shared" si="244"/>
        <v>1013.04</v>
      </c>
      <c r="U685" s="1">
        <f t="shared" si="245"/>
        <v>608.96</v>
      </c>
      <c r="V685" s="1">
        <f t="shared" si="246"/>
        <v>3776.1</v>
      </c>
      <c r="W685" s="1">
        <f t="shared" si="247"/>
        <v>52.8</v>
      </c>
      <c r="X685" s="1">
        <f t="shared" si="248"/>
        <v>5450.9000000000005</v>
      </c>
    </row>
    <row r="686" spans="1:24" x14ac:dyDescent="0.25">
      <c r="A686" s="50">
        <v>693000</v>
      </c>
      <c r="B686" s="45">
        <f t="shared" si="235"/>
        <v>4806.3827000000001</v>
      </c>
      <c r="C686" s="18">
        <f t="shared" si="240"/>
        <v>9134.8896000000004</v>
      </c>
      <c r="D686" s="18">
        <f t="shared" si="236"/>
        <v>12746.592299999998</v>
      </c>
      <c r="E686" s="16">
        <f t="shared" si="241"/>
        <v>18060.853999999999</v>
      </c>
      <c r="F686" s="19">
        <f t="shared" si="242"/>
        <v>124846.8</v>
      </c>
      <c r="G686" s="51">
        <f t="shared" ref="G686:G749" si="249">SUM(B686:F686)</f>
        <v>169595.51860000001</v>
      </c>
      <c r="H686" s="45">
        <f t="shared" ref="H686:H749" si="250">IF($A686&gt;$AA$11,IF($A686&lt;$AA$12,($A686-$AA$11)*$Z$11,($AA$12-$AA$11)*$Z$11),0)</f>
        <v>4813.8</v>
      </c>
      <c r="I686" s="18">
        <f t="shared" ref="I686:I749" si="251">IF($A686&gt;$AA$12,IF($A686&lt;$AA$13,($A686-$AA$12)*$Z$12,($AA$13-$AA$12)*$Z$12),0)</f>
        <v>9853</v>
      </c>
      <c r="J686" s="18">
        <f t="shared" ref="J686:J749" si="252">IF($A686&gt;$AA$13,IF($A686&lt;$AA$14,($A686-$AA$13)*$Z$13,($AA$14-$AA$13)*$Z$13),0)</f>
        <v>5128.8</v>
      </c>
      <c r="K686" s="19">
        <f t="shared" ref="K686:K749" si="253">IF($A686&gt;$AA$14,IF($A686&gt;$AA$14,($A686-$AA$14)*$Z$14,0),0)</f>
        <v>147570.67500000002</v>
      </c>
      <c r="L686" s="46">
        <f t="shared" ref="L686:L749" si="254">SUM(H686:K686)</f>
        <v>167366.27500000002</v>
      </c>
      <c r="M686" s="52">
        <f t="shared" ref="M686:M749" si="255">G686+L686</f>
        <v>336961.79360000003</v>
      </c>
      <c r="N686" s="53">
        <f t="shared" ref="N686:N749" si="256">M686/A686</f>
        <v>0.48623635440115442</v>
      </c>
      <c r="O686" s="1">
        <f t="shared" si="237"/>
        <v>723.6</v>
      </c>
      <c r="P686" s="1">
        <f t="shared" si="238"/>
        <v>434.72</v>
      </c>
      <c r="Q686" s="1">
        <f t="shared" si="239"/>
        <v>3776.1</v>
      </c>
      <c r="R686" s="1">
        <f t="shared" si="243"/>
        <v>351103.78640000004</v>
      </c>
      <c r="S686" s="111"/>
      <c r="T686" s="1">
        <f t="shared" si="244"/>
        <v>1013.04</v>
      </c>
      <c r="U686" s="1">
        <f t="shared" si="245"/>
        <v>608.96</v>
      </c>
      <c r="V686" s="1">
        <f t="shared" si="246"/>
        <v>3776.1</v>
      </c>
      <c r="W686" s="1">
        <f t="shared" si="247"/>
        <v>52.8</v>
      </c>
      <c r="X686" s="1">
        <f t="shared" si="248"/>
        <v>5450.9000000000005</v>
      </c>
    </row>
    <row r="687" spans="1:24" x14ac:dyDescent="0.25">
      <c r="A687" s="50">
        <v>694000</v>
      </c>
      <c r="B687" s="45">
        <f t="shared" si="235"/>
        <v>4806.3827000000001</v>
      </c>
      <c r="C687" s="18">
        <f t="shared" si="240"/>
        <v>9134.8896000000004</v>
      </c>
      <c r="D687" s="18">
        <f t="shared" si="236"/>
        <v>12746.592299999998</v>
      </c>
      <c r="E687" s="16">
        <f t="shared" si="241"/>
        <v>18060.853999999999</v>
      </c>
      <c r="F687" s="19">
        <f t="shared" si="242"/>
        <v>125122.40000000001</v>
      </c>
      <c r="G687" s="51">
        <f t="shared" si="249"/>
        <v>169871.11860000002</v>
      </c>
      <c r="H687" s="45">
        <f t="shared" si="250"/>
        <v>4813.8</v>
      </c>
      <c r="I687" s="18">
        <f t="shared" si="251"/>
        <v>9853</v>
      </c>
      <c r="J687" s="18">
        <f t="shared" si="252"/>
        <v>5128.8</v>
      </c>
      <c r="K687" s="19">
        <f t="shared" si="253"/>
        <v>147828.17500000002</v>
      </c>
      <c r="L687" s="46">
        <f t="shared" si="254"/>
        <v>167623.77500000002</v>
      </c>
      <c r="M687" s="52">
        <f t="shared" si="255"/>
        <v>337494.89360000007</v>
      </c>
      <c r="N687" s="53">
        <f t="shared" si="256"/>
        <v>0.48630388126801161</v>
      </c>
      <c r="O687" s="1">
        <f t="shared" si="237"/>
        <v>723.6</v>
      </c>
      <c r="P687" s="1">
        <f t="shared" si="238"/>
        <v>434.72</v>
      </c>
      <c r="Q687" s="1">
        <f t="shared" si="239"/>
        <v>3776.1</v>
      </c>
      <c r="R687" s="1">
        <f t="shared" si="243"/>
        <v>351570.68640000001</v>
      </c>
      <c r="S687" s="111"/>
      <c r="T687" s="1">
        <f t="shared" si="244"/>
        <v>1013.04</v>
      </c>
      <c r="U687" s="1">
        <f t="shared" si="245"/>
        <v>608.96</v>
      </c>
      <c r="V687" s="1">
        <f t="shared" si="246"/>
        <v>3776.1</v>
      </c>
      <c r="W687" s="1">
        <f t="shared" si="247"/>
        <v>52.8</v>
      </c>
      <c r="X687" s="1">
        <f t="shared" si="248"/>
        <v>5450.9000000000005</v>
      </c>
    </row>
    <row r="688" spans="1:24" x14ac:dyDescent="0.25">
      <c r="A688" s="50">
        <v>695000</v>
      </c>
      <c r="B688" s="45">
        <f t="shared" si="235"/>
        <v>4806.3827000000001</v>
      </c>
      <c r="C688" s="18">
        <f t="shared" si="240"/>
        <v>9134.8896000000004</v>
      </c>
      <c r="D688" s="18">
        <f t="shared" si="236"/>
        <v>12746.592299999998</v>
      </c>
      <c r="E688" s="16">
        <f t="shared" si="241"/>
        <v>18060.853999999999</v>
      </c>
      <c r="F688" s="19">
        <f t="shared" si="242"/>
        <v>125398</v>
      </c>
      <c r="G688" s="51">
        <f t="shared" si="249"/>
        <v>170146.71859999999</v>
      </c>
      <c r="H688" s="45">
        <f t="shared" si="250"/>
        <v>4813.8</v>
      </c>
      <c r="I688" s="18">
        <f t="shared" si="251"/>
        <v>9853</v>
      </c>
      <c r="J688" s="18">
        <f t="shared" si="252"/>
        <v>5128.8</v>
      </c>
      <c r="K688" s="19">
        <f t="shared" si="253"/>
        <v>148085.67500000002</v>
      </c>
      <c r="L688" s="46">
        <f t="shared" si="254"/>
        <v>167881.27500000002</v>
      </c>
      <c r="M688" s="52">
        <f t="shared" si="255"/>
        <v>338027.99360000005</v>
      </c>
      <c r="N688" s="53">
        <f t="shared" si="256"/>
        <v>0.48637121381294973</v>
      </c>
      <c r="O688" s="1">
        <f t="shared" si="237"/>
        <v>723.6</v>
      </c>
      <c r="P688" s="1">
        <f t="shared" si="238"/>
        <v>434.72</v>
      </c>
      <c r="Q688" s="1">
        <f t="shared" si="239"/>
        <v>3776.1</v>
      </c>
      <c r="R688" s="1">
        <f t="shared" si="243"/>
        <v>352037.58640000003</v>
      </c>
      <c r="S688" s="111"/>
      <c r="T688" s="1">
        <f t="shared" si="244"/>
        <v>1013.04</v>
      </c>
      <c r="U688" s="1">
        <f t="shared" si="245"/>
        <v>608.96</v>
      </c>
      <c r="V688" s="1">
        <f t="shared" si="246"/>
        <v>3776.1</v>
      </c>
      <c r="W688" s="1">
        <f t="shared" si="247"/>
        <v>52.8</v>
      </c>
      <c r="X688" s="1">
        <f t="shared" si="248"/>
        <v>5450.9000000000005</v>
      </c>
    </row>
    <row r="689" spans="1:24" x14ac:dyDescent="0.25">
      <c r="A689" s="50">
        <v>696000</v>
      </c>
      <c r="B689" s="45">
        <f t="shared" si="235"/>
        <v>4806.3827000000001</v>
      </c>
      <c r="C689" s="18">
        <f t="shared" si="240"/>
        <v>9134.8896000000004</v>
      </c>
      <c r="D689" s="18">
        <f t="shared" si="236"/>
        <v>12746.592299999998</v>
      </c>
      <c r="E689" s="16">
        <f t="shared" si="241"/>
        <v>18060.853999999999</v>
      </c>
      <c r="F689" s="19">
        <f t="shared" si="242"/>
        <v>125673.60000000001</v>
      </c>
      <c r="G689" s="51">
        <f t="shared" si="249"/>
        <v>170422.3186</v>
      </c>
      <c r="H689" s="45">
        <f t="shared" si="250"/>
        <v>4813.8</v>
      </c>
      <c r="I689" s="18">
        <f t="shared" si="251"/>
        <v>9853</v>
      </c>
      <c r="J689" s="18">
        <f t="shared" si="252"/>
        <v>5128.8</v>
      </c>
      <c r="K689" s="19">
        <f t="shared" si="253"/>
        <v>148343.17500000002</v>
      </c>
      <c r="L689" s="46">
        <f t="shared" si="254"/>
        <v>168138.77500000002</v>
      </c>
      <c r="M689" s="52">
        <f t="shared" si="255"/>
        <v>338561.09360000002</v>
      </c>
      <c r="N689" s="53">
        <f t="shared" si="256"/>
        <v>0.48643835287356324</v>
      </c>
      <c r="O689" s="1">
        <f t="shared" si="237"/>
        <v>723.6</v>
      </c>
      <c r="P689" s="1">
        <f t="shared" si="238"/>
        <v>434.72</v>
      </c>
      <c r="Q689" s="1">
        <f t="shared" si="239"/>
        <v>3776.1</v>
      </c>
      <c r="R689" s="1">
        <f t="shared" si="243"/>
        <v>352504.48640000005</v>
      </c>
      <c r="S689" s="111"/>
      <c r="T689" s="1">
        <f t="shared" si="244"/>
        <v>1013.04</v>
      </c>
      <c r="U689" s="1">
        <f t="shared" si="245"/>
        <v>608.96</v>
      </c>
      <c r="V689" s="1">
        <f t="shared" si="246"/>
        <v>3776.1</v>
      </c>
      <c r="W689" s="1">
        <f t="shared" si="247"/>
        <v>52.8</v>
      </c>
      <c r="X689" s="1">
        <f t="shared" si="248"/>
        <v>5450.9000000000005</v>
      </c>
    </row>
    <row r="690" spans="1:24" x14ac:dyDescent="0.25">
      <c r="A690" s="50">
        <v>697000</v>
      </c>
      <c r="B690" s="45">
        <f t="shared" si="235"/>
        <v>4806.3827000000001</v>
      </c>
      <c r="C690" s="18">
        <f t="shared" si="240"/>
        <v>9134.8896000000004</v>
      </c>
      <c r="D690" s="18">
        <f t="shared" si="236"/>
        <v>12746.592299999998</v>
      </c>
      <c r="E690" s="16">
        <f t="shared" si="241"/>
        <v>18060.853999999999</v>
      </c>
      <c r="F690" s="19">
        <f t="shared" si="242"/>
        <v>125949.20000000001</v>
      </c>
      <c r="G690" s="51">
        <f t="shared" si="249"/>
        <v>170697.9186</v>
      </c>
      <c r="H690" s="45">
        <f t="shared" si="250"/>
        <v>4813.8</v>
      </c>
      <c r="I690" s="18">
        <f t="shared" si="251"/>
        <v>9853</v>
      </c>
      <c r="J690" s="18">
        <f t="shared" si="252"/>
        <v>5128.8</v>
      </c>
      <c r="K690" s="19">
        <f t="shared" si="253"/>
        <v>148600.67500000002</v>
      </c>
      <c r="L690" s="46">
        <f t="shared" si="254"/>
        <v>168396.27500000002</v>
      </c>
      <c r="M690" s="52">
        <f t="shared" si="255"/>
        <v>339094.1936</v>
      </c>
      <c r="N690" s="53">
        <f t="shared" si="256"/>
        <v>0.48650529928263986</v>
      </c>
      <c r="O690" s="1">
        <f t="shared" si="237"/>
        <v>723.6</v>
      </c>
      <c r="P690" s="1">
        <f t="shared" si="238"/>
        <v>434.72</v>
      </c>
      <c r="Q690" s="1">
        <f t="shared" si="239"/>
        <v>3776.1</v>
      </c>
      <c r="R690" s="1">
        <f t="shared" si="243"/>
        <v>352971.38640000008</v>
      </c>
      <c r="S690" s="111"/>
      <c r="T690" s="1">
        <f t="shared" si="244"/>
        <v>1013.04</v>
      </c>
      <c r="U690" s="1">
        <f t="shared" si="245"/>
        <v>608.96</v>
      </c>
      <c r="V690" s="1">
        <f t="shared" si="246"/>
        <v>3776.1</v>
      </c>
      <c r="W690" s="1">
        <f t="shared" si="247"/>
        <v>52.8</v>
      </c>
      <c r="X690" s="1">
        <f t="shared" si="248"/>
        <v>5450.9000000000005</v>
      </c>
    </row>
    <row r="691" spans="1:24" x14ac:dyDescent="0.25">
      <c r="A691" s="50">
        <v>698000</v>
      </c>
      <c r="B691" s="45">
        <f t="shared" si="235"/>
        <v>4806.3827000000001</v>
      </c>
      <c r="C691" s="18">
        <f t="shared" si="240"/>
        <v>9134.8896000000004</v>
      </c>
      <c r="D691" s="18">
        <f t="shared" si="236"/>
        <v>12746.592299999998</v>
      </c>
      <c r="E691" s="16">
        <f t="shared" si="241"/>
        <v>18060.853999999999</v>
      </c>
      <c r="F691" s="19">
        <f t="shared" si="242"/>
        <v>126224.8</v>
      </c>
      <c r="G691" s="51">
        <f t="shared" si="249"/>
        <v>170973.51860000001</v>
      </c>
      <c r="H691" s="45">
        <f t="shared" si="250"/>
        <v>4813.8</v>
      </c>
      <c r="I691" s="18">
        <f t="shared" si="251"/>
        <v>9853</v>
      </c>
      <c r="J691" s="18">
        <f t="shared" si="252"/>
        <v>5128.8</v>
      </c>
      <c r="K691" s="19">
        <f t="shared" si="253"/>
        <v>148858.17500000002</v>
      </c>
      <c r="L691" s="46">
        <f t="shared" si="254"/>
        <v>168653.77500000002</v>
      </c>
      <c r="M691" s="52">
        <f t="shared" si="255"/>
        <v>339627.29360000003</v>
      </c>
      <c r="N691" s="53">
        <f t="shared" si="256"/>
        <v>0.48657205386819491</v>
      </c>
      <c r="O691" s="1">
        <f t="shared" si="237"/>
        <v>723.6</v>
      </c>
      <c r="P691" s="1">
        <f t="shared" si="238"/>
        <v>434.72</v>
      </c>
      <c r="Q691" s="1">
        <f t="shared" si="239"/>
        <v>3776.1</v>
      </c>
      <c r="R691" s="1">
        <f t="shared" si="243"/>
        <v>353438.28640000004</v>
      </c>
      <c r="S691" s="111"/>
      <c r="T691" s="1">
        <f t="shared" si="244"/>
        <v>1013.04</v>
      </c>
      <c r="U691" s="1">
        <f t="shared" si="245"/>
        <v>608.96</v>
      </c>
      <c r="V691" s="1">
        <f t="shared" si="246"/>
        <v>3776.1</v>
      </c>
      <c r="W691" s="1">
        <f t="shared" si="247"/>
        <v>52.8</v>
      </c>
      <c r="X691" s="1">
        <f t="shared" si="248"/>
        <v>5450.9000000000005</v>
      </c>
    </row>
    <row r="692" spans="1:24" x14ac:dyDescent="0.25">
      <c r="A692" s="50">
        <v>699000</v>
      </c>
      <c r="B692" s="45">
        <f t="shared" si="235"/>
        <v>4806.3827000000001</v>
      </c>
      <c r="C692" s="18">
        <f t="shared" si="240"/>
        <v>9134.8896000000004</v>
      </c>
      <c r="D692" s="18">
        <f t="shared" si="236"/>
        <v>12746.592299999998</v>
      </c>
      <c r="E692" s="16">
        <f t="shared" si="241"/>
        <v>18060.853999999999</v>
      </c>
      <c r="F692" s="19">
        <f t="shared" si="242"/>
        <v>126500.40000000001</v>
      </c>
      <c r="G692" s="51">
        <f t="shared" si="249"/>
        <v>171249.11860000002</v>
      </c>
      <c r="H692" s="45">
        <f t="shared" si="250"/>
        <v>4813.8</v>
      </c>
      <c r="I692" s="18">
        <f t="shared" si="251"/>
        <v>9853</v>
      </c>
      <c r="J692" s="18">
        <f t="shared" si="252"/>
        <v>5128.8</v>
      </c>
      <c r="K692" s="19">
        <f t="shared" si="253"/>
        <v>149115.67500000002</v>
      </c>
      <c r="L692" s="46">
        <f t="shared" si="254"/>
        <v>168911.27500000002</v>
      </c>
      <c r="M692" s="52">
        <f t="shared" si="255"/>
        <v>340160.39360000007</v>
      </c>
      <c r="N692" s="53">
        <f t="shared" si="256"/>
        <v>0.48663861745350512</v>
      </c>
      <c r="O692" s="1">
        <f t="shared" si="237"/>
        <v>723.6</v>
      </c>
      <c r="P692" s="1">
        <f t="shared" si="238"/>
        <v>434.72</v>
      </c>
      <c r="Q692" s="1">
        <f t="shared" si="239"/>
        <v>3776.1</v>
      </c>
      <c r="R692" s="1">
        <f t="shared" si="243"/>
        <v>353905.18640000001</v>
      </c>
      <c r="S692" s="111"/>
      <c r="T692" s="1">
        <f t="shared" si="244"/>
        <v>1013.04</v>
      </c>
      <c r="U692" s="1">
        <f t="shared" si="245"/>
        <v>608.96</v>
      </c>
      <c r="V692" s="1">
        <f t="shared" si="246"/>
        <v>3776.1</v>
      </c>
      <c r="W692" s="1">
        <f t="shared" si="247"/>
        <v>52.8</v>
      </c>
      <c r="X692" s="1">
        <f t="shared" si="248"/>
        <v>5450.9000000000005</v>
      </c>
    </row>
    <row r="693" spans="1:24" x14ac:dyDescent="0.25">
      <c r="A693" s="50">
        <v>700000</v>
      </c>
      <c r="B693" s="45">
        <f t="shared" ref="B693:B756" si="257">IF($A693&gt;$AA$4,IF($A693&lt;$AA$5,($A693-$AA$4)*$Z$4,($AA$5-$AA$4)*$Z$4),0)</f>
        <v>4806.3827000000001</v>
      </c>
      <c r="C693" s="18">
        <f t="shared" si="240"/>
        <v>9134.8896000000004</v>
      </c>
      <c r="D693" s="18">
        <f t="shared" ref="D693:D756" si="258">IF($A693&gt;$AA$6,IF($A693&lt;$AA$7,($A693-$AA$6)*$Z$6,($AA$7-$AA$6)*$Z$6),0)</f>
        <v>12746.592299999998</v>
      </c>
      <c r="E693" s="16">
        <f t="shared" si="241"/>
        <v>18060.853999999999</v>
      </c>
      <c r="F693" s="19">
        <f t="shared" si="242"/>
        <v>126776</v>
      </c>
      <c r="G693" s="51">
        <f t="shared" si="249"/>
        <v>171524.71859999999</v>
      </c>
      <c r="H693" s="45">
        <f t="shared" si="250"/>
        <v>4813.8</v>
      </c>
      <c r="I693" s="18">
        <f t="shared" si="251"/>
        <v>9853</v>
      </c>
      <c r="J693" s="18">
        <f t="shared" si="252"/>
        <v>5128.8</v>
      </c>
      <c r="K693" s="19">
        <f t="shared" si="253"/>
        <v>149373.17500000002</v>
      </c>
      <c r="L693" s="46">
        <f t="shared" si="254"/>
        <v>169168.77500000002</v>
      </c>
      <c r="M693" s="52">
        <f t="shared" si="255"/>
        <v>340693.49360000005</v>
      </c>
      <c r="N693" s="53">
        <f t="shared" si="256"/>
        <v>0.48670499085714292</v>
      </c>
      <c r="O693" s="1">
        <f t="shared" si="237"/>
        <v>723.6</v>
      </c>
      <c r="P693" s="1">
        <f t="shared" si="238"/>
        <v>434.72</v>
      </c>
      <c r="Q693" s="1">
        <f t="shared" si="239"/>
        <v>3776.1</v>
      </c>
      <c r="R693" s="1">
        <f t="shared" si="243"/>
        <v>354372.08640000003</v>
      </c>
      <c r="S693" s="111"/>
      <c r="T693" s="1">
        <f t="shared" si="244"/>
        <v>1013.04</v>
      </c>
      <c r="U693" s="1">
        <f t="shared" si="245"/>
        <v>608.96</v>
      </c>
      <c r="V693" s="1">
        <f t="shared" si="246"/>
        <v>3776.1</v>
      </c>
      <c r="W693" s="1">
        <f t="shared" si="247"/>
        <v>52.8</v>
      </c>
      <c r="X693" s="1">
        <f t="shared" si="248"/>
        <v>5450.9000000000005</v>
      </c>
    </row>
    <row r="694" spans="1:24" x14ac:dyDescent="0.25">
      <c r="A694" s="50">
        <v>701000</v>
      </c>
      <c r="B694" s="45">
        <f t="shared" si="257"/>
        <v>4806.3827000000001</v>
      </c>
      <c r="C694" s="18">
        <f t="shared" si="240"/>
        <v>9134.8896000000004</v>
      </c>
      <c r="D694" s="18">
        <f t="shared" si="258"/>
        <v>12746.592299999998</v>
      </c>
      <c r="E694" s="16">
        <f t="shared" si="241"/>
        <v>18060.853999999999</v>
      </c>
      <c r="F694" s="19">
        <f t="shared" si="242"/>
        <v>127051.6</v>
      </c>
      <c r="G694" s="51">
        <f t="shared" si="249"/>
        <v>171800.3186</v>
      </c>
      <c r="H694" s="45">
        <f t="shared" si="250"/>
        <v>4813.8</v>
      </c>
      <c r="I694" s="18">
        <f t="shared" si="251"/>
        <v>9853</v>
      </c>
      <c r="J694" s="18">
        <f t="shared" si="252"/>
        <v>5128.8</v>
      </c>
      <c r="K694" s="19">
        <f t="shared" si="253"/>
        <v>149630.67500000002</v>
      </c>
      <c r="L694" s="46">
        <f t="shared" si="254"/>
        <v>169426.27500000002</v>
      </c>
      <c r="M694" s="52">
        <f t="shared" si="255"/>
        <v>341226.59360000002</v>
      </c>
      <c r="N694" s="53">
        <f t="shared" si="256"/>
        <v>0.48677117489301003</v>
      </c>
      <c r="O694" s="1">
        <f t="shared" si="237"/>
        <v>723.6</v>
      </c>
      <c r="P694" s="1">
        <f t="shared" si="238"/>
        <v>434.72</v>
      </c>
      <c r="Q694" s="1">
        <f t="shared" si="239"/>
        <v>3776.1</v>
      </c>
      <c r="R694" s="1">
        <f t="shared" si="243"/>
        <v>354838.98640000005</v>
      </c>
      <c r="S694" s="111"/>
      <c r="T694" s="1">
        <f t="shared" si="244"/>
        <v>1013.04</v>
      </c>
      <c r="U694" s="1">
        <f t="shared" si="245"/>
        <v>608.96</v>
      </c>
      <c r="V694" s="1">
        <f t="shared" si="246"/>
        <v>3776.1</v>
      </c>
      <c r="W694" s="1">
        <f t="shared" si="247"/>
        <v>52.8</v>
      </c>
      <c r="X694" s="1">
        <f t="shared" si="248"/>
        <v>5450.9000000000005</v>
      </c>
    </row>
    <row r="695" spans="1:24" x14ac:dyDescent="0.25">
      <c r="A695" s="50">
        <v>702000</v>
      </c>
      <c r="B695" s="45">
        <f t="shared" si="257"/>
        <v>4806.3827000000001</v>
      </c>
      <c r="C695" s="18">
        <f t="shared" si="240"/>
        <v>9134.8896000000004</v>
      </c>
      <c r="D695" s="18">
        <f t="shared" si="258"/>
        <v>12746.592299999998</v>
      </c>
      <c r="E695" s="16">
        <f t="shared" si="241"/>
        <v>18060.853999999999</v>
      </c>
      <c r="F695" s="19">
        <f t="shared" si="242"/>
        <v>127327.20000000001</v>
      </c>
      <c r="G695" s="51">
        <f t="shared" si="249"/>
        <v>172075.9186</v>
      </c>
      <c r="H695" s="45">
        <f t="shared" si="250"/>
        <v>4813.8</v>
      </c>
      <c r="I695" s="18">
        <f t="shared" si="251"/>
        <v>9853</v>
      </c>
      <c r="J695" s="18">
        <f t="shared" si="252"/>
        <v>5128.8</v>
      </c>
      <c r="K695" s="19">
        <f t="shared" si="253"/>
        <v>149888.17500000002</v>
      </c>
      <c r="L695" s="46">
        <f t="shared" si="254"/>
        <v>169683.77500000002</v>
      </c>
      <c r="M695" s="52">
        <f t="shared" si="255"/>
        <v>341759.6936</v>
      </c>
      <c r="N695" s="53">
        <f t="shared" si="256"/>
        <v>0.48683717037037039</v>
      </c>
      <c r="O695" s="1">
        <f t="shared" si="237"/>
        <v>723.6</v>
      </c>
      <c r="P695" s="1">
        <f t="shared" si="238"/>
        <v>434.72</v>
      </c>
      <c r="Q695" s="1">
        <f t="shared" si="239"/>
        <v>3776.1</v>
      </c>
      <c r="R695" s="1">
        <f t="shared" si="243"/>
        <v>355305.88640000008</v>
      </c>
      <c r="S695" s="111"/>
      <c r="T695" s="1">
        <f t="shared" si="244"/>
        <v>1013.04</v>
      </c>
      <c r="U695" s="1">
        <f t="shared" si="245"/>
        <v>608.96</v>
      </c>
      <c r="V695" s="1">
        <f t="shared" si="246"/>
        <v>3776.1</v>
      </c>
      <c r="W695" s="1">
        <f t="shared" si="247"/>
        <v>52.8</v>
      </c>
      <c r="X695" s="1">
        <f t="shared" si="248"/>
        <v>5450.9000000000005</v>
      </c>
    </row>
    <row r="696" spans="1:24" x14ac:dyDescent="0.25">
      <c r="A696" s="50">
        <v>703000</v>
      </c>
      <c r="B696" s="45">
        <f t="shared" si="257"/>
        <v>4806.3827000000001</v>
      </c>
      <c r="C696" s="18">
        <f t="shared" si="240"/>
        <v>9134.8896000000004</v>
      </c>
      <c r="D696" s="18">
        <f t="shared" si="258"/>
        <v>12746.592299999998</v>
      </c>
      <c r="E696" s="16">
        <f t="shared" si="241"/>
        <v>18060.853999999999</v>
      </c>
      <c r="F696" s="19">
        <f t="shared" si="242"/>
        <v>127602.8</v>
      </c>
      <c r="G696" s="51">
        <f t="shared" si="249"/>
        <v>172351.51860000001</v>
      </c>
      <c r="H696" s="45">
        <f t="shared" si="250"/>
        <v>4813.8</v>
      </c>
      <c r="I696" s="18">
        <f t="shared" si="251"/>
        <v>9853</v>
      </c>
      <c r="J696" s="18">
        <f t="shared" si="252"/>
        <v>5128.8</v>
      </c>
      <c r="K696" s="19">
        <f t="shared" si="253"/>
        <v>150145.67500000002</v>
      </c>
      <c r="L696" s="46">
        <f t="shared" si="254"/>
        <v>169941.27500000002</v>
      </c>
      <c r="M696" s="52">
        <f t="shared" si="255"/>
        <v>342292.79360000003</v>
      </c>
      <c r="N696" s="53">
        <f t="shared" si="256"/>
        <v>0.48690297809388339</v>
      </c>
      <c r="O696" s="1">
        <f t="shared" si="237"/>
        <v>723.6</v>
      </c>
      <c r="P696" s="1">
        <f t="shared" si="238"/>
        <v>434.72</v>
      </c>
      <c r="Q696" s="1">
        <f t="shared" si="239"/>
        <v>3776.1</v>
      </c>
      <c r="R696" s="1">
        <f t="shared" si="243"/>
        <v>355772.78640000004</v>
      </c>
      <c r="S696" s="111"/>
      <c r="T696" s="1">
        <f t="shared" si="244"/>
        <v>1013.04</v>
      </c>
      <c r="U696" s="1">
        <f t="shared" si="245"/>
        <v>608.96</v>
      </c>
      <c r="V696" s="1">
        <f t="shared" si="246"/>
        <v>3776.1</v>
      </c>
      <c r="W696" s="1">
        <f t="shared" si="247"/>
        <v>52.8</v>
      </c>
      <c r="X696" s="1">
        <f t="shared" si="248"/>
        <v>5450.9000000000005</v>
      </c>
    </row>
    <row r="697" spans="1:24" x14ac:dyDescent="0.25">
      <c r="A697" s="50">
        <v>704000</v>
      </c>
      <c r="B697" s="45">
        <f t="shared" si="257"/>
        <v>4806.3827000000001</v>
      </c>
      <c r="C697" s="18">
        <f t="shared" si="240"/>
        <v>9134.8896000000004</v>
      </c>
      <c r="D697" s="18">
        <f t="shared" si="258"/>
        <v>12746.592299999998</v>
      </c>
      <c r="E697" s="16">
        <f t="shared" si="241"/>
        <v>18060.853999999999</v>
      </c>
      <c r="F697" s="19">
        <f t="shared" si="242"/>
        <v>127878.40000000001</v>
      </c>
      <c r="G697" s="51">
        <f t="shared" si="249"/>
        <v>172627.11860000002</v>
      </c>
      <c r="H697" s="45">
        <f t="shared" si="250"/>
        <v>4813.8</v>
      </c>
      <c r="I697" s="18">
        <f t="shared" si="251"/>
        <v>9853</v>
      </c>
      <c r="J697" s="18">
        <f t="shared" si="252"/>
        <v>5128.8</v>
      </c>
      <c r="K697" s="19">
        <f t="shared" si="253"/>
        <v>150403.17500000002</v>
      </c>
      <c r="L697" s="46">
        <f t="shared" si="254"/>
        <v>170198.77500000002</v>
      </c>
      <c r="M697" s="52">
        <f t="shared" si="255"/>
        <v>342825.89360000007</v>
      </c>
      <c r="N697" s="53">
        <f t="shared" si="256"/>
        <v>0.48696859886363647</v>
      </c>
      <c r="O697" s="1">
        <f t="shared" si="237"/>
        <v>723.6</v>
      </c>
      <c r="P697" s="1">
        <f t="shared" si="238"/>
        <v>434.72</v>
      </c>
      <c r="Q697" s="1">
        <f t="shared" si="239"/>
        <v>3776.1</v>
      </c>
      <c r="R697" s="1">
        <f t="shared" si="243"/>
        <v>356239.68640000001</v>
      </c>
      <c r="S697" s="111"/>
      <c r="T697" s="1">
        <f t="shared" si="244"/>
        <v>1013.04</v>
      </c>
      <c r="U697" s="1">
        <f t="shared" si="245"/>
        <v>608.96</v>
      </c>
      <c r="V697" s="1">
        <f t="shared" si="246"/>
        <v>3776.1</v>
      </c>
      <c r="W697" s="1">
        <f t="shared" si="247"/>
        <v>52.8</v>
      </c>
      <c r="X697" s="1">
        <f t="shared" si="248"/>
        <v>5450.9000000000005</v>
      </c>
    </row>
    <row r="698" spans="1:24" x14ac:dyDescent="0.25">
      <c r="A698" s="50">
        <v>705000</v>
      </c>
      <c r="B698" s="45">
        <f t="shared" si="257"/>
        <v>4806.3827000000001</v>
      </c>
      <c r="C698" s="18">
        <f t="shared" si="240"/>
        <v>9134.8896000000004</v>
      </c>
      <c r="D698" s="18">
        <f t="shared" si="258"/>
        <v>12746.592299999998</v>
      </c>
      <c r="E698" s="16">
        <f t="shared" si="241"/>
        <v>18060.853999999999</v>
      </c>
      <c r="F698" s="19">
        <f t="shared" si="242"/>
        <v>128154</v>
      </c>
      <c r="G698" s="51">
        <f t="shared" si="249"/>
        <v>172902.71859999999</v>
      </c>
      <c r="H698" s="45">
        <f t="shared" si="250"/>
        <v>4813.8</v>
      </c>
      <c r="I698" s="18">
        <f t="shared" si="251"/>
        <v>9853</v>
      </c>
      <c r="J698" s="18">
        <f t="shared" si="252"/>
        <v>5128.8</v>
      </c>
      <c r="K698" s="19">
        <f t="shared" si="253"/>
        <v>150660.67500000002</v>
      </c>
      <c r="L698" s="46">
        <f t="shared" si="254"/>
        <v>170456.27500000002</v>
      </c>
      <c r="M698" s="52">
        <f t="shared" si="255"/>
        <v>343358.99360000005</v>
      </c>
      <c r="N698" s="53">
        <f t="shared" si="256"/>
        <v>0.48703403347517737</v>
      </c>
      <c r="O698" s="1">
        <f t="shared" si="237"/>
        <v>723.6</v>
      </c>
      <c r="P698" s="1">
        <f t="shared" si="238"/>
        <v>434.72</v>
      </c>
      <c r="Q698" s="1">
        <f t="shared" si="239"/>
        <v>3776.1</v>
      </c>
      <c r="R698" s="1">
        <f t="shared" si="243"/>
        <v>356706.58640000003</v>
      </c>
      <c r="S698" s="111"/>
      <c r="T698" s="1">
        <f t="shared" si="244"/>
        <v>1013.04</v>
      </c>
      <c r="U698" s="1">
        <f t="shared" si="245"/>
        <v>608.96</v>
      </c>
      <c r="V698" s="1">
        <f t="shared" si="246"/>
        <v>3776.1</v>
      </c>
      <c r="W698" s="1">
        <f t="shared" si="247"/>
        <v>52.8</v>
      </c>
      <c r="X698" s="1">
        <f t="shared" si="248"/>
        <v>5450.9000000000005</v>
      </c>
    </row>
    <row r="699" spans="1:24" x14ac:dyDescent="0.25">
      <c r="A699" s="50">
        <v>706000</v>
      </c>
      <c r="B699" s="45">
        <f t="shared" si="257"/>
        <v>4806.3827000000001</v>
      </c>
      <c r="C699" s="18">
        <f t="shared" si="240"/>
        <v>9134.8896000000004</v>
      </c>
      <c r="D699" s="18">
        <f t="shared" si="258"/>
        <v>12746.592299999998</v>
      </c>
      <c r="E699" s="16">
        <f t="shared" si="241"/>
        <v>18060.853999999999</v>
      </c>
      <c r="F699" s="19">
        <f t="shared" si="242"/>
        <v>128429.6</v>
      </c>
      <c r="G699" s="51">
        <f t="shared" si="249"/>
        <v>173178.3186</v>
      </c>
      <c r="H699" s="45">
        <f t="shared" si="250"/>
        <v>4813.8</v>
      </c>
      <c r="I699" s="18">
        <f t="shared" si="251"/>
        <v>9853</v>
      </c>
      <c r="J699" s="18">
        <f t="shared" si="252"/>
        <v>5128.8</v>
      </c>
      <c r="K699" s="19">
        <f t="shared" si="253"/>
        <v>150918.17500000002</v>
      </c>
      <c r="L699" s="46">
        <f t="shared" si="254"/>
        <v>170713.77500000002</v>
      </c>
      <c r="M699" s="52">
        <f t="shared" si="255"/>
        <v>343892.09360000002</v>
      </c>
      <c r="N699" s="53">
        <f t="shared" si="256"/>
        <v>0.48709928271954678</v>
      </c>
      <c r="O699" s="1">
        <f t="shared" si="237"/>
        <v>723.6</v>
      </c>
      <c r="P699" s="1">
        <f t="shared" si="238"/>
        <v>434.72</v>
      </c>
      <c r="Q699" s="1">
        <f t="shared" si="239"/>
        <v>3776.1</v>
      </c>
      <c r="R699" s="1">
        <f t="shared" si="243"/>
        <v>357173.48640000005</v>
      </c>
      <c r="S699" s="111"/>
      <c r="T699" s="1">
        <f t="shared" si="244"/>
        <v>1013.04</v>
      </c>
      <c r="U699" s="1">
        <f t="shared" si="245"/>
        <v>608.96</v>
      </c>
      <c r="V699" s="1">
        <f t="shared" si="246"/>
        <v>3776.1</v>
      </c>
      <c r="W699" s="1">
        <f t="shared" si="247"/>
        <v>52.8</v>
      </c>
      <c r="X699" s="1">
        <f t="shared" si="248"/>
        <v>5450.9000000000005</v>
      </c>
    </row>
    <row r="700" spans="1:24" x14ac:dyDescent="0.25">
      <c r="A700" s="50">
        <v>707000</v>
      </c>
      <c r="B700" s="45">
        <f t="shared" si="257"/>
        <v>4806.3827000000001</v>
      </c>
      <c r="C700" s="18">
        <f t="shared" si="240"/>
        <v>9134.8896000000004</v>
      </c>
      <c r="D700" s="18">
        <f t="shared" si="258"/>
        <v>12746.592299999998</v>
      </c>
      <c r="E700" s="16">
        <f t="shared" si="241"/>
        <v>18060.853999999999</v>
      </c>
      <c r="F700" s="19">
        <f t="shared" si="242"/>
        <v>128705.20000000001</v>
      </c>
      <c r="G700" s="51">
        <f t="shared" si="249"/>
        <v>173453.9186</v>
      </c>
      <c r="H700" s="45">
        <f t="shared" si="250"/>
        <v>4813.8</v>
      </c>
      <c r="I700" s="18">
        <f t="shared" si="251"/>
        <v>9853</v>
      </c>
      <c r="J700" s="18">
        <f t="shared" si="252"/>
        <v>5128.8</v>
      </c>
      <c r="K700" s="19">
        <f t="shared" si="253"/>
        <v>151175.67500000002</v>
      </c>
      <c r="L700" s="46">
        <f t="shared" si="254"/>
        <v>170971.27500000002</v>
      </c>
      <c r="M700" s="52">
        <f t="shared" si="255"/>
        <v>344425.1936</v>
      </c>
      <c r="N700" s="53">
        <f t="shared" si="256"/>
        <v>0.48716434738330977</v>
      </c>
      <c r="O700" s="1">
        <f t="shared" si="237"/>
        <v>723.6</v>
      </c>
      <c r="P700" s="1">
        <f t="shared" si="238"/>
        <v>434.72</v>
      </c>
      <c r="Q700" s="1">
        <f t="shared" si="239"/>
        <v>3776.1</v>
      </c>
      <c r="R700" s="1">
        <f t="shared" si="243"/>
        <v>357640.38640000008</v>
      </c>
      <c r="S700" s="111"/>
      <c r="T700" s="1">
        <f t="shared" si="244"/>
        <v>1013.04</v>
      </c>
      <c r="U700" s="1">
        <f t="shared" si="245"/>
        <v>608.96</v>
      </c>
      <c r="V700" s="1">
        <f t="shared" si="246"/>
        <v>3776.1</v>
      </c>
      <c r="W700" s="1">
        <f t="shared" si="247"/>
        <v>52.8</v>
      </c>
      <c r="X700" s="1">
        <f t="shared" si="248"/>
        <v>5450.9000000000005</v>
      </c>
    </row>
    <row r="701" spans="1:24" x14ac:dyDescent="0.25">
      <c r="A701" s="50">
        <v>708000</v>
      </c>
      <c r="B701" s="45">
        <f t="shared" si="257"/>
        <v>4806.3827000000001</v>
      </c>
      <c r="C701" s="18">
        <f t="shared" si="240"/>
        <v>9134.8896000000004</v>
      </c>
      <c r="D701" s="18">
        <f t="shared" si="258"/>
        <v>12746.592299999998</v>
      </c>
      <c r="E701" s="16">
        <f t="shared" si="241"/>
        <v>18060.853999999999</v>
      </c>
      <c r="F701" s="19">
        <f t="shared" si="242"/>
        <v>128980.8</v>
      </c>
      <c r="G701" s="51">
        <f t="shared" si="249"/>
        <v>173729.51860000001</v>
      </c>
      <c r="H701" s="45">
        <f t="shared" si="250"/>
        <v>4813.8</v>
      </c>
      <c r="I701" s="18">
        <f t="shared" si="251"/>
        <v>9853</v>
      </c>
      <c r="J701" s="18">
        <f t="shared" si="252"/>
        <v>5128.8</v>
      </c>
      <c r="K701" s="19">
        <f t="shared" si="253"/>
        <v>151433.17500000002</v>
      </c>
      <c r="L701" s="46">
        <f t="shared" si="254"/>
        <v>171228.77500000002</v>
      </c>
      <c r="M701" s="52">
        <f t="shared" si="255"/>
        <v>344958.29360000003</v>
      </c>
      <c r="N701" s="53">
        <f t="shared" si="256"/>
        <v>0.48722922824858761</v>
      </c>
      <c r="O701" s="1">
        <f t="shared" si="237"/>
        <v>723.6</v>
      </c>
      <c r="P701" s="1">
        <f t="shared" si="238"/>
        <v>434.72</v>
      </c>
      <c r="Q701" s="1">
        <f t="shared" si="239"/>
        <v>3776.1</v>
      </c>
      <c r="R701" s="1">
        <f t="shared" si="243"/>
        <v>358107.28640000004</v>
      </c>
      <c r="S701" s="111"/>
      <c r="T701" s="1">
        <f t="shared" si="244"/>
        <v>1013.04</v>
      </c>
      <c r="U701" s="1">
        <f t="shared" si="245"/>
        <v>608.96</v>
      </c>
      <c r="V701" s="1">
        <f t="shared" si="246"/>
        <v>3776.1</v>
      </c>
      <c r="W701" s="1">
        <f t="shared" si="247"/>
        <v>52.8</v>
      </c>
      <c r="X701" s="1">
        <f t="shared" si="248"/>
        <v>5450.9000000000005</v>
      </c>
    </row>
    <row r="702" spans="1:24" x14ac:dyDescent="0.25">
      <c r="A702" s="50">
        <v>709000</v>
      </c>
      <c r="B702" s="45">
        <f t="shared" si="257"/>
        <v>4806.3827000000001</v>
      </c>
      <c r="C702" s="18">
        <f t="shared" si="240"/>
        <v>9134.8896000000004</v>
      </c>
      <c r="D702" s="18">
        <f t="shared" si="258"/>
        <v>12746.592299999998</v>
      </c>
      <c r="E702" s="16">
        <f t="shared" si="241"/>
        <v>18060.853999999999</v>
      </c>
      <c r="F702" s="19">
        <f t="shared" si="242"/>
        <v>129256.40000000001</v>
      </c>
      <c r="G702" s="51">
        <f t="shared" si="249"/>
        <v>174005.11860000002</v>
      </c>
      <c r="H702" s="45">
        <f t="shared" si="250"/>
        <v>4813.8</v>
      </c>
      <c r="I702" s="18">
        <f t="shared" si="251"/>
        <v>9853</v>
      </c>
      <c r="J702" s="18">
        <f t="shared" si="252"/>
        <v>5128.8</v>
      </c>
      <c r="K702" s="19">
        <f t="shared" si="253"/>
        <v>151690.67500000002</v>
      </c>
      <c r="L702" s="46">
        <f t="shared" si="254"/>
        <v>171486.27500000002</v>
      </c>
      <c r="M702" s="52">
        <f t="shared" si="255"/>
        <v>345491.39360000007</v>
      </c>
      <c r="N702" s="53">
        <f t="shared" si="256"/>
        <v>0.48729392609308897</v>
      </c>
      <c r="O702" s="1">
        <f t="shared" si="237"/>
        <v>723.6</v>
      </c>
      <c r="P702" s="1">
        <f t="shared" si="238"/>
        <v>434.72</v>
      </c>
      <c r="Q702" s="1">
        <f t="shared" si="239"/>
        <v>3776.1</v>
      </c>
      <c r="R702" s="1">
        <f t="shared" si="243"/>
        <v>358574.18640000001</v>
      </c>
      <c r="S702" s="111"/>
      <c r="T702" s="1">
        <f t="shared" si="244"/>
        <v>1013.04</v>
      </c>
      <c r="U702" s="1">
        <f t="shared" si="245"/>
        <v>608.96</v>
      </c>
      <c r="V702" s="1">
        <f t="shared" si="246"/>
        <v>3776.1</v>
      </c>
      <c r="W702" s="1">
        <f t="shared" si="247"/>
        <v>52.8</v>
      </c>
      <c r="X702" s="1">
        <f t="shared" si="248"/>
        <v>5450.9000000000005</v>
      </c>
    </row>
    <row r="703" spans="1:24" x14ac:dyDescent="0.25">
      <c r="A703" s="50">
        <v>710000</v>
      </c>
      <c r="B703" s="45">
        <f t="shared" si="257"/>
        <v>4806.3827000000001</v>
      </c>
      <c r="C703" s="18">
        <f t="shared" si="240"/>
        <v>9134.8896000000004</v>
      </c>
      <c r="D703" s="18">
        <f t="shared" si="258"/>
        <v>12746.592299999998</v>
      </c>
      <c r="E703" s="16">
        <f t="shared" si="241"/>
        <v>18060.853999999999</v>
      </c>
      <c r="F703" s="19">
        <f t="shared" si="242"/>
        <v>129532</v>
      </c>
      <c r="G703" s="51">
        <f t="shared" si="249"/>
        <v>174280.71859999999</v>
      </c>
      <c r="H703" s="45">
        <f t="shared" si="250"/>
        <v>4813.8</v>
      </c>
      <c r="I703" s="18">
        <f t="shared" si="251"/>
        <v>9853</v>
      </c>
      <c r="J703" s="18">
        <f t="shared" si="252"/>
        <v>5128.8</v>
      </c>
      <c r="K703" s="19">
        <f t="shared" si="253"/>
        <v>151948.17500000002</v>
      </c>
      <c r="L703" s="46">
        <f t="shared" si="254"/>
        <v>171743.77500000002</v>
      </c>
      <c r="M703" s="52">
        <f t="shared" si="255"/>
        <v>346024.49360000005</v>
      </c>
      <c r="N703" s="53">
        <f t="shared" si="256"/>
        <v>0.48735844169014092</v>
      </c>
      <c r="O703" s="1">
        <f t="shared" si="237"/>
        <v>723.6</v>
      </c>
      <c r="P703" s="1">
        <f t="shared" si="238"/>
        <v>434.72</v>
      </c>
      <c r="Q703" s="1">
        <f t="shared" si="239"/>
        <v>3776.1</v>
      </c>
      <c r="R703" s="1">
        <f t="shared" si="243"/>
        <v>359041.08640000003</v>
      </c>
      <c r="S703" s="111"/>
      <c r="T703" s="1">
        <f t="shared" si="244"/>
        <v>1013.04</v>
      </c>
      <c r="U703" s="1">
        <f t="shared" si="245"/>
        <v>608.96</v>
      </c>
      <c r="V703" s="1">
        <f t="shared" si="246"/>
        <v>3776.1</v>
      </c>
      <c r="W703" s="1">
        <f t="shared" si="247"/>
        <v>52.8</v>
      </c>
      <c r="X703" s="1">
        <f t="shared" si="248"/>
        <v>5450.9000000000005</v>
      </c>
    </row>
    <row r="704" spans="1:24" x14ac:dyDescent="0.25">
      <c r="A704" s="50">
        <v>711000</v>
      </c>
      <c r="B704" s="45">
        <f t="shared" si="257"/>
        <v>4806.3827000000001</v>
      </c>
      <c r="C704" s="18">
        <f t="shared" si="240"/>
        <v>9134.8896000000004</v>
      </c>
      <c r="D704" s="18">
        <f t="shared" si="258"/>
        <v>12746.592299999998</v>
      </c>
      <c r="E704" s="16">
        <f t="shared" si="241"/>
        <v>18060.853999999999</v>
      </c>
      <c r="F704" s="19">
        <f t="shared" si="242"/>
        <v>129807.6</v>
      </c>
      <c r="G704" s="51">
        <f t="shared" si="249"/>
        <v>174556.3186</v>
      </c>
      <c r="H704" s="45">
        <f t="shared" si="250"/>
        <v>4813.8</v>
      </c>
      <c r="I704" s="18">
        <f t="shared" si="251"/>
        <v>9853</v>
      </c>
      <c r="J704" s="18">
        <f t="shared" si="252"/>
        <v>5128.8</v>
      </c>
      <c r="K704" s="19">
        <f t="shared" si="253"/>
        <v>152205.67500000002</v>
      </c>
      <c r="L704" s="46">
        <f t="shared" si="254"/>
        <v>172001.27500000002</v>
      </c>
      <c r="M704" s="52">
        <f t="shared" si="255"/>
        <v>346557.59360000002</v>
      </c>
      <c r="N704" s="53">
        <f t="shared" si="256"/>
        <v>0.48742277580872012</v>
      </c>
      <c r="O704" s="1">
        <f t="shared" si="237"/>
        <v>723.6</v>
      </c>
      <c r="P704" s="1">
        <f t="shared" si="238"/>
        <v>434.72</v>
      </c>
      <c r="Q704" s="1">
        <f t="shared" si="239"/>
        <v>3776.1</v>
      </c>
      <c r="R704" s="1">
        <f t="shared" si="243"/>
        <v>359507.98640000005</v>
      </c>
      <c r="S704" s="111"/>
      <c r="T704" s="1">
        <f t="shared" si="244"/>
        <v>1013.04</v>
      </c>
      <c r="U704" s="1">
        <f t="shared" si="245"/>
        <v>608.96</v>
      </c>
      <c r="V704" s="1">
        <f t="shared" si="246"/>
        <v>3776.1</v>
      </c>
      <c r="W704" s="1">
        <f t="shared" si="247"/>
        <v>52.8</v>
      </c>
      <c r="X704" s="1">
        <f t="shared" si="248"/>
        <v>5450.9000000000005</v>
      </c>
    </row>
    <row r="705" spans="1:24" x14ac:dyDescent="0.25">
      <c r="A705" s="50">
        <v>712000</v>
      </c>
      <c r="B705" s="45">
        <f t="shared" si="257"/>
        <v>4806.3827000000001</v>
      </c>
      <c r="C705" s="18">
        <f t="shared" si="240"/>
        <v>9134.8896000000004</v>
      </c>
      <c r="D705" s="18">
        <f t="shared" si="258"/>
        <v>12746.592299999998</v>
      </c>
      <c r="E705" s="16">
        <f t="shared" si="241"/>
        <v>18060.853999999999</v>
      </c>
      <c r="F705" s="19">
        <f t="shared" si="242"/>
        <v>130083.20000000001</v>
      </c>
      <c r="G705" s="51">
        <f t="shared" si="249"/>
        <v>174831.9186</v>
      </c>
      <c r="H705" s="45">
        <f t="shared" si="250"/>
        <v>4813.8</v>
      </c>
      <c r="I705" s="18">
        <f t="shared" si="251"/>
        <v>9853</v>
      </c>
      <c r="J705" s="18">
        <f t="shared" si="252"/>
        <v>5128.8</v>
      </c>
      <c r="K705" s="19">
        <f t="shared" si="253"/>
        <v>152463.17500000002</v>
      </c>
      <c r="L705" s="46">
        <f t="shared" si="254"/>
        <v>172258.77500000002</v>
      </c>
      <c r="M705" s="52">
        <f t="shared" si="255"/>
        <v>347090.6936</v>
      </c>
      <c r="N705" s="53">
        <f t="shared" si="256"/>
        <v>0.48748692921348313</v>
      </c>
      <c r="O705" s="1">
        <f t="shared" si="237"/>
        <v>723.6</v>
      </c>
      <c r="P705" s="1">
        <f t="shared" si="238"/>
        <v>434.72</v>
      </c>
      <c r="Q705" s="1">
        <f t="shared" si="239"/>
        <v>3776.1</v>
      </c>
      <c r="R705" s="1">
        <f t="shared" si="243"/>
        <v>359974.88640000008</v>
      </c>
      <c r="S705" s="111"/>
      <c r="T705" s="1">
        <f t="shared" si="244"/>
        <v>1013.04</v>
      </c>
      <c r="U705" s="1">
        <f t="shared" si="245"/>
        <v>608.96</v>
      </c>
      <c r="V705" s="1">
        <f t="shared" si="246"/>
        <v>3776.1</v>
      </c>
      <c r="W705" s="1">
        <f t="shared" si="247"/>
        <v>52.8</v>
      </c>
      <c r="X705" s="1">
        <f t="shared" si="248"/>
        <v>5450.9000000000005</v>
      </c>
    </row>
    <row r="706" spans="1:24" x14ac:dyDescent="0.25">
      <c r="A706" s="50">
        <v>713000</v>
      </c>
      <c r="B706" s="45">
        <f t="shared" si="257"/>
        <v>4806.3827000000001</v>
      </c>
      <c r="C706" s="18">
        <f t="shared" si="240"/>
        <v>9134.8896000000004</v>
      </c>
      <c r="D706" s="18">
        <f t="shared" si="258"/>
        <v>12746.592299999998</v>
      </c>
      <c r="E706" s="16">
        <f t="shared" si="241"/>
        <v>18060.853999999999</v>
      </c>
      <c r="F706" s="19">
        <f t="shared" si="242"/>
        <v>130358.8</v>
      </c>
      <c r="G706" s="51">
        <f t="shared" si="249"/>
        <v>175107.51860000001</v>
      </c>
      <c r="H706" s="45">
        <f t="shared" si="250"/>
        <v>4813.8</v>
      </c>
      <c r="I706" s="18">
        <f t="shared" si="251"/>
        <v>9853</v>
      </c>
      <c r="J706" s="18">
        <f t="shared" si="252"/>
        <v>5128.8</v>
      </c>
      <c r="K706" s="19">
        <f t="shared" si="253"/>
        <v>152720.67500000002</v>
      </c>
      <c r="L706" s="46">
        <f t="shared" si="254"/>
        <v>172516.27500000002</v>
      </c>
      <c r="M706" s="52">
        <f t="shared" si="255"/>
        <v>347623.79360000003</v>
      </c>
      <c r="N706" s="53">
        <f t="shared" si="256"/>
        <v>0.48755090266479667</v>
      </c>
      <c r="O706" s="1">
        <f t="shared" si="237"/>
        <v>723.6</v>
      </c>
      <c r="P706" s="1">
        <f t="shared" si="238"/>
        <v>434.72</v>
      </c>
      <c r="Q706" s="1">
        <f t="shared" si="239"/>
        <v>3776.1</v>
      </c>
      <c r="R706" s="1">
        <f t="shared" si="243"/>
        <v>360441.78640000004</v>
      </c>
      <c r="S706" s="111"/>
      <c r="T706" s="1">
        <f t="shared" si="244"/>
        <v>1013.04</v>
      </c>
      <c r="U706" s="1">
        <f t="shared" si="245"/>
        <v>608.96</v>
      </c>
      <c r="V706" s="1">
        <f t="shared" si="246"/>
        <v>3776.1</v>
      </c>
      <c r="W706" s="1">
        <f t="shared" si="247"/>
        <v>52.8</v>
      </c>
      <c r="X706" s="1">
        <f t="shared" si="248"/>
        <v>5450.9000000000005</v>
      </c>
    </row>
    <row r="707" spans="1:24" x14ac:dyDescent="0.25">
      <c r="A707" s="50">
        <v>714000</v>
      </c>
      <c r="B707" s="45">
        <f t="shared" si="257"/>
        <v>4806.3827000000001</v>
      </c>
      <c r="C707" s="18">
        <f t="shared" si="240"/>
        <v>9134.8896000000004</v>
      </c>
      <c r="D707" s="18">
        <f t="shared" si="258"/>
        <v>12746.592299999998</v>
      </c>
      <c r="E707" s="16">
        <f t="shared" si="241"/>
        <v>18060.853999999999</v>
      </c>
      <c r="F707" s="19">
        <f t="shared" si="242"/>
        <v>130634.40000000001</v>
      </c>
      <c r="G707" s="51">
        <f t="shared" si="249"/>
        <v>175383.11860000002</v>
      </c>
      <c r="H707" s="45">
        <f t="shared" si="250"/>
        <v>4813.8</v>
      </c>
      <c r="I707" s="18">
        <f t="shared" si="251"/>
        <v>9853</v>
      </c>
      <c r="J707" s="18">
        <f t="shared" si="252"/>
        <v>5128.8</v>
      </c>
      <c r="K707" s="19">
        <f t="shared" si="253"/>
        <v>152978.17500000002</v>
      </c>
      <c r="L707" s="46">
        <f t="shared" si="254"/>
        <v>172773.77500000002</v>
      </c>
      <c r="M707" s="52">
        <f t="shared" si="255"/>
        <v>348156.89360000007</v>
      </c>
      <c r="N707" s="53">
        <f t="shared" si="256"/>
        <v>0.48761469691876758</v>
      </c>
      <c r="O707" s="1">
        <f t="shared" ref="O707:O770" si="259">IF(A707/100*$AA$20&gt;$AA$18,$AA$18,A707/100*$AA$20)</f>
        <v>723.6</v>
      </c>
      <c r="P707" s="1">
        <f t="shared" ref="P707:P770" si="260">IF(A707*$AA$25&gt;$AA$24,$AA$24,A707*$AA$25)</f>
        <v>434.72</v>
      </c>
      <c r="Q707" s="1">
        <f t="shared" ref="Q707:Q770" si="261">IF((A707-$AA$33)*$AA$32&gt;$AA$31,$AA$31,(A707-$AA$33)*$AA$32)</f>
        <v>3776.1</v>
      </c>
      <c r="R707" s="1">
        <f t="shared" si="243"/>
        <v>360908.68640000001</v>
      </c>
      <c r="S707" s="111"/>
      <c r="T707" s="1">
        <f t="shared" si="244"/>
        <v>1013.04</v>
      </c>
      <c r="U707" s="1">
        <f t="shared" si="245"/>
        <v>608.96</v>
      </c>
      <c r="V707" s="1">
        <f t="shared" si="246"/>
        <v>3776.1</v>
      </c>
      <c r="W707" s="1">
        <f t="shared" si="247"/>
        <v>52.8</v>
      </c>
      <c r="X707" s="1">
        <f t="shared" si="248"/>
        <v>5450.9000000000005</v>
      </c>
    </row>
    <row r="708" spans="1:24" x14ac:dyDescent="0.25">
      <c r="A708" s="50">
        <v>715000</v>
      </c>
      <c r="B708" s="45">
        <f t="shared" si="257"/>
        <v>4806.3827000000001</v>
      </c>
      <c r="C708" s="18">
        <f t="shared" ref="C708:C771" si="262">IF($A708&gt;$AA$5,IF($A708&lt;$AA$6,($A708-$AA$5)*$Z$5,($AA$6-$AA$5)*$Z$5),0)</f>
        <v>9134.8896000000004</v>
      </c>
      <c r="D708" s="18">
        <f t="shared" si="258"/>
        <v>12746.592299999998</v>
      </c>
      <c r="E708" s="16">
        <f t="shared" ref="E708:E771" si="263">IF($A708&gt;$AA$7,IF($A708&lt;$AA$8,($A708-$AA$7)*$Z$7,($AA$8-$AA$7)*$Z$7),0)</f>
        <v>18060.853999999999</v>
      </c>
      <c r="F708" s="19">
        <f t="shared" ref="F708:F771" si="264">IF($A708&gt;$AA$8,IF($A708&gt;$AA$8,($A708-$AA$8)*$Z$8,0),0)</f>
        <v>130910</v>
      </c>
      <c r="G708" s="51">
        <f t="shared" si="249"/>
        <v>175658.71859999999</v>
      </c>
      <c r="H708" s="45">
        <f t="shared" si="250"/>
        <v>4813.8</v>
      </c>
      <c r="I708" s="18">
        <f t="shared" si="251"/>
        <v>9853</v>
      </c>
      <c r="J708" s="18">
        <f t="shared" si="252"/>
        <v>5128.8</v>
      </c>
      <c r="K708" s="19">
        <f t="shared" si="253"/>
        <v>153235.67500000002</v>
      </c>
      <c r="L708" s="46">
        <f t="shared" si="254"/>
        <v>173031.27500000002</v>
      </c>
      <c r="M708" s="52">
        <f t="shared" si="255"/>
        <v>348689.99360000005</v>
      </c>
      <c r="N708" s="53">
        <f t="shared" si="256"/>
        <v>0.4876783127272728</v>
      </c>
      <c r="O708" s="1">
        <f t="shared" si="259"/>
        <v>723.6</v>
      </c>
      <c r="P708" s="1">
        <f t="shared" si="260"/>
        <v>434.72</v>
      </c>
      <c r="Q708" s="1">
        <f t="shared" si="261"/>
        <v>3776.1</v>
      </c>
      <c r="R708" s="1">
        <f t="shared" ref="R708:R771" si="265">A708-M708-O708-P708-Q708</f>
        <v>361375.58640000003</v>
      </c>
      <c r="S708" s="111"/>
      <c r="T708" s="1">
        <f t="shared" ref="T708:T771" si="266">O708*1.4</f>
        <v>1013.04</v>
      </c>
      <c r="U708" s="1">
        <f t="shared" ref="U708:U771" si="267">IF(A708*$AA$27&gt;$AA$26,$AA$26,A708*$AA$27)</f>
        <v>608.96</v>
      </c>
      <c r="V708" s="1">
        <f t="shared" ref="V708:V771" si="268">Q708</f>
        <v>3776.1</v>
      </c>
      <c r="W708" s="1">
        <f t="shared" ref="W708:W771" si="269">IF(A708*$AA$38&gt;$AA$37,$AA$37,A708*$AA$38)</f>
        <v>52.8</v>
      </c>
      <c r="X708" s="1">
        <f t="shared" ref="X708:X771" si="270">T708+U708+V708+W708</f>
        <v>5450.9000000000005</v>
      </c>
    </row>
    <row r="709" spans="1:24" x14ac:dyDescent="0.25">
      <c r="A709" s="50">
        <v>716000</v>
      </c>
      <c r="B709" s="45">
        <f t="shared" si="257"/>
        <v>4806.3827000000001</v>
      </c>
      <c r="C709" s="18">
        <f t="shared" si="262"/>
        <v>9134.8896000000004</v>
      </c>
      <c r="D709" s="18">
        <f t="shared" si="258"/>
        <v>12746.592299999998</v>
      </c>
      <c r="E709" s="16">
        <f t="shared" si="263"/>
        <v>18060.853999999999</v>
      </c>
      <c r="F709" s="19">
        <f t="shared" si="264"/>
        <v>131185.60000000001</v>
      </c>
      <c r="G709" s="51">
        <f t="shared" si="249"/>
        <v>175934.3186</v>
      </c>
      <c r="H709" s="45">
        <f t="shared" si="250"/>
        <v>4813.8</v>
      </c>
      <c r="I709" s="18">
        <f t="shared" si="251"/>
        <v>9853</v>
      </c>
      <c r="J709" s="18">
        <f t="shared" si="252"/>
        <v>5128.8</v>
      </c>
      <c r="K709" s="19">
        <f t="shared" si="253"/>
        <v>153493.17500000002</v>
      </c>
      <c r="L709" s="46">
        <f t="shared" si="254"/>
        <v>173288.77500000002</v>
      </c>
      <c r="M709" s="52">
        <f t="shared" si="255"/>
        <v>349223.09360000002</v>
      </c>
      <c r="N709" s="53">
        <f t="shared" si="256"/>
        <v>0.48774175083798887</v>
      </c>
      <c r="O709" s="1">
        <f t="shared" si="259"/>
        <v>723.6</v>
      </c>
      <c r="P709" s="1">
        <f t="shared" si="260"/>
        <v>434.72</v>
      </c>
      <c r="Q709" s="1">
        <f t="shared" si="261"/>
        <v>3776.1</v>
      </c>
      <c r="R709" s="1">
        <f t="shared" si="265"/>
        <v>361842.48640000005</v>
      </c>
      <c r="S709" s="111"/>
      <c r="T709" s="1">
        <f t="shared" si="266"/>
        <v>1013.04</v>
      </c>
      <c r="U709" s="1">
        <f t="shared" si="267"/>
        <v>608.96</v>
      </c>
      <c r="V709" s="1">
        <f t="shared" si="268"/>
        <v>3776.1</v>
      </c>
      <c r="W709" s="1">
        <f t="shared" si="269"/>
        <v>52.8</v>
      </c>
      <c r="X709" s="1">
        <f t="shared" si="270"/>
        <v>5450.9000000000005</v>
      </c>
    </row>
    <row r="710" spans="1:24" x14ac:dyDescent="0.25">
      <c r="A710" s="50">
        <v>717000</v>
      </c>
      <c r="B710" s="45">
        <f t="shared" si="257"/>
        <v>4806.3827000000001</v>
      </c>
      <c r="C710" s="18">
        <f t="shared" si="262"/>
        <v>9134.8896000000004</v>
      </c>
      <c r="D710" s="18">
        <f t="shared" si="258"/>
        <v>12746.592299999998</v>
      </c>
      <c r="E710" s="16">
        <f t="shared" si="263"/>
        <v>18060.853999999999</v>
      </c>
      <c r="F710" s="19">
        <f t="shared" si="264"/>
        <v>131461.20000000001</v>
      </c>
      <c r="G710" s="51">
        <f t="shared" si="249"/>
        <v>176209.9186</v>
      </c>
      <c r="H710" s="45">
        <f t="shared" si="250"/>
        <v>4813.8</v>
      </c>
      <c r="I710" s="18">
        <f t="shared" si="251"/>
        <v>9853</v>
      </c>
      <c r="J710" s="18">
        <f t="shared" si="252"/>
        <v>5128.8</v>
      </c>
      <c r="K710" s="19">
        <f t="shared" si="253"/>
        <v>153750.67500000002</v>
      </c>
      <c r="L710" s="46">
        <f t="shared" si="254"/>
        <v>173546.27500000002</v>
      </c>
      <c r="M710" s="52">
        <f t="shared" si="255"/>
        <v>349756.1936</v>
      </c>
      <c r="N710" s="53">
        <f t="shared" si="256"/>
        <v>0.48780501199442122</v>
      </c>
      <c r="O710" s="1">
        <f t="shared" si="259"/>
        <v>723.6</v>
      </c>
      <c r="P710" s="1">
        <f t="shared" si="260"/>
        <v>434.72</v>
      </c>
      <c r="Q710" s="1">
        <f t="shared" si="261"/>
        <v>3776.1</v>
      </c>
      <c r="R710" s="1">
        <f t="shared" si="265"/>
        <v>362309.38640000008</v>
      </c>
      <c r="S710" s="111"/>
      <c r="T710" s="1">
        <f t="shared" si="266"/>
        <v>1013.04</v>
      </c>
      <c r="U710" s="1">
        <f t="shared" si="267"/>
        <v>608.96</v>
      </c>
      <c r="V710" s="1">
        <f t="shared" si="268"/>
        <v>3776.1</v>
      </c>
      <c r="W710" s="1">
        <f t="shared" si="269"/>
        <v>52.8</v>
      </c>
      <c r="X710" s="1">
        <f t="shared" si="270"/>
        <v>5450.9000000000005</v>
      </c>
    </row>
    <row r="711" spans="1:24" x14ac:dyDescent="0.25">
      <c r="A711" s="50">
        <v>718000</v>
      </c>
      <c r="B711" s="45">
        <f t="shared" si="257"/>
        <v>4806.3827000000001</v>
      </c>
      <c r="C711" s="18">
        <f t="shared" si="262"/>
        <v>9134.8896000000004</v>
      </c>
      <c r="D711" s="18">
        <f t="shared" si="258"/>
        <v>12746.592299999998</v>
      </c>
      <c r="E711" s="16">
        <f t="shared" si="263"/>
        <v>18060.853999999999</v>
      </c>
      <c r="F711" s="19">
        <f t="shared" si="264"/>
        <v>131736.80000000002</v>
      </c>
      <c r="G711" s="51">
        <f t="shared" si="249"/>
        <v>176485.51860000001</v>
      </c>
      <c r="H711" s="45">
        <f t="shared" si="250"/>
        <v>4813.8</v>
      </c>
      <c r="I711" s="18">
        <f t="shared" si="251"/>
        <v>9853</v>
      </c>
      <c r="J711" s="18">
        <f t="shared" si="252"/>
        <v>5128.8</v>
      </c>
      <c r="K711" s="19">
        <f t="shared" si="253"/>
        <v>154008.17500000002</v>
      </c>
      <c r="L711" s="46">
        <f t="shared" si="254"/>
        <v>173803.77500000002</v>
      </c>
      <c r="M711" s="52">
        <f t="shared" si="255"/>
        <v>350289.29360000003</v>
      </c>
      <c r="N711" s="53">
        <f t="shared" si="256"/>
        <v>0.48786809693593319</v>
      </c>
      <c r="O711" s="1">
        <f t="shared" si="259"/>
        <v>723.6</v>
      </c>
      <c r="P711" s="1">
        <f t="shared" si="260"/>
        <v>434.72</v>
      </c>
      <c r="Q711" s="1">
        <f t="shared" si="261"/>
        <v>3776.1</v>
      </c>
      <c r="R711" s="1">
        <f t="shared" si="265"/>
        <v>362776.28640000004</v>
      </c>
      <c r="S711" s="111"/>
      <c r="T711" s="1">
        <f t="shared" si="266"/>
        <v>1013.04</v>
      </c>
      <c r="U711" s="1">
        <f t="shared" si="267"/>
        <v>608.96</v>
      </c>
      <c r="V711" s="1">
        <f t="shared" si="268"/>
        <v>3776.1</v>
      </c>
      <c r="W711" s="1">
        <f t="shared" si="269"/>
        <v>52.8</v>
      </c>
      <c r="X711" s="1">
        <f t="shared" si="270"/>
        <v>5450.9000000000005</v>
      </c>
    </row>
    <row r="712" spans="1:24" x14ac:dyDescent="0.25">
      <c r="A712" s="50">
        <v>719000</v>
      </c>
      <c r="B712" s="45">
        <f t="shared" si="257"/>
        <v>4806.3827000000001</v>
      </c>
      <c r="C712" s="18">
        <f t="shared" si="262"/>
        <v>9134.8896000000004</v>
      </c>
      <c r="D712" s="18">
        <f t="shared" si="258"/>
        <v>12746.592299999998</v>
      </c>
      <c r="E712" s="16">
        <f t="shared" si="263"/>
        <v>18060.853999999999</v>
      </c>
      <c r="F712" s="19">
        <f t="shared" si="264"/>
        <v>132012.4</v>
      </c>
      <c r="G712" s="51">
        <f t="shared" si="249"/>
        <v>176761.11859999999</v>
      </c>
      <c r="H712" s="45">
        <f t="shared" si="250"/>
        <v>4813.8</v>
      </c>
      <c r="I712" s="18">
        <f t="shared" si="251"/>
        <v>9853</v>
      </c>
      <c r="J712" s="18">
        <f t="shared" si="252"/>
        <v>5128.8</v>
      </c>
      <c r="K712" s="19">
        <f t="shared" si="253"/>
        <v>154265.67500000002</v>
      </c>
      <c r="L712" s="46">
        <f t="shared" si="254"/>
        <v>174061.27500000002</v>
      </c>
      <c r="M712" s="52">
        <f t="shared" si="255"/>
        <v>350822.39360000001</v>
      </c>
      <c r="N712" s="53">
        <f t="shared" si="256"/>
        <v>0.4879310063977747</v>
      </c>
      <c r="O712" s="1">
        <f t="shared" si="259"/>
        <v>723.6</v>
      </c>
      <c r="P712" s="1">
        <f t="shared" si="260"/>
        <v>434.72</v>
      </c>
      <c r="Q712" s="1">
        <f t="shared" si="261"/>
        <v>3776.1</v>
      </c>
      <c r="R712" s="1">
        <f t="shared" si="265"/>
        <v>363243.18640000006</v>
      </c>
      <c r="S712" s="111"/>
      <c r="T712" s="1">
        <f t="shared" si="266"/>
        <v>1013.04</v>
      </c>
      <c r="U712" s="1">
        <f t="shared" si="267"/>
        <v>608.96</v>
      </c>
      <c r="V712" s="1">
        <f t="shared" si="268"/>
        <v>3776.1</v>
      </c>
      <c r="W712" s="1">
        <f t="shared" si="269"/>
        <v>52.8</v>
      </c>
      <c r="X712" s="1">
        <f t="shared" si="270"/>
        <v>5450.9000000000005</v>
      </c>
    </row>
    <row r="713" spans="1:24" x14ac:dyDescent="0.25">
      <c r="A713" s="50">
        <v>720000</v>
      </c>
      <c r="B713" s="45">
        <f t="shared" si="257"/>
        <v>4806.3827000000001</v>
      </c>
      <c r="C713" s="18">
        <f t="shared" si="262"/>
        <v>9134.8896000000004</v>
      </c>
      <c r="D713" s="18">
        <f t="shared" si="258"/>
        <v>12746.592299999998</v>
      </c>
      <c r="E713" s="16">
        <f t="shared" si="263"/>
        <v>18060.853999999999</v>
      </c>
      <c r="F713" s="19">
        <f t="shared" si="264"/>
        <v>132288</v>
      </c>
      <c r="G713" s="51">
        <f t="shared" si="249"/>
        <v>177036.71859999999</v>
      </c>
      <c r="H713" s="45">
        <f t="shared" si="250"/>
        <v>4813.8</v>
      </c>
      <c r="I713" s="18">
        <f t="shared" si="251"/>
        <v>9853</v>
      </c>
      <c r="J713" s="18">
        <f t="shared" si="252"/>
        <v>5128.8</v>
      </c>
      <c r="K713" s="19">
        <f t="shared" si="253"/>
        <v>154523.17500000002</v>
      </c>
      <c r="L713" s="46">
        <f t="shared" si="254"/>
        <v>174318.77500000002</v>
      </c>
      <c r="M713" s="52">
        <f t="shared" si="255"/>
        <v>351355.49360000005</v>
      </c>
      <c r="N713" s="53">
        <f t="shared" si="256"/>
        <v>0.48799374111111116</v>
      </c>
      <c r="O713" s="1">
        <f t="shared" si="259"/>
        <v>723.6</v>
      </c>
      <c r="P713" s="1">
        <f t="shared" si="260"/>
        <v>434.72</v>
      </c>
      <c r="Q713" s="1">
        <f t="shared" si="261"/>
        <v>3776.1</v>
      </c>
      <c r="R713" s="1">
        <f t="shared" si="265"/>
        <v>363710.08640000003</v>
      </c>
      <c r="S713" s="111"/>
      <c r="T713" s="1">
        <f t="shared" si="266"/>
        <v>1013.04</v>
      </c>
      <c r="U713" s="1">
        <f t="shared" si="267"/>
        <v>608.96</v>
      </c>
      <c r="V713" s="1">
        <f t="shared" si="268"/>
        <v>3776.1</v>
      </c>
      <c r="W713" s="1">
        <f t="shared" si="269"/>
        <v>52.8</v>
      </c>
      <c r="X713" s="1">
        <f t="shared" si="270"/>
        <v>5450.9000000000005</v>
      </c>
    </row>
    <row r="714" spans="1:24" x14ac:dyDescent="0.25">
      <c r="A714" s="50">
        <v>721000</v>
      </c>
      <c r="B714" s="45">
        <f t="shared" si="257"/>
        <v>4806.3827000000001</v>
      </c>
      <c r="C714" s="18">
        <f t="shared" si="262"/>
        <v>9134.8896000000004</v>
      </c>
      <c r="D714" s="18">
        <f t="shared" si="258"/>
        <v>12746.592299999998</v>
      </c>
      <c r="E714" s="16">
        <f t="shared" si="263"/>
        <v>18060.853999999999</v>
      </c>
      <c r="F714" s="19">
        <f t="shared" si="264"/>
        <v>132563.6</v>
      </c>
      <c r="G714" s="51">
        <f t="shared" si="249"/>
        <v>177312.3186</v>
      </c>
      <c r="H714" s="45">
        <f t="shared" si="250"/>
        <v>4813.8</v>
      </c>
      <c r="I714" s="18">
        <f t="shared" si="251"/>
        <v>9853</v>
      </c>
      <c r="J714" s="18">
        <f t="shared" si="252"/>
        <v>5128.8</v>
      </c>
      <c r="K714" s="19">
        <f t="shared" si="253"/>
        <v>154780.67500000002</v>
      </c>
      <c r="L714" s="46">
        <f t="shared" si="254"/>
        <v>174576.27500000002</v>
      </c>
      <c r="M714" s="52">
        <f t="shared" si="255"/>
        <v>351888.59360000002</v>
      </c>
      <c r="N714" s="53">
        <f t="shared" si="256"/>
        <v>0.48805630180305137</v>
      </c>
      <c r="O714" s="1">
        <f t="shared" si="259"/>
        <v>723.6</v>
      </c>
      <c r="P714" s="1">
        <f t="shared" si="260"/>
        <v>434.72</v>
      </c>
      <c r="Q714" s="1">
        <f t="shared" si="261"/>
        <v>3776.1</v>
      </c>
      <c r="R714" s="1">
        <f t="shared" si="265"/>
        <v>364176.98640000005</v>
      </c>
      <c r="S714" s="111"/>
      <c r="T714" s="1">
        <f t="shared" si="266"/>
        <v>1013.04</v>
      </c>
      <c r="U714" s="1">
        <f t="shared" si="267"/>
        <v>608.96</v>
      </c>
      <c r="V714" s="1">
        <f t="shared" si="268"/>
        <v>3776.1</v>
      </c>
      <c r="W714" s="1">
        <f t="shared" si="269"/>
        <v>52.8</v>
      </c>
      <c r="X714" s="1">
        <f t="shared" si="270"/>
        <v>5450.9000000000005</v>
      </c>
    </row>
    <row r="715" spans="1:24" x14ac:dyDescent="0.25">
      <c r="A715" s="50">
        <v>722000</v>
      </c>
      <c r="B715" s="45">
        <f t="shared" si="257"/>
        <v>4806.3827000000001</v>
      </c>
      <c r="C715" s="18">
        <f t="shared" si="262"/>
        <v>9134.8896000000004</v>
      </c>
      <c r="D715" s="18">
        <f t="shared" si="258"/>
        <v>12746.592299999998</v>
      </c>
      <c r="E715" s="16">
        <f t="shared" si="263"/>
        <v>18060.853999999999</v>
      </c>
      <c r="F715" s="19">
        <f t="shared" si="264"/>
        <v>132839.20000000001</v>
      </c>
      <c r="G715" s="51">
        <f t="shared" si="249"/>
        <v>177587.9186</v>
      </c>
      <c r="H715" s="45">
        <f t="shared" si="250"/>
        <v>4813.8</v>
      </c>
      <c r="I715" s="18">
        <f t="shared" si="251"/>
        <v>9853</v>
      </c>
      <c r="J715" s="18">
        <f t="shared" si="252"/>
        <v>5128.8</v>
      </c>
      <c r="K715" s="19">
        <f t="shared" si="253"/>
        <v>155038.17500000002</v>
      </c>
      <c r="L715" s="46">
        <f t="shared" si="254"/>
        <v>174833.77500000002</v>
      </c>
      <c r="M715" s="52">
        <f t="shared" si="255"/>
        <v>352421.6936</v>
      </c>
      <c r="N715" s="53">
        <f t="shared" si="256"/>
        <v>0.48811868919667589</v>
      </c>
      <c r="O715" s="1">
        <f t="shared" si="259"/>
        <v>723.6</v>
      </c>
      <c r="P715" s="1">
        <f t="shared" si="260"/>
        <v>434.72</v>
      </c>
      <c r="Q715" s="1">
        <f t="shared" si="261"/>
        <v>3776.1</v>
      </c>
      <c r="R715" s="1">
        <f t="shared" si="265"/>
        <v>364643.88640000008</v>
      </c>
      <c r="S715" s="111"/>
      <c r="T715" s="1">
        <f t="shared" si="266"/>
        <v>1013.04</v>
      </c>
      <c r="U715" s="1">
        <f t="shared" si="267"/>
        <v>608.96</v>
      </c>
      <c r="V715" s="1">
        <f t="shared" si="268"/>
        <v>3776.1</v>
      </c>
      <c r="W715" s="1">
        <f t="shared" si="269"/>
        <v>52.8</v>
      </c>
      <c r="X715" s="1">
        <f t="shared" si="270"/>
        <v>5450.9000000000005</v>
      </c>
    </row>
    <row r="716" spans="1:24" x14ac:dyDescent="0.25">
      <c r="A716" s="50">
        <v>723000</v>
      </c>
      <c r="B716" s="45">
        <f t="shared" si="257"/>
        <v>4806.3827000000001</v>
      </c>
      <c r="C716" s="18">
        <f t="shared" si="262"/>
        <v>9134.8896000000004</v>
      </c>
      <c r="D716" s="18">
        <f t="shared" si="258"/>
        <v>12746.592299999998</v>
      </c>
      <c r="E716" s="16">
        <f t="shared" si="263"/>
        <v>18060.853999999999</v>
      </c>
      <c r="F716" s="19">
        <f t="shared" si="264"/>
        <v>133114.80000000002</v>
      </c>
      <c r="G716" s="51">
        <f t="shared" si="249"/>
        <v>177863.51860000001</v>
      </c>
      <c r="H716" s="45">
        <f t="shared" si="250"/>
        <v>4813.8</v>
      </c>
      <c r="I716" s="18">
        <f t="shared" si="251"/>
        <v>9853</v>
      </c>
      <c r="J716" s="18">
        <f t="shared" si="252"/>
        <v>5128.8</v>
      </c>
      <c r="K716" s="19">
        <f t="shared" si="253"/>
        <v>155295.67500000002</v>
      </c>
      <c r="L716" s="46">
        <f t="shared" si="254"/>
        <v>175091.27500000002</v>
      </c>
      <c r="M716" s="52">
        <f t="shared" si="255"/>
        <v>352954.79360000003</v>
      </c>
      <c r="N716" s="53">
        <f t="shared" si="256"/>
        <v>0.48818090401106506</v>
      </c>
      <c r="O716" s="1">
        <f t="shared" si="259"/>
        <v>723.6</v>
      </c>
      <c r="P716" s="1">
        <f t="shared" si="260"/>
        <v>434.72</v>
      </c>
      <c r="Q716" s="1">
        <f t="shared" si="261"/>
        <v>3776.1</v>
      </c>
      <c r="R716" s="1">
        <f t="shared" si="265"/>
        <v>365110.78640000004</v>
      </c>
      <c r="S716" s="111"/>
      <c r="T716" s="1">
        <f t="shared" si="266"/>
        <v>1013.04</v>
      </c>
      <c r="U716" s="1">
        <f t="shared" si="267"/>
        <v>608.96</v>
      </c>
      <c r="V716" s="1">
        <f t="shared" si="268"/>
        <v>3776.1</v>
      </c>
      <c r="W716" s="1">
        <f t="shared" si="269"/>
        <v>52.8</v>
      </c>
      <c r="X716" s="1">
        <f t="shared" si="270"/>
        <v>5450.9000000000005</v>
      </c>
    </row>
    <row r="717" spans="1:24" x14ac:dyDescent="0.25">
      <c r="A717" s="50">
        <v>724000</v>
      </c>
      <c r="B717" s="45">
        <f t="shared" si="257"/>
        <v>4806.3827000000001</v>
      </c>
      <c r="C717" s="18">
        <f t="shared" si="262"/>
        <v>9134.8896000000004</v>
      </c>
      <c r="D717" s="18">
        <f t="shared" si="258"/>
        <v>12746.592299999998</v>
      </c>
      <c r="E717" s="16">
        <f t="shared" si="263"/>
        <v>18060.853999999999</v>
      </c>
      <c r="F717" s="19">
        <f t="shared" si="264"/>
        <v>133390.39999999999</v>
      </c>
      <c r="G717" s="51">
        <f t="shared" si="249"/>
        <v>178139.11859999999</v>
      </c>
      <c r="H717" s="45">
        <f t="shared" si="250"/>
        <v>4813.8</v>
      </c>
      <c r="I717" s="18">
        <f t="shared" si="251"/>
        <v>9853</v>
      </c>
      <c r="J717" s="18">
        <f t="shared" si="252"/>
        <v>5128.8</v>
      </c>
      <c r="K717" s="19">
        <f t="shared" si="253"/>
        <v>155553.17500000002</v>
      </c>
      <c r="L717" s="46">
        <f t="shared" si="254"/>
        <v>175348.77500000002</v>
      </c>
      <c r="M717" s="52">
        <f t="shared" si="255"/>
        <v>353487.89360000001</v>
      </c>
      <c r="N717" s="53">
        <f t="shared" si="256"/>
        <v>0.48824294696132597</v>
      </c>
      <c r="O717" s="1">
        <f t="shared" si="259"/>
        <v>723.6</v>
      </c>
      <c r="P717" s="1">
        <f t="shared" si="260"/>
        <v>434.72</v>
      </c>
      <c r="Q717" s="1">
        <f t="shared" si="261"/>
        <v>3776.1</v>
      </c>
      <c r="R717" s="1">
        <f t="shared" si="265"/>
        <v>365577.68640000006</v>
      </c>
      <c r="S717" s="111"/>
      <c r="T717" s="1">
        <f t="shared" si="266"/>
        <v>1013.04</v>
      </c>
      <c r="U717" s="1">
        <f t="shared" si="267"/>
        <v>608.96</v>
      </c>
      <c r="V717" s="1">
        <f t="shared" si="268"/>
        <v>3776.1</v>
      </c>
      <c r="W717" s="1">
        <f t="shared" si="269"/>
        <v>52.8</v>
      </c>
      <c r="X717" s="1">
        <f t="shared" si="270"/>
        <v>5450.9000000000005</v>
      </c>
    </row>
    <row r="718" spans="1:24" x14ac:dyDescent="0.25">
      <c r="A718" s="50">
        <v>725000</v>
      </c>
      <c r="B718" s="45">
        <f t="shared" si="257"/>
        <v>4806.3827000000001</v>
      </c>
      <c r="C718" s="18">
        <f t="shared" si="262"/>
        <v>9134.8896000000004</v>
      </c>
      <c r="D718" s="18">
        <f t="shared" si="258"/>
        <v>12746.592299999998</v>
      </c>
      <c r="E718" s="16">
        <f t="shared" si="263"/>
        <v>18060.853999999999</v>
      </c>
      <c r="F718" s="19">
        <f t="shared" si="264"/>
        <v>133666</v>
      </c>
      <c r="G718" s="51">
        <f t="shared" si="249"/>
        <v>178414.71859999999</v>
      </c>
      <c r="H718" s="45">
        <f t="shared" si="250"/>
        <v>4813.8</v>
      </c>
      <c r="I718" s="18">
        <f t="shared" si="251"/>
        <v>9853</v>
      </c>
      <c r="J718" s="18">
        <f t="shared" si="252"/>
        <v>5128.8</v>
      </c>
      <c r="K718" s="19">
        <f t="shared" si="253"/>
        <v>155810.67500000002</v>
      </c>
      <c r="L718" s="46">
        <f t="shared" si="254"/>
        <v>175606.27500000002</v>
      </c>
      <c r="M718" s="52">
        <f t="shared" si="255"/>
        <v>354020.99360000005</v>
      </c>
      <c r="N718" s="53">
        <f t="shared" si="256"/>
        <v>0.48830481875862075</v>
      </c>
      <c r="O718" s="1">
        <f t="shared" si="259"/>
        <v>723.6</v>
      </c>
      <c r="P718" s="1">
        <f t="shared" si="260"/>
        <v>434.72</v>
      </c>
      <c r="Q718" s="1">
        <f t="shared" si="261"/>
        <v>3776.1</v>
      </c>
      <c r="R718" s="1">
        <f t="shared" si="265"/>
        <v>366044.58640000003</v>
      </c>
      <c r="S718" s="111"/>
      <c r="T718" s="1">
        <f t="shared" si="266"/>
        <v>1013.04</v>
      </c>
      <c r="U718" s="1">
        <f t="shared" si="267"/>
        <v>608.96</v>
      </c>
      <c r="V718" s="1">
        <f t="shared" si="268"/>
        <v>3776.1</v>
      </c>
      <c r="W718" s="1">
        <f t="shared" si="269"/>
        <v>52.8</v>
      </c>
      <c r="X718" s="1">
        <f t="shared" si="270"/>
        <v>5450.9000000000005</v>
      </c>
    </row>
    <row r="719" spans="1:24" x14ac:dyDescent="0.25">
      <c r="A719" s="50">
        <v>726000</v>
      </c>
      <c r="B719" s="45">
        <f t="shared" si="257"/>
        <v>4806.3827000000001</v>
      </c>
      <c r="C719" s="18">
        <f t="shared" si="262"/>
        <v>9134.8896000000004</v>
      </c>
      <c r="D719" s="18">
        <f t="shared" si="258"/>
        <v>12746.592299999998</v>
      </c>
      <c r="E719" s="16">
        <f t="shared" si="263"/>
        <v>18060.853999999999</v>
      </c>
      <c r="F719" s="19">
        <f t="shared" si="264"/>
        <v>133941.6</v>
      </c>
      <c r="G719" s="51">
        <f t="shared" si="249"/>
        <v>178690.3186</v>
      </c>
      <c r="H719" s="45">
        <f t="shared" si="250"/>
        <v>4813.8</v>
      </c>
      <c r="I719" s="18">
        <f t="shared" si="251"/>
        <v>9853</v>
      </c>
      <c r="J719" s="18">
        <f t="shared" si="252"/>
        <v>5128.8</v>
      </c>
      <c r="K719" s="19">
        <f t="shared" si="253"/>
        <v>156068.17500000002</v>
      </c>
      <c r="L719" s="46">
        <f t="shared" si="254"/>
        <v>175863.77500000002</v>
      </c>
      <c r="M719" s="52">
        <f t="shared" si="255"/>
        <v>354554.09360000002</v>
      </c>
      <c r="N719" s="53">
        <f t="shared" si="256"/>
        <v>0.48836652011019288</v>
      </c>
      <c r="O719" s="1">
        <f t="shared" si="259"/>
        <v>723.6</v>
      </c>
      <c r="P719" s="1">
        <f t="shared" si="260"/>
        <v>434.72</v>
      </c>
      <c r="Q719" s="1">
        <f t="shared" si="261"/>
        <v>3776.1</v>
      </c>
      <c r="R719" s="1">
        <f t="shared" si="265"/>
        <v>366511.48640000005</v>
      </c>
      <c r="S719" s="111"/>
      <c r="T719" s="1">
        <f t="shared" si="266"/>
        <v>1013.04</v>
      </c>
      <c r="U719" s="1">
        <f t="shared" si="267"/>
        <v>608.96</v>
      </c>
      <c r="V719" s="1">
        <f t="shared" si="268"/>
        <v>3776.1</v>
      </c>
      <c r="W719" s="1">
        <f t="shared" si="269"/>
        <v>52.8</v>
      </c>
      <c r="X719" s="1">
        <f t="shared" si="270"/>
        <v>5450.9000000000005</v>
      </c>
    </row>
    <row r="720" spans="1:24" x14ac:dyDescent="0.25">
      <c r="A720" s="50">
        <v>727000</v>
      </c>
      <c r="B720" s="45">
        <f t="shared" si="257"/>
        <v>4806.3827000000001</v>
      </c>
      <c r="C720" s="18">
        <f t="shared" si="262"/>
        <v>9134.8896000000004</v>
      </c>
      <c r="D720" s="18">
        <f t="shared" si="258"/>
        <v>12746.592299999998</v>
      </c>
      <c r="E720" s="16">
        <f t="shared" si="263"/>
        <v>18060.853999999999</v>
      </c>
      <c r="F720" s="19">
        <f t="shared" si="264"/>
        <v>134217.20000000001</v>
      </c>
      <c r="G720" s="51">
        <f t="shared" si="249"/>
        <v>178965.9186</v>
      </c>
      <c r="H720" s="45">
        <f t="shared" si="250"/>
        <v>4813.8</v>
      </c>
      <c r="I720" s="18">
        <f t="shared" si="251"/>
        <v>9853</v>
      </c>
      <c r="J720" s="18">
        <f t="shared" si="252"/>
        <v>5128.8</v>
      </c>
      <c r="K720" s="19">
        <f t="shared" si="253"/>
        <v>156325.67500000002</v>
      </c>
      <c r="L720" s="46">
        <f t="shared" si="254"/>
        <v>176121.27500000002</v>
      </c>
      <c r="M720" s="52">
        <f t="shared" si="255"/>
        <v>355087.1936</v>
      </c>
      <c r="N720" s="53">
        <f t="shared" si="256"/>
        <v>0.4884280517193948</v>
      </c>
      <c r="O720" s="1">
        <f t="shared" si="259"/>
        <v>723.6</v>
      </c>
      <c r="P720" s="1">
        <f t="shared" si="260"/>
        <v>434.72</v>
      </c>
      <c r="Q720" s="1">
        <f t="shared" si="261"/>
        <v>3776.1</v>
      </c>
      <c r="R720" s="1">
        <f t="shared" si="265"/>
        <v>366978.38640000008</v>
      </c>
      <c r="S720" s="111"/>
      <c r="T720" s="1">
        <f t="shared" si="266"/>
        <v>1013.04</v>
      </c>
      <c r="U720" s="1">
        <f t="shared" si="267"/>
        <v>608.96</v>
      </c>
      <c r="V720" s="1">
        <f t="shared" si="268"/>
        <v>3776.1</v>
      </c>
      <c r="W720" s="1">
        <f t="shared" si="269"/>
        <v>52.8</v>
      </c>
      <c r="X720" s="1">
        <f t="shared" si="270"/>
        <v>5450.9000000000005</v>
      </c>
    </row>
    <row r="721" spans="1:24" x14ac:dyDescent="0.25">
      <c r="A721" s="50">
        <v>728000</v>
      </c>
      <c r="B721" s="45">
        <f t="shared" si="257"/>
        <v>4806.3827000000001</v>
      </c>
      <c r="C721" s="18">
        <f t="shared" si="262"/>
        <v>9134.8896000000004</v>
      </c>
      <c r="D721" s="18">
        <f t="shared" si="258"/>
        <v>12746.592299999998</v>
      </c>
      <c r="E721" s="16">
        <f t="shared" si="263"/>
        <v>18060.853999999999</v>
      </c>
      <c r="F721" s="19">
        <f t="shared" si="264"/>
        <v>134492.80000000002</v>
      </c>
      <c r="G721" s="51">
        <f t="shared" si="249"/>
        <v>179241.51860000001</v>
      </c>
      <c r="H721" s="45">
        <f t="shared" si="250"/>
        <v>4813.8</v>
      </c>
      <c r="I721" s="18">
        <f t="shared" si="251"/>
        <v>9853</v>
      </c>
      <c r="J721" s="18">
        <f t="shared" si="252"/>
        <v>5128.8</v>
      </c>
      <c r="K721" s="19">
        <f t="shared" si="253"/>
        <v>156583.17500000002</v>
      </c>
      <c r="L721" s="46">
        <f t="shared" si="254"/>
        <v>176378.77500000002</v>
      </c>
      <c r="M721" s="52">
        <f t="shared" si="255"/>
        <v>355620.29360000003</v>
      </c>
      <c r="N721" s="53">
        <f t="shared" si="256"/>
        <v>0.48848941428571435</v>
      </c>
      <c r="O721" s="1">
        <f t="shared" si="259"/>
        <v>723.6</v>
      </c>
      <c r="P721" s="1">
        <f t="shared" si="260"/>
        <v>434.72</v>
      </c>
      <c r="Q721" s="1">
        <f t="shared" si="261"/>
        <v>3776.1</v>
      </c>
      <c r="R721" s="1">
        <f t="shared" si="265"/>
        <v>367445.28640000004</v>
      </c>
      <c r="S721" s="111"/>
      <c r="T721" s="1">
        <f t="shared" si="266"/>
        <v>1013.04</v>
      </c>
      <c r="U721" s="1">
        <f t="shared" si="267"/>
        <v>608.96</v>
      </c>
      <c r="V721" s="1">
        <f t="shared" si="268"/>
        <v>3776.1</v>
      </c>
      <c r="W721" s="1">
        <f t="shared" si="269"/>
        <v>52.8</v>
      </c>
      <c r="X721" s="1">
        <f t="shared" si="270"/>
        <v>5450.9000000000005</v>
      </c>
    </row>
    <row r="722" spans="1:24" x14ac:dyDescent="0.25">
      <c r="A722" s="50">
        <v>729000</v>
      </c>
      <c r="B722" s="45">
        <f t="shared" si="257"/>
        <v>4806.3827000000001</v>
      </c>
      <c r="C722" s="18">
        <f t="shared" si="262"/>
        <v>9134.8896000000004</v>
      </c>
      <c r="D722" s="18">
        <f t="shared" si="258"/>
        <v>12746.592299999998</v>
      </c>
      <c r="E722" s="16">
        <f t="shared" si="263"/>
        <v>18060.853999999999</v>
      </c>
      <c r="F722" s="19">
        <f t="shared" si="264"/>
        <v>134768.4</v>
      </c>
      <c r="G722" s="51">
        <f t="shared" si="249"/>
        <v>179517.11859999999</v>
      </c>
      <c r="H722" s="45">
        <f t="shared" si="250"/>
        <v>4813.8</v>
      </c>
      <c r="I722" s="18">
        <f t="shared" si="251"/>
        <v>9853</v>
      </c>
      <c r="J722" s="18">
        <f t="shared" si="252"/>
        <v>5128.8</v>
      </c>
      <c r="K722" s="19">
        <f t="shared" si="253"/>
        <v>156840.67500000002</v>
      </c>
      <c r="L722" s="46">
        <f t="shared" si="254"/>
        <v>176636.27500000002</v>
      </c>
      <c r="M722" s="52">
        <f t="shared" si="255"/>
        <v>356153.39360000001</v>
      </c>
      <c r="N722" s="53">
        <f t="shared" si="256"/>
        <v>0.48855060850480109</v>
      </c>
      <c r="O722" s="1">
        <f t="shared" si="259"/>
        <v>723.6</v>
      </c>
      <c r="P722" s="1">
        <f t="shared" si="260"/>
        <v>434.72</v>
      </c>
      <c r="Q722" s="1">
        <f t="shared" si="261"/>
        <v>3776.1</v>
      </c>
      <c r="R722" s="1">
        <f t="shared" si="265"/>
        <v>367912.18640000006</v>
      </c>
      <c r="S722" s="111"/>
      <c r="T722" s="1">
        <f t="shared" si="266"/>
        <v>1013.04</v>
      </c>
      <c r="U722" s="1">
        <f t="shared" si="267"/>
        <v>608.96</v>
      </c>
      <c r="V722" s="1">
        <f t="shared" si="268"/>
        <v>3776.1</v>
      </c>
      <c r="W722" s="1">
        <f t="shared" si="269"/>
        <v>52.8</v>
      </c>
      <c r="X722" s="1">
        <f t="shared" si="270"/>
        <v>5450.9000000000005</v>
      </c>
    </row>
    <row r="723" spans="1:24" x14ac:dyDescent="0.25">
      <c r="A723" s="50">
        <v>730000</v>
      </c>
      <c r="B723" s="45">
        <f t="shared" si="257"/>
        <v>4806.3827000000001</v>
      </c>
      <c r="C723" s="18">
        <f t="shared" si="262"/>
        <v>9134.8896000000004</v>
      </c>
      <c r="D723" s="18">
        <f t="shared" si="258"/>
        <v>12746.592299999998</v>
      </c>
      <c r="E723" s="16">
        <f t="shared" si="263"/>
        <v>18060.853999999999</v>
      </c>
      <c r="F723" s="19">
        <f t="shared" si="264"/>
        <v>135044</v>
      </c>
      <c r="G723" s="51">
        <f t="shared" si="249"/>
        <v>179792.71859999999</v>
      </c>
      <c r="H723" s="45">
        <f t="shared" si="250"/>
        <v>4813.8</v>
      </c>
      <c r="I723" s="18">
        <f t="shared" si="251"/>
        <v>9853</v>
      </c>
      <c r="J723" s="18">
        <f t="shared" si="252"/>
        <v>5128.8</v>
      </c>
      <c r="K723" s="19">
        <f t="shared" si="253"/>
        <v>157098.17500000002</v>
      </c>
      <c r="L723" s="46">
        <f t="shared" si="254"/>
        <v>176893.77500000002</v>
      </c>
      <c r="M723" s="52">
        <f t="shared" si="255"/>
        <v>356686.49360000005</v>
      </c>
      <c r="N723" s="53">
        <f t="shared" si="256"/>
        <v>0.4886116350684932</v>
      </c>
      <c r="O723" s="1">
        <f t="shared" si="259"/>
        <v>723.6</v>
      </c>
      <c r="P723" s="1">
        <f t="shared" si="260"/>
        <v>434.72</v>
      </c>
      <c r="Q723" s="1">
        <f t="shared" si="261"/>
        <v>3776.1</v>
      </c>
      <c r="R723" s="1">
        <f t="shared" si="265"/>
        <v>368379.08640000003</v>
      </c>
      <c r="S723" s="111"/>
      <c r="T723" s="1">
        <f t="shared" si="266"/>
        <v>1013.04</v>
      </c>
      <c r="U723" s="1">
        <f t="shared" si="267"/>
        <v>608.96</v>
      </c>
      <c r="V723" s="1">
        <f t="shared" si="268"/>
        <v>3776.1</v>
      </c>
      <c r="W723" s="1">
        <f t="shared" si="269"/>
        <v>52.8</v>
      </c>
      <c r="X723" s="1">
        <f t="shared" si="270"/>
        <v>5450.9000000000005</v>
      </c>
    </row>
    <row r="724" spans="1:24" x14ac:dyDescent="0.25">
      <c r="A724" s="50">
        <v>731000</v>
      </c>
      <c r="B724" s="45">
        <f t="shared" si="257"/>
        <v>4806.3827000000001</v>
      </c>
      <c r="C724" s="18">
        <f t="shared" si="262"/>
        <v>9134.8896000000004</v>
      </c>
      <c r="D724" s="18">
        <f t="shared" si="258"/>
        <v>12746.592299999998</v>
      </c>
      <c r="E724" s="16">
        <f t="shared" si="263"/>
        <v>18060.853999999999</v>
      </c>
      <c r="F724" s="19">
        <f t="shared" si="264"/>
        <v>135319.6</v>
      </c>
      <c r="G724" s="51">
        <f t="shared" si="249"/>
        <v>180068.3186</v>
      </c>
      <c r="H724" s="45">
        <f t="shared" si="250"/>
        <v>4813.8</v>
      </c>
      <c r="I724" s="18">
        <f t="shared" si="251"/>
        <v>9853</v>
      </c>
      <c r="J724" s="18">
        <f t="shared" si="252"/>
        <v>5128.8</v>
      </c>
      <c r="K724" s="19">
        <f t="shared" si="253"/>
        <v>157355.67500000002</v>
      </c>
      <c r="L724" s="46">
        <f t="shared" si="254"/>
        <v>177151.27500000002</v>
      </c>
      <c r="M724" s="52">
        <f t="shared" si="255"/>
        <v>357219.59360000002</v>
      </c>
      <c r="N724" s="53">
        <f t="shared" si="256"/>
        <v>0.48867249466484269</v>
      </c>
      <c r="O724" s="1">
        <f t="shared" si="259"/>
        <v>723.6</v>
      </c>
      <c r="P724" s="1">
        <f t="shared" si="260"/>
        <v>434.72</v>
      </c>
      <c r="Q724" s="1">
        <f t="shared" si="261"/>
        <v>3776.1</v>
      </c>
      <c r="R724" s="1">
        <f t="shared" si="265"/>
        <v>368845.98640000005</v>
      </c>
      <c r="S724" s="111"/>
      <c r="T724" s="1">
        <f t="shared" si="266"/>
        <v>1013.04</v>
      </c>
      <c r="U724" s="1">
        <f t="shared" si="267"/>
        <v>608.96</v>
      </c>
      <c r="V724" s="1">
        <f t="shared" si="268"/>
        <v>3776.1</v>
      </c>
      <c r="W724" s="1">
        <f t="shared" si="269"/>
        <v>52.8</v>
      </c>
      <c r="X724" s="1">
        <f t="shared" si="270"/>
        <v>5450.9000000000005</v>
      </c>
    </row>
    <row r="725" spans="1:24" x14ac:dyDescent="0.25">
      <c r="A725" s="50">
        <v>732000</v>
      </c>
      <c r="B725" s="45">
        <f t="shared" si="257"/>
        <v>4806.3827000000001</v>
      </c>
      <c r="C725" s="18">
        <f t="shared" si="262"/>
        <v>9134.8896000000004</v>
      </c>
      <c r="D725" s="18">
        <f t="shared" si="258"/>
        <v>12746.592299999998</v>
      </c>
      <c r="E725" s="16">
        <f t="shared" si="263"/>
        <v>18060.853999999999</v>
      </c>
      <c r="F725" s="19">
        <f t="shared" si="264"/>
        <v>135595.20000000001</v>
      </c>
      <c r="G725" s="51">
        <f t="shared" si="249"/>
        <v>180343.9186</v>
      </c>
      <c r="H725" s="45">
        <f t="shared" si="250"/>
        <v>4813.8</v>
      </c>
      <c r="I725" s="18">
        <f t="shared" si="251"/>
        <v>9853</v>
      </c>
      <c r="J725" s="18">
        <f t="shared" si="252"/>
        <v>5128.8</v>
      </c>
      <c r="K725" s="19">
        <f t="shared" si="253"/>
        <v>157613.17500000002</v>
      </c>
      <c r="L725" s="46">
        <f t="shared" si="254"/>
        <v>177408.77500000002</v>
      </c>
      <c r="M725" s="52">
        <f t="shared" si="255"/>
        <v>357752.6936</v>
      </c>
      <c r="N725" s="53">
        <f t="shared" si="256"/>
        <v>0.48873318797814208</v>
      </c>
      <c r="O725" s="1">
        <f t="shared" si="259"/>
        <v>723.6</v>
      </c>
      <c r="P725" s="1">
        <f t="shared" si="260"/>
        <v>434.72</v>
      </c>
      <c r="Q725" s="1">
        <f t="shared" si="261"/>
        <v>3776.1</v>
      </c>
      <c r="R725" s="1">
        <f t="shared" si="265"/>
        <v>369312.88640000008</v>
      </c>
      <c r="S725" s="111"/>
      <c r="T725" s="1">
        <f t="shared" si="266"/>
        <v>1013.04</v>
      </c>
      <c r="U725" s="1">
        <f t="shared" si="267"/>
        <v>608.96</v>
      </c>
      <c r="V725" s="1">
        <f t="shared" si="268"/>
        <v>3776.1</v>
      </c>
      <c r="W725" s="1">
        <f t="shared" si="269"/>
        <v>52.8</v>
      </c>
      <c r="X725" s="1">
        <f t="shared" si="270"/>
        <v>5450.9000000000005</v>
      </c>
    </row>
    <row r="726" spans="1:24" x14ac:dyDescent="0.25">
      <c r="A726" s="50">
        <v>733000</v>
      </c>
      <c r="B726" s="45">
        <f t="shared" si="257"/>
        <v>4806.3827000000001</v>
      </c>
      <c r="C726" s="18">
        <f t="shared" si="262"/>
        <v>9134.8896000000004</v>
      </c>
      <c r="D726" s="18">
        <f t="shared" si="258"/>
        <v>12746.592299999998</v>
      </c>
      <c r="E726" s="16">
        <f t="shared" si="263"/>
        <v>18060.853999999999</v>
      </c>
      <c r="F726" s="19">
        <f t="shared" si="264"/>
        <v>135870.80000000002</v>
      </c>
      <c r="G726" s="51">
        <f t="shared" si="249"/>
        <v>180619.51860000001</v>
      </c>
      <c r="H726" s="45">
        <f t="shared" si="250"/>
        <v>4813.8</v>
      </c>
      <c r="I726" s="18">
        <f t="shared" si="251"/>
        <v>9853</v>
      </c>
      <c r="J726" s="18">
        <f t="shared" si="252"/>
        <v>5128.8</v>
      </c>
      <c r="K726" s="19">
        <f t="shared" si="253"/>
        <v>157870.67500000002</v>
      </c>
      <c r="L726" s="46">
        <f t="shared" si="254"/>
        <v>177666.27500000002</v>
      </c>
      <c r="M726" s="52">
        <f t="shared" si="255"/>
        <v>358285.79360000003</v>
      </c>
      <c r="N726" s="53">
        <f t="shared" si="256"/>
        <v>0.48879371568894958</v>
      </c>
      <c r="O726" s="1">
        <f t="shared" si="259"/>
        <v>723.6</v>
      </c>
      <c r="P726" s="1">
        <f t="shared" si="260"/>
        <v>434.72</v>
      </c>
      <c r="Q726" s="1">
        <f t="shared" si="261"/>
        <v>3776.1</v>
      </c>
      <c r="R726" s="1">
        <f t="shared" si="265"/>
        <v>369779.78640000004</v>
      </c>
      <c r="S726" s="111"/>
      <c r="T726" s="1">
        <f t="shared" si="266"/>
        <v>1013.04</v>
      </c>
      <c r="U726" s="1">
        <f t="shared" si="267"/>
        <v>608.96</v>
      </c>
      <c r="V726" s="1">
        <f t="shared" si="268"/>
        <v>3776.1</v>
      </c>
      <c r="W726" s="1">
        <f t="shared" si="269"/>
        <v>52.8</v>
      </c>
      <c r="X726" s="1">
        <f t="shared" si="270"/>
        <v>5450.9000000000005</v>
      </c>
    </row>
    <row r="727" spans="1:24" x14ac:dyDescent="0.25">
      <c r="A727" s="50">
        <v>734000</v>
      </c>
      <c r="B727" s="45">
        <f t="shared" si="257"/>
        <v>4806.3827000000001</v>
      </c>
      <c r="C727" s="18">
        <f t="shared" si="262"/>
        <v>9134.8896000000004</v>
      </c>
      <c r="D727" s="18">
        <f t="shared" si="258"/>
        <v>12746.592299999998</v>
      </c>
      <c r="E727" s="16">
        <f t="shared" si="263"/>
        <v>18060.853999999999</v>
      </c>
      <c r="F727" s="19">
        <f t="shared" si="264"/>
        <v>136146.4</v>
      </c>
      <c r="G727" s="51">
        <f t="shared" si="249"/>
        <v>180895.11859999999</v>
      </c>
      <c r="H727" s="45">
        <f t="shared" si="250"/>
        <v>4813.8</v>
      </c>
      <c r="I727" s="18">
        <f t="shared" si="251"/>
        <v>9853</v>
      </c>
      <c r="J727" s="18">
        <f t="shared" si="252"/>
        <v>5128.8</v>
      </c>
      <c r="K727" s="19">
        <f t="shared" si="253"/>
        <v>158128.17500000002</v>
      </c>
      <c r="L727" s="46">
        <f t="shared" si="254"/>
        <v>177923.77500000002</v>
      </c>
      <c r="M727" s="52">
        <f t="shared" si="255"/>
        <v>358818.89360000001</v>
      </c>
      <c r="N727" s="53">
        <f t="shared" si="256"/>
        <v>0.48885407847411444</v>
      </c>
      <c r="O727" s="1">
        <f t="shared" si="259"/>
        <v>723.6</v>
      </c>
      <c r="P727" s="1">
        <f t="shared" si="260"/>
        <v>434.72</v>
      </c>
      <c r="Q727" s="1">
        <f t="shared" si="261"/>
        <v>3776.1</v>
      </c>
      <c r="R727" s="1">
        <f t="shared" si="265"/>
        <v>370246.68640000006</v>
      </c>
      <c r="S727" s="111"/>
      <c r="T727" s="1">
        <f t="shared" si="266"/>
        <v>1013.04</v>
      </c>
      <c r="U727" s="1">
        <f t="shared" si="267"/>
        <v>608.96</v>
      </c>
      <c r="V727" s="1">
        <f t="shared" si="268"/>
        <v>3776.1</v>
      </c>
      <c r="W727" s="1">
        <f t="shared" si="269"/>
        <v>52.8</v>
      </c>
      <c r="X727" s="1">
        <f t="shared" si="270"/>
        <v>5450.9000000000005</v>
      </c>
    </row>
    <row r="728" spans="1:24" x14ac:dyDescent="0.25">
      <c r="A728" s="50">
        <v>735000</v>
      </c>
      <c r="B728" s="45">
        <f t="shared" si="257"/>
        <v>4806.3827000000001</v>
      </c>
      <c r="C728" s="18">
        <f t="shared" si="262"/>
        <v>9134.8896000000004</v>
      </c>
      <c r="D728" s="18">
        <f t="shared" si="258"/>
        <v>12746.592299999998</v>
      </c>
      <c r="E728" s="16">
        <f t="shared" si="263"/>
        <v>18060.853999999999</v>
      </c>
      <c r="F728" s="19">
        <f t="shared" si="264"/>
        <v>136422</v>
      </c>
      <c r="G728" s="51">
        <f t="shared" si="249"/>
        <v>181170.71859999999</v>
      </c>
      <c r="H728" s="45">
        <f t="shared" si="250"/>
        <v>4813.8</v>
      </c>
      <c r="I728" s="18">
        <f t="shared" si="251"/>
        <v>9853</v>
      </c>
      <c r="J728" s="18">
        <f t="shared" si="252"/>
        <v>5128.8</v>
      </c>
      <c r="K728" s="19">
        <f t="shared" si="253"/>
        <v>158385.67500000002</v>
      </c>
      <c r="L728" s="46">
        <f t="shared" si="254"/>
        <v>178181.27500000002</v>
      </c>
      <c r="M728" s="52">
        <f t="shared" si="255"/>
        <v>359351.99360000005</v>
      </c>
      <c r="N728" s="53">
        <f t="shared" si="256"/>
        <v>0.48891427700680279</v>
      </c>
      <c r="O728" s="1">
        <f t="shared" si="259"/>
        <v>723.6</v>
      </c>
      <c r="P728" s="1">
        <f t="shared" si="260"/>
        <v>434.72</v>
      </c>
      <c r="Q728" s="1">
        <f t="shared" si="261"/>
        <v>3776.1</v>
      </c>
      <c r="R728" s="1">
        <f t="shared" si="265"/>
        <v>370713.58640000003</v>
      </c>
      <c r="S728" s="111"/>
      <c r="T728" s="1">
        <f t="shared" si="266"/>
        <v>1013.04</v>
      </c>
      <c r="U728" s="1">
        <f t="shared" si="267"/>
        <v>608.96</v>
      </c>
      <c r="V728" s="1">
        <f t="shared" si="268"/>
        <v>3776.1</v>
      </c>
      <c r="W728" s="1">
        <f t="shared" si="269"/>
        <v>52.8</v>
      </c>
      <c r="X728" s="1">
        <f t="shared" si="270"/>
        <v>5450.9000000000005</v>
      </c>
    </row>
    <row r="729" spans="1:24" x14ac:dyDescent="0.25">
      <c r="A729" s="50">
        <v>736000</v>
      </c>
      <c r="B729" s="45">
        <f t="shared" si="257"/>
        <v>4806.3827000000001</v>
      </c>
      <c r="C729" s="18">
        <f t="shared" si="262"/>
        <v>9134.8896000000004</v>
      </c>
      <c r="D729" s="18">
        <f t="shared" si="258"/>
        <v>12746.592299999998</v>
      </c>
      <c r="E729" s="16">
        <f t="shared" si="263"/>
        <v>18060.853999999999</v>
      </c>
      <c r="F729" s="19">
        <f t="shared" si="264"/>
        <v>136697.60000000001</v>
      </c>
      <c r="G729" s="51">
        <f t="shared" si="249"/>
        <v>181446.3186</v>
      </c>
      <c r="H729" s="45">
        <f t="shared" si="250"/>
        <v>4813.8</v>
      </c>
      <c r="I729" s="18">
        <f t="shared" si="251"/>
        <v>9853</v>
      </c>
      <c r="J729" s="18">
        <f t="shared" si="252"/>
        <v>5128.8</v>
      </c>
      <c r="K729" s="19">
        <f t="shared" si="253"/>
        <v>158643.17500000002</v>
      </c>
      <c r="L729" s="46">
        <f t="shared" si="254"/>
        <v>178438.77500000002</v>
      </c>
      <c r="M729" s="52">
        <f t="shared" si="255"/>
        <v>359885.09360000002</v>
      </c>
      <c r="N729" s="53">
        <f t="shared" si="256"/>
        <v>0.48897431195652175</v>
      </c>
      <c r="O729" s="1">
        <f t="shared" si="259"/>
        <v>723.6</v>
      </c>
      <c r="P729" s="1">
        <f t="shared" si="260"/>
        <v>434.72</v>
      </c>
      <c r="Q729" s="1">
        <f t="shared" si="261"/>
        <v>3776.1</v>
      </c>
      <c r="R729" s="1">
        <f t="shared" si="265"/>
        <v>371180.48640000005</v>
      </c>
      <c r="S729" s="111"/>
      <c r="T729" s="1">
        <f t="shared" si="266"/>
        <v>1013.04</v>
      </c>
      <c r="U729" s="1">
        <f t="shared" si="267"/>
        <v>608.96</v>
      </c>
      <c r="V729" s="1">
        <f t="shared" si="268"/>
        <v>3776.1</v>
      </c>
      <c r="W729" s="1">
        <f t="shared" si="269"/>
        <v>52.8</v>
      </c>
      <c r="X729" s="1">
        <f t="shared" si="270"/>
        <v>5450.9000000000005</v>
      </c>
    </row>
    <row r="730" spans="1:24" x14ac:dyDescent="0.25">
      <c r="A730" s="50">
        <v>737000</v>
      </c>
      <c r="B730" s="45">
        <f t="shared" si="257"/>
        <v>4806.3827000000001</v>
      </c>
      <c r="C730" s="18">
        <f t="shared" si="262"/>
        <v>9134.8896000000004</v>
      </c>
      <c r="D730" s="18">
        <f t="shared" si="258"/>
        <v>12746.592299999998</v>
      </c>
      <c r="E730" s="16">
        <f t="shared" si="263"/>
        <v>18060.853999999999</v>
      </c>
      <c r="F730" s="19">
        <f t="shared" si="264"/>
        <v>136973.20000000001</v>
      </c>
      <c r="G730" s="51">
        <f t="shared" si="249"/>
        <v>181721.9186</v>
      </c>
      <c r="H730" s="45">
        <f t="shared" si="250"/>
        <v>4813.8</v>
      </c>
      <c r="I730" s="18">
        <f t="shared" si="251"/>
        <v>9853</v>
      </c>
      <c r="J730" s="18">
        <f t="shared" si="252"/>
        <v>5128.8</v>
      </c>
      <c r="K730" s="19">
        <f t="shared" si="253"/>
        <v>158900.67500000002</v>
      </c>
      <c r="L730" s="46">
        <f t="shared" si="254"/>
        <v>178696.27500000002</v>
      </c>
      <c r="M730" s="52">
        <f t="shared" si="255"/>
        <v>360418.1936</v>
      </c>
      <c r="N730" s="53">
        <f t="shared" si="256"/>
        <v>0.48903418398914517</v>
      </c>
      <c r="O730" s="1">
        <f t="shared" si="259"/>
        <v>723.6</v>
      </c>
      <c r="P730" s="1">
        <f t="shared" si="260"/>
        <v>434.72</v>
      </c>
      <c r="Q730" s="1">
        <f t="shared" si="261"/>
        <v>3776.1</v>
      </c>
      <c r="R730" s="1">
        <f t="shared" si="265"/>
        <v>371647.38640000008</v>
      </c>
      <c r="S730" s="111"/>
      <c r="T730" s="1">
        <f t="shared" si="266"/>
        <v>1013.04</v>
      </c>
      <c r="U730" s="1">
        <f t="shared" si="267"/>
        <v>608.96</v>
      </c>
      <c r="V730" s="1">
        <f t="shared" si="268"/>
        <v>3776.1</v>
      </c>
      <c r="W730" s="1">
        <f t="shared" si="269"/>
        <v>52.8</v>
      </c>
      <c r="X730" s="1">
        <f t="shared" si="270"/>
        <v>5450.9000000000005</v>
      </c>
    </row>
    <row r="731" spans="1:24" x14ac:dyDescent="0.25">
      <c r="A731" s="50">
        <v>738000</v>
      </c>
      <c r="B731" s="45">
        <f t="shared" si="257"/>
        <v>4806.3827000000001</v>
      </c>
      <c r="C731" s="18">
        <f t="shared" si="262"/>
        <v>9134.8896000000004</v>
      </c>
      <c r="D731" s="18">
        <f t="shared" si="258"/>
        <v>12746.592299999998</v>
      </c>
      <c r="E731" s="16">
        <f t="shared" si="263"/>
        <v>18060.853999999999</v>
      </c>
      <c r="F731" s="19">
        <f t="shared" si="264"/>
        <v>137248.80000000002</v>
      </c>
      <c r="G731" s="51">
        <f t="shared" si="249"/>
        <v>181997.51860000001</v>
      </c>
      <c r="H731" s="45">
        <f t="shared" si="250"/>
        <v>4813.8</v>
      </c>
      <c r="I731" s="18">
        <f t="shared" si="251"/>
        <v>9853</v>
      </c>
      <c r="J731" s="18">
        <f t="shared" si="252"/>
        <v>5128.8</v>
      </c>
      <c r="K731" s="19">
        <f t="shared" si="253"/>
        <v>159158.17500000002</v>
      </c>
      <c r="L731" s="46">
        <f t="shared" si="254"/>
        <v>178953.77500000002</v>
      </c>
      <c r="M731" s="52">
        <f t="shared" si="255"/>
        <v>360951.29360000003</v>
      </c>
      <c r="N731" s="53">
        <f t="shared" si="256"/>
        <v>0.48909389376693774</v>
      </c>
      <c r="O731" s="1">
        <f t="shared" si="259"/>
        <v>723.6</v>
      </c>
      <c r="P731" s="1">
        <f t="shared" si="260"/>
        <v>434.72</v>
      </c>
      <c r="Q731" s="1">
        <f t="shared" si="261"/>
        <v>3776.1</v>
      </c>
      <c r="R731" s="1">
        <f t="shared" si="265"/>
        <v>372114.28640000004</v>
      </c>
      <c r="S731" s="111"/>
      <c r="T731" s="1">
        <f t="shared" si="266"/>
        <v>1013.04</v>
      </c>
      <c r="U731" s="1">
        <f t="shared" si="267"/>
        <v>608.96</v>
      </c>
      <c r="V731" s="1">
        <f t="shared" si="268"/>
        <v>3776.1</v>
      </c>
      <c r="W731" s="1">
        <f t="shared" si="269"/>
        <v>52.8</v>
      </c>
      <c r="X731" s="1">
        <f t="shared" si="270"/>
        <v>5450.9000000000005</v>
      </c>
    </row>
    <row r="732" spans="1:24" x14ac:dyDescent="0.25">
      <c r="A732" s="50">
        <v>739000</v>
      </c>
      <c r="B732" s="45">
        <f t="shared" si="257"/>
        <v>4806.3827000000001</v>
      </c>
      <c r="C732" s="18">
        <f t="shared" si="262"/>
        <v>9134.8896000000004</v>
      </c>
      <c r="D732" s="18">
        <f t="shared" si="258"/>
        <v>12746.592299999998</v>
      </c>
      <c r="E732" s="16">
        <f t="shared" si="263"/>
        <v>18060.853999999999</v>
      </c>
      <c r="F732" s="19">
        <f t="shared" si="264"/>
        <v>137524.4</v>
      </c>
      <c r="G732" s="51">
        <f t="shared" si="249"/>
        <v>182273.11859999999</v>
      </c>
      <c r="H732" s="45">
        <f t="shared" si="250"/>
        <v>4813.8</v>
      </c>
      <c r="I732" s="18">
        <f t="shared" si="251"/>
        <v>9853</v>
      </c>
      <c r="J732" s="18">
        <f t="shared" si="252"/>
        <v>5128.8</v>
      </c>
      <c r="K732" s="19">
        <f t="shared" si="253"/>
        <v>159415.67500000002</v>
      </c>
      <c r="L732" s="46">
        <f t="shared" si="254"/>
        <v>179211.27500000002</v>
      </c>
      <c r="M732" s="52">
        <f t="shared" si="255"/>
        <v>361484.39360000001</v>
      </c>
      <c r="N732" s="53">
        <f t="shared" si="256"/>
        <v>0.48915344194857918</v>
      </c>
      <c r="O732" s="1">
        <f t="shared" si="259"/>
        <v>723.6</v>
      </c>
      <c r="P732" s="1">
        <f t="shared" si="260"/>
        <v>434.72</v>
      </c>
      <c r="Q732" s="1">
        <f t="shared" si="261"/>
        <v>3776.1</v>
      </c>
      <c r="R732" s="1">
        <f t="shared" si="265"/>
        <v>372581.18640000006</v>
      </c>
      <c r="S732" s="111"/>
      <c r="T732" s="1">
        <f t="shared" si="266"/>
        <v>1013.04</v>
      </c>
      <c r="U732" s="1">
        <f t="shared" si="267"/>
        <v>608.96</v>
      </c>
      <c r="V732" s="1">
        <f t="shared" si="268"/>
        <v>3776.1</v>
      </c>
      <c r="W732" s="1">
        <f t="shared" si="269"/>
        <v>52.8</v>
      </c>
      <c r="X732" s="1">
        <f t="shared" si="270"/>
        <v>5450.9000000000005</v>
      </c>
    </row>
    <row r="733" spans="1:24" x14ac:dyDescent="0.25">
      <c r="A733" s="50">
        <v>740000</v>
      </c>
      <c r="B733" s="45">
        <f t="shared" si="257"/>
        <v>4806.3827000000001</v>
      </c>
      <c r="C733" s="18">
        <f t="shared" si="262"/>
        <v>9134.8896000000004</v>
      </c>
      <c r="D733" s="18">
        <f t="shared" si="258"/>
        <v>12746.592299999998</v>
      </c>
      <c r="E733" s="16">
        <f t="shared" si="263"/>
        <v>18060.853999999999</v>
      </c>
      <c r="F733" s="19">
        <f t="shared" si="264"/>
        <v>137800</v>
      </c>
      <c r="G733" s="51">
        <f t="shared" si="249"/>
        <v>182548.71859999999</v>
      </c>
      <c r="H733" s="45">
        <f t="shared" si="250"/>
        <v>4813.8</v>
      </c>
      <c r="I733" s="18">
        <f t="shared" si="251"/>
        <v>9853</v>
      </c>
      <c r="J733" s="18">
        <f t="shared" si="252"/>
        <v>5128.8</v>
      </c>
      <c r="K733" s="19">
        <f t="shared" si="253"/>
        <v>159673.17500000002</v>
      </c>
      <c r="L733" s="46">
        <f t="shared" si="254"/>
        <v>179468.77500000002</v>
      </c>
      <c r="M733" s="52">
        <f t="shared" si="255"/>
        <v>362017.49360000005</v>
      </c>
      <c r="N733" s="53">
        <f t="shared" si="256"/>
        <v>0.48921282918918924</v>
      </c>
      <c r="O733" s="1">
        <f t="shared" si="259"/>
        <v>723.6</v>
      </c>
      <c r="P733" s="1">
        <f t="shared" si="260"/>
        <v>434.72</v>
      </c>
      <c r="Q733" s="1">
        <f t="shared" si="261"/>
        <v>3776.1</v>
      </c>
      <c r="R733" s="1">
        <f t="shared" si="265"/>
        <v>373048.08640000003</v>
      </c>
      <c r="S733" s="111"/>
      <c r="T733" s="1">
        <f t="shared" si="266"/>
        <v>1013.04</v>
      </c>
      <c r="U733" s="1">
        <f t="shared" si="267"/>
        <v>608.96</v>
      </c>
      <c r="V733" s="1">
        <f t="shared" si="268"/>
        <v>3776.1</v>
      </c>
      <c r="W733" s="1">
        <f t="shared" si="269"/>
        <v>52.8</v>
      </c>
      <c r="X733" s="1">
        <f t="shared" si="270"/>
        <v>5450.9000000000005</v>
      </c>
    </row>
    <row r="734" spans="1:24" x14ac:dyDescent="0.25">
      <c r="A734" s="50">
        <v>741000</v>
      </c>
      <c r="B734" s="45">
        <f t="shared" si="257"/>
        <v>4806.3827000000001</v>
      </c>
      <c r="C734" s="18">
        <f t="shared" si="262"/>
        <v>9134.8896000000004</v>
      </c>
      <c r="D734" s="18">
        <f t="shared" si="258"/>
        <v>12746.592299999998</v>
      </c>
      <c r="E734" s="16">
        <f t="shared" si="263"/>
        <v>18060.853999999999</v>
      </c>
      <c r="F734" s="19">
        <f t="shared" si="264"/>
        <v>138075.6</v>
      </c>
      <c r="G734" s="51">
        <f t="shared" si="249"/>
        <v>182824.3186</v>
      </c>
      <c r="H734" s="45">
        <f t="shared" si="250"/>
        <v>4813.8</v>
      </c>
      <c r="I734" s="18">
        <f t="shared" si="251"/>
        <v>9853</v>
      </c>
      <c r="J734" s="18">
        <f t="shared" si="252"/>
        <v>5128.8</v>
      </c>
      <c r="K734" s="19">
        <f t="shared" si="253"/>
        <v>159930.67500000002</v>
      </c>
      <c r="L734" s="46">
        <f t="shared" si="254"/>
        <v>179726.27500000002</v>
      </c>
      <c r="M734" s="52">
        <f t="shared" si="255"/>
        <v>362550.59360000002</v>
      </c>
      <c r="N734" s="53">
        <f t="shared" si="256"/>
        <v>0.48927205614035091</v>
      </c>
      <c r="O734" s="1">
        <f t="shared" si="259"/>
        <v>723.6</v>
      </c>
      <c r="P734" s="1">
        <f t="shared" si="260"/>
        <v>434.72</v>
      </c>
      <c r="Q734" s="1">
        <f t="shared" si="261"/>
        <v>3776.1</v>
      </c>
      <c r="R734" s="1">
        <f t="shared" si="265"/>
        <v>373514.98640000005</v>
      </c>
      <c r="S734" s="111"/>
      <c r="T734" s="1">
        <f t="shared" si="266"/>
        <v>1013.04</v>
      </c>
      <c r="U734" s="1">
        <f t="shared" si="267"/>
        <v>608.96</v>
      </c>
      <c r="V734" s="1">
        <f t="shared" si="268"/>
        <v>3776.1</v>
      </c>
      <c r="W734" s="1">
        <f t="shared" si="269"/>
        <v>52.8</v>
      </c>
      <c r="X734" s="1">
        <f t="shared" si="270"/>
        <v>5450.9000000000005</v>
      </c>
    </row>
    <row r="735" spans="1:24" x14ac:dyDescent="0.25">
      <c r="A735" s="50">
        <v>742000</v>
      </c>
      <c r="B735" s="45">
        <f t="shared" si="257"/>
        <v>4806.3827000000001</v>
      </c>
      <c r="C735" s="18">
        <f t="shared" si="262"/>
        <v>9134.8896000000004</v>
      </c>
      <c r="D735" s="18">
        <f t="shared" si="258"/>
        <v>12746.592299999998</v>
      </c>
      <c r="E735" s="16">
        <f t="shared" si="263"/>
        <v>18060.853999999999</v>
      </c>
      <c r="F735" s="19">
        <f t="shared" si="264"/>
        <v>138351.20000000001</v>
      </c>
      <c r="G735" s="51">
        <f t="shared" si="249"/>
        <v>183099.9186</v>
      </c>
      <c r="H735" s="45">
        <f t="shared" si="250"/>
        <v>4813.8</v>
      </c>
      <c r="I735" s="18">
        <f t="shared" si="251"/>
        <v>9853</v>
      </c>
      <c r="J735" s="18">
        <f t="shared" si="252"/>
        <v>5128.8</v>
      </c>
      <c r="K735" s="19">
        <f t="shared" si="253"/>
        <v>160188.17500000002</v>
      </c>
      <c r="L735" s="46">
        <f t="shared" si="254"/>
        <v>179983.77500000002</v>
      </c>
      <c r="M735" s="52">
        <f t="shared" si="255"/>
        <v>363083.6936</v>
      </c>
      <c r="N735" s="53">
        <f t="shared" si="256"/>
        <v>0.48933112345013474</v>
      </c>
      <c r="O735" s="1">
        <f t="shared" si="259"/>
        <v>723.6</v>
      </c>
      <c r="P735" s="1">
        <f t="shared" si="260"/>
        <v>434.72</v>
      </c>
      <c r="Q735" s="1">
        <f t="shared" si="261"/>
        <v>3776.1</v>
      </c>
      <c r="R735" s="1">
        <f t="shared" si="265"/>
        <v>373981.88640000008</v>
      </c>
      <c r="S735" s="111"/>
      <c r="T735" s="1">
        <f t="shared" si="266"/>
        <v>1013.04</v>
      </c>
      <c r="U735" s="1">
        <f t="shared" si="267"/>
        <v>608.96</v>
      </c>
      <c r="V735" s="1">
        <f t="shared" si="268"/>
        <v>3776.1</v>
      </c>
      <c r="W735" s="1">
        <f t="shared" si="269"/>
        <v>52.8</v>
      </c>
      <c r="X735" s="1">
        <f t="shared" si="270"/>
        <v>5450.9000000000005</v>
      </c>
    </row>
    <row r="736" spans="1:24" x14ac:dyDescent="0.25">
      <c r="A736" s="50">
        <v>743000</v>
      </c>
      <c r="B736" s="45">
        <f t="shared" si="257"/>
        <v>4806.3827000000001</v>
      </c>
      <c r="C736" s="18">
        <f t="shared" si="262"/>
        <v>9134.8896000000004</v>
      </c>
      <c r="D736" s="18">
        <f t="shared" si="258"/>
        <v>12746.592299999998</v>
      </c>
      <c r="E736" s="16">
        <f t="shared" si="263"/>
        <v>18060.853999999999</v>
      </c>
      <c r="F736" s="19">
        <f t="shared" si="264"/>
        <v>138626.80000000002</v>
      </c>
      <c r="G736" s="51">
        <f t="shared" si="249"/>
        <v>183375.51860000001</v>
      </c>
      <c r="H736" s="45">
        <f t="shared" si="250"/>
        <v>4813.8</v>
      </c>
      <c r="I736" s="18">
        <f t="shared" si="251"/>
        <v>9853</v>
      </c>
      <c r="J736" s="18">
        <f t="shared" si="252"/>
        <v>5128.8</v>
      </c>
      <c r="K736" s="19">
        <f t="shared" si="253"/>
        <v>160445.67500000002</v>
      </c>
      <c r="L736" s="46">
        <f t="shared" si="254"/>
        <v>180241.27500000002</v>
      </c>
      <c r="M736" s="52">
        <f t="shared" si="255"/>
        <v>363616.79360000003</v>
      </c>
      <c r="N736" s="53">
        <f t="shared" si="256"/>
        <v>0.48939003176312251</v>
      </c>
      <c r="O736" s="1">
        <f t="shared" si="259"/>
        <v>723.6</v>
      </c>
      <c r="P736" s="1">
        <f t="shared" si="260"/>
        <v>434.72</v>
      </c>
      <c r="Q736" s="1">
        <f t="shared" si="261"/>
        <v>3776.1</v>
      </c>
      <c r="R736" s="1">
        <f t="shared" si="265"/>
        <v>374448.78640000004</v>
      </c>
      <c r="S736" s="111"/>
      <c r="T736" s="1">
        <f t="shared" si="266"/>
        <v>1013.04</v>
      </c>
      <c r="U736" s="1">
        <f t="shared" si="267"/>
        <v>608.96</v>
      </c>
      <c r="V736" s="1">
        <f t="shared" si="268"/>
        <v>3776.1</v>
      </c>
      <c r="W736" s="1">
        <f t="shared" si="269"/>
        <v>52.8</v>
      </c>
      <c r="X736" s="1">
        <f t="shared" si="270"/>
        <v>5450.9000000000005</v>
      </c>
    </row>
    <row r="737" spans="1:24" x14ac:dyDescent="0.25">
      <c r="A737" s="50">
        <v>744000</v>
      </c>
      <c r="B737" s="45">
        <f t="shared" si="257"/>
        <v>4806.3827000000001</v>
      </c>
      <c r="C737" s="18">
        <f t="shared" si="262"/>
        <v>9134.8896000000004</v>
      </c>
      <c r="D737" s="18">
        <f t="shared" si="258"/>
        <v>12746.592299999998</v>
      </c>
      <c r="E737" s="16">
        <f t="shared" si="263"/>
        <v>18060.853999999999</v>
      </c>
      <c r="F737" s="19">
        <f t="shared" si="264"/>
        <v>138902.39999999999</v>
      </c>
      <c r="G737" s="51">
        <f t="shared" si="249"/>
        <v>183651.11859999999</v>
      </c>
      <c r="H737" s="45">
        <f t="shared" si="250"/>
        <v>4813.8</v>
      </c>
      <c r="I737" s="18">
        <f t="shared" si="251"/>
        <v>9853</v>
      </c>
      <c r="J737" s="18">
        <f t="shared" si="252"/>
        <v>5128.8</v>
      </c>
      <c r="K737" s="19">
        <f t="shared" si="253"/>
        <v>160703.17500000002</v>
      </c>
      <c r="L737" s="46">
        <f t="shared" si="254"/>
        <v>180498.77500000002</v>
      </c>
      <c r="M737" s="52">
        <f t="shared" si="255"/>
        <v>364149.89360000001</v>
      </c>
      <c r="N737" s="53">
        <f t="shared" si="256"/>
        <v>0.4894487817204301</v>
      </c>
      <c r="O737" s="1">
        <f t="shared" si="259"/>
        <v>723.6</v>
      </c>
      <c r="P737" s="1">
        <f t="shared" si="260"/>
        <v>434.72</v>
      </c>
      <c r="Q737" s="1">
        <f t="shared" si="261"/>
        <v>3776.1</v>
      </c>
      <c r="R737" s="1">
        <f t="shared" si="265"/>
        <v>374915.68640000006</v>
      </c>
      <c r="S737" s="111"/>
      <c r="T737" s="1">
        <f t="shared" si="266"/>
        <v>1013.04</v>
      </c>
      <c r="U737" s="1">
        <f t="shared" si="267"/>
        <v>608.96</v>
      </c>
      <c r="V737" s="1">
        <f t="shared" si="268"/>
        <v>3776.1</v>
      </c>
      <c r="W737" s="1">
        <f t="shared" si="269"/>
        <v>52.8</v>
      </c>
      <c r="X737" s="1">
        <f t="shared" si="270"/>
        <v>5450.9000000000005</v>
      </c>
    </row>
    <row r="738" spans="1:24" x14ac:dyDescent="0.25">
      <c r="A738" s="50">
        <v>745000</v>
      </c>
      <c r="B738" s="45">
        <f t="shared" si="257"/>
        <v>4806.3827000000001</v>
      </c>
      <c r="C738" s="18">
        <f t="shared" si="262"/>
        <v>9134.8896000000004</v>
      </c>
      <c r="D738" s="18">
        <f t="shared" si="258"/>
        <v>12746.592299999998</v>
      </c>
      <c r="E738" s="16">
        <f t="shared" si="263"/>
        <v>18060.853999999999</v>
      </c>
      <c r="F738" s="19">
        <f t="shared" si="264"/>
        <v>139178</v>
      </c>
      <c r="G738" s="51">
        <f t="shared" si="249"/>
        <v>183926.71859999999</v>
      </c>
      <c r="H738" s="45">
        <f t="shared" si="250"/>
        <v>4813.8</v>
      </c>
      <c r="I738" s="18">
        <f t="shared" si="251"/>
        <v>9853</v>
      </c>
      <c r="J738" s="18">
        <f t="shared" si="252"/>
        <v>5128.8</v>
      </c>
      <c r="K738" s="19">
        <f t="shared" si="253"/>
        <v>160960.67500000002</v>
      </c>
      <c r="L738" s="46">
        <f t="shared" si="254"/>
        <v>180756.27500000002</v>
      </c>
      <c r="M738" s="52">
        <f t="shared" si="255"/>
        <v>364682.99360000005</v>
      </c>
      <c r="N738" s="53">
        <f t="shared" si="256"/>
        <v>0.4895073739597316</v>
      </c>
      <c r="O738" s="1">
        <f t="shared" si="259"/>
        <v>723.6</v>
      </c>
      <c r="P738" s="1">
        <f t="shared" si="260"/>
        <v>434.72</v>
      </c>
      <c r="Q738" s="1">
        <f t="shared" si="261"/>
        <v>3776.1</v>
      </c>
      <c r="R738" s="1">
        <f t="shared" si="265"/>
        <v>375382.58640000003</v>
      </c>
      <c r="S738" s="111"/>
      <c r="T738" s="1">
        <f t="shared" si="266"/>
        <v>1013.04</v>
      </c>
      <c r="U738" s="1">
        <f t="shared" si="267"/>
        <v>608.96</v>
      </c>
      <c r="V738" s="1">
        <f t="shared" si="268"/>
        <v>3776.1</v>
      </c>
      <c r="W738" s="1">
        <f t="shared" si="269"/>
        <v>52.8</v>
      </c>
      <c r="X738" s="1">
        <f t="shared" si="270"/>
        <v>5450.9000000000005</v>
      </c>
    </row>
    <row r="739" spans="1:24" x14ac:dyDescent="0.25">
      <c r="A739" s="50">
        <v>746000</v>
      </c>
      <c r="B739" s="45">
        <f t="shared" si="257"/>
        <v>4806.3827000000001</v>
      </c>
      <c r="C739" s="18">
        <f t="shared" si="262"/>
        <v>9134.8896000000004</v>
      </c>
      <c r="D739" s="18">
        <f t="shared" si="258"/>
        <v>12746.592299999998</v>
      </c>
      <c r="E739" s="16">
        <f t="shared" si="263"/>
        <v>18060.853999999999</v>
      </c>
      <c r="F739" s="19">
        <f t="shared" si="264"/>
        <v>139453.6</v>
      </c>
      <c r="G739" s="51">
        <f t="shared" si="249"/>
        <v>184202.3186</v>
      </c>
      <c r="H739" s="45">
        <f t="shared" si="250"/>
        <v>4813.8</v>
      </c>
      <c r="I739" s="18">
        <f t="shared" si="251"/>
        <v>9853</v>
      </c>
      <c r="J739" s="18">
        <f t="shared" si="252"/>
        <v>5128.8</v>
      </c>
      <c r="K739" s="19">
        <f t="shared" si="253"/>
        <v>161218.17500000002</v>
      </c>
      <c r="L739" s="46">
        <f t="shared" si="254"/>
        <v>181013.77500000002</v>
      </c>
      <c r="M739" s="52">
        <f t="shared" si="255"/>
        <v>365216.09360000002</v>
      </c>
      <c r="N739" s="53">
        <f t="shared" si="256"/>
        <v>0.48956580911528152</v>
      </c>
      <c r="O739" s="1">
        <f t="shared" si="259"/>
        <v>723.6</v>
      </c>
      <c r="P739" s="1">
        <f t="shared" si="260"/>
        <v>434.72</v>
      </c>
      <c r="Q739" s="1">
        <f t="shared" si="261"/>
        <v>3776.1</v>
      </c>
      <c r="R739" s="1">
        <f t="shared" si="265"/>
        <v>375849.48640000005</v>
      </c>
      <c r="S739" s="111"/>
      <c r="T739" s="1">
        <f t="shared" si="266"/>
        <v>1013.04</v>
      </c>
      <c r="U739" s="1">
        <f t="shared" si="267"/>
        <v>608.96</v>
      </c>
      <c r="V739" s="1">
        <f t="shared" si="268"/>
        <v>3776.1</v>
      </c>
      <c r="W739" s="1">
        <f t="shared" si="269"/>
        <v>52.8</v>
      </c>
      <c r="X739" s="1">
        <f t="shared" si="270"/>
        <v>5450.9000000000005</v>
      </c>
    </row>
    <row r="740" spans="1:24" x14ac:dyDescent="0.25">
      <c r="A740" s="50">
        <v>747000</v>
      </c>
      <c r="B740" s="45">
        <f t="shared" si="257"/>
        <v>4806.3827000000001</v>
      </c>
      <c r="C740" s="18">
        <f t="shared" si="262"/>
        <v>9134.8896000000004</v>
      </c>
      <c r="D740" s="18">
        <f t="shared" si="258"/>
        <v>12746.592299999998</v>
      </c>
      <c r="E740" s="16">
        <f t="shared" si="263"/>
        <v>18060.853999999999</v>
      </c>
      <c r="F740" s="19">
        <f t="shared" si="264"/>
        <v>139729.20000000001</v>
      </c>
      <c r="G740" s="51">
        <f t="shared" si="249"/>
        <v>184477.9186</v>
      </c>
      <c r="H740" s="45">
        <f t="shared" si="250"/>
        <v>4813.8</v>
      </c>
      <c r="I740" s="18">
        <f t="shared" si="251"/>
        <v>9853</v>
      </c>
      <c r="J740" s="18">
        <f t="shared" si="252"/>
        <v>5128.8</v>
      </c>
      <c r="K740" s="19">
        <f t="shared" si="253"/>
        <v>161475.67500000002</v>
      </c>
      <c r="L740" s="46">
        <f t="shared" si="254"/>
        <v>181271.27500000002</v>
      </c>
      <c r="M740" s="52">
        <f t="shared" si="255"/>
        <v>365749.1936</v>
      </c>
      <c r="N740" s="53">
        <f t="shared" si="256"/>
        <v>0.48962408781793842</v>
      </c>
      <c r="O740" s="1">
        <f t="shared" si="259"/>
        <v>723.6</v>
      </c>
      <c r="P740" s="1">
        <f t="shared" si="260"/>
        <v>434.72</v>
      </c>
      <c r="Q740" s="1">
        <f t="shared" si="261"/>
        <v>3776.1</v>
      </c>
      <c r="R740" s="1">
        <f t="shared" si="265"/>
        <v>376316.38640000008</v>
      </c>
      <c r="S740" s="111"/>
      <c r="T740" s="1">
        <f t="shared" si="266"/>
        <v>1013.04</v>
      </c>
      <c r="U740" s="1">
        <f t="shared" si="267"/>
        <v>608.96</v>
      </c>
      <c r="V740" s="1">
        <f t="shared" si="268"/>
        <v>3776.1</v>
      </c>
      <c r="W740" s="1">
        <f t="shared" si="269"/>
        <v>52.8</v>
      </c>
      <c r="X740" s="1">
        <f t="shared" si="270"/>
        <v>5450.9000000000005</v>
      </c>
    </row>
    <row r="741" spans="1:24" x14ac:dyDescent="0.25">
      <c r="A741" s="50">
        <v>748000</v>
      </c>
      <c r="B741" s="45">
        <f t="shared" si="257"/>
        <v>4806.3827000000001</v>
      </c>
      <c r="C741" s="18">
        <f t="shared" si="262"/>
        <v>9134.8896000000004</v>
      </c>
      <c r="D741" s="18">
        <f t="shared" si="258"/>
        <v>12746.592299999998</v>
      </c>
      <c r="E741" s="16">
        <f t="shared" si="263"/>
        <v>18060.853999999999</v>
      </c>
      <c r="F741" s="19">
        <f t="shared" si="264"/>
        <v>140004.80000000002</v>
      </c>
      <c r="G741" s="51">
        <f t="shared" si="249"/>
        <v>184753.51860000001</v>
      </c>
      <c r="H741" s="45">
        <f t="shared" si="250"/>
        <v>4813.8</v>
      </c>
      <c r="I741" s="18">
        <f t="shared" si="251"/>
        <v>9853</v>
      </c>
      <c r="J741" s="18">
        <f t="shared" si="252"/>
        <v>5128.8</v>
      </c>
      <c r="K741" s="19">
        <f t="shared" si="253"/>
        <v>161733.17500000002</v>
      </c>
      <c r="L741" s="46">
        <f t="shared" si="254"/>
        <v>181528.77500000002</v>
      </c>
      <c r="M741" s="52">
        <f t="shared" si="255"/>
        <v>366282.29360000003</v>
      </c>
      <c r="N741" s="53">
        <f t="shared" si="256"/>
        <v>0.48968221069518719</v>
      </c>
      <c r="O741" s="1">
        <f t="shared" si="259"/>
        <v>723.6</v>
      </c>
      <c r="P741" s="1">
        <f t="shared" si="260"/>
        <v>434.72</v>
      </c>
      <c r="Q741" s="1">
        <f t="shared" si="261"/>
        <v>3776.1</v>
      </c>
      <c r="R741" s="1">
        <f t="shared" si="265"/>
        <v>376783.28640000004</v>
      </c>
      <c r="S741" s="111"/>
      <c r="T741" s="1">
        <f t="shared" si="266"/>
        <v>1013.04</v>
      </c>
      <c r="U741" s="1">
        <f t="shared" si="267"/>
        <v>608.96</v>
      </c>
      <c r="V741" s="1">
        <f t="shared" si="268"/>
        <v>3776.1</v>
      </c>
      <c r="W741" s="1">
        <f t="shared" si="269"/>
        <v>52.8</v>
      </c>
      <c r="X741" s="1">
        <f t="shared" si="270"/>
        <v>5450.9000000000005</v>
      </c>
    </row>
    <row r="742" spans="1:24" x14ac:dyDescent="0.25">
      <c r="A742" s="50">
        <v>749000</v>
      </c>
      <c r="B742" s="45">
        <f t="shared" si="257"/>
        <v>4806.3827000000001</v>
      </c>
      <c r="C742" s="18">
        <f t="shared" si="262"/>
        <v>9134.8896000000004</v>
      </c>
      <c r="D742" s="18">
        <f t="shared" si="258"/>
        <v>12746.592299999998</v>
      </c>
      <c r="E742" s="16">
        <f t="shared" si="263"/>
        <v>18060.853999999999</v>
      </c>
      <c r="F742" s="19">
        <f t="shared" si="264"/>
        <v>140280.4</v>
      </c>
      <c r="G742" s="51">
        <f t="shared" si="249"/>
        <v>185029.11859999999</v>
      </c>
      <c r="H742" s="45">
        <f t="shared" si="250"/>
        <v>4813.8</v>
      </c>
      <c r="I742" s="18">
        <f t="shared" si="251"/>
        <v>9853</v>
      </c>
      <c r="J742" s="18">
        <f t="shared" si="252"/>
        <v>5128.8</v>
      </c>
      <c r="K742" s="19">
        <f t="shared" si="253"/>
        <v>161990.67500000002</v>
      </c>
      <c r="L742" s="46">
        <f t="shared" si="254"/>
        <v>181786.27500000002</v>
      </c>
      <c r="M742" s="52">
        <f t="shared" si="255"/>
        <v>366815.39360000001</v>
      </c>
      <c r="N742" s="53">
        <f t="shared" si="256"/>
        <v>0.48974017837116157</v>
      </c>
      <c r="O742" s="1">
        <f t="shared" si="259"/>
        <v>723.6</v>
      </c>
      <c r="P742" s="1">
        <f t="shared" si="260"/>
        <v>434.72</v>
      </c>
      <c r="Q742" s="1">
        <f t="shared" si="261"/>
        <v>3776.1</v>
      </c>
      <c r="R742" s="1">
        <f t="shared" si="265"/>
        <v>377250.18640000006</v>
      </c>
      <c r="S742" s="111"/>
      <c r="T742" s="1">
        <f t="shared" si="266"/>
        <v>1013.04</v>
      </c>
      <c r="U742" s="1">
        <f t="shared" si="267"/>
        <v>608.96</v>
      </c>
      <c r="V742" s="1">
        <f t="shared" si="268"/>
        <v>3776.1</v>
      </c>
      <c r="W742" s="1">
        <f t="shared" si="269"/>
        <v>52.8</v>
      </c>
      <c r="X742" s="1">
        <f t="shared" si="270"/>
        <v>5450.9000000000005</v>
      </c>
    </row>
    <row r="743" spans="1:24" x14ac:dyDescent="0.25">
      <c r="A743" s="50">
        <v>750000</v>
      </c>
      <c r="B743" s="45">
        <f t="shared" si="257"/>
        <v>4806.3827000000001</v>
      </c>
      <c r="C743" s="18">
        <f t="shared" si="262"/>
        <v>9134.8896000000004</v>
      </c>
      <c r="D743" s="18">
        <f t="shared" si="258"/>
        <v>12746.592299999998</v>
      </c>
      <c r="E743" s="16">
        <f t="shared" si="263"/>
        <v>18060.853999999999</v>
      </c>
      <c r="F743" s="19">
        <f t="shared" si="264"/>
        <v>140556</v>
      </c>
      <c r="G743" s="51">
        <f t="shared" si="249"/>
        <v>185304.71859999999</v>
      </c>
      <c r="H743" s="45">
        <f t="shared" si="250"/>
        <v>4813.8</v>
      </c>
      <c r="I743" s="18">
        <f t="shared" si="251"/>
        <v>9853</v>
      </c>
      <c r="J743" s="18">
        <f t="shared" si="252"/>
        <v>5128.8</v>
      </c>
      <c r="K743" s="19">
        <f t="shared" si="253"/>
        <v>162248.17500000002</v>
      </c>
      <c r="L743" s="46">
        <f t="shared" si="254"/>
        <v>182043.77500000002</v>
      </c>
      <c r="M743" s="52">
        <f t="shared" si="255"/>
        <v>367348.49360000005</v>
      </c>
      <c r="N743" s="53">
        <f t="shared" si="256"/>
        <v>0.48979799146666675</v>
      </c>
      <c r="O743" s="1">
        <f t="shared" si="259"/>
        <v>723.6</v>
      </c>
      <c r="P743" s="1">
        <f t="shared" si="260"/>
        <v>434.72</v>
      </c>
      <c r="Q743" s="1">
        <f t="shared" si="261"/>
        <v>3776.1</v>
      </c>
      <c r="R743" s="1">
        <f t="shared" si="265"/>
        <v>377717.08640000003</v>
      </c>
      <c r="S743" s="111"/>
      <c r="T743" s="1">
        <f t="shared" si="266"/>
        <v>1013.04</v>
      </c>
      <c r="U743" s="1">
        <f t="shared" si="267"/>
        <v>608.96</v>
      </c>
      <c r="V743" s="1">
        <f t="shared" si="268"/>
        <v>3776.1</v>
      </c>
      <c r="W743" s="1">
        <f t="shared" si="269"/>
        <v>52.8</v>
      </c>
      <c r="X743" s="1">
        <f t="shared" si="270"/>
        <v>5450.9000000000005</v>
      </c>
    </row>
    <row r="744" spans="1:24" x14ac:dyDescent="0.25">
      <c r="A744" s="50">
        <v>751000</v>
      </c>
      <c r="B744" s="45">
        <f t="shared" si="257"/>
        <v>4806.3827000000001</v>
      </c>
      <c r="C744" s="18">
        <f t="shared" si="262"/>
        <v>9134.8896000000004</v>
      </c>
      <c r="D744" s="18">
        <f t="shared" si="258"/>
        <v>12746.592299999998</v>
      </c>
      <c r="E744" s="16">
        <f t="shared" si="263"/>
        <v>18060.853999999999</v>
      </c>
      <c r="F744" s="19">
        <f t="shared" si="264"/>
        <v>140831.6</v>
      </c>
      <c r="G744" s="51">
        <f t="shared" si="249"/>
        <v>185580.3186</v>
      </c>
      <c r="H744" s="45">
        <f t="shared" si="250"/>
        <v>4813.8</v>
      </c>
      <c r="I744" s="18">
        <f t="shared" si="251"/>
        <v>9853</v>
      </c>
      <c r="J744" s="18">
        <f t="shared" si="252"/>
        <v>5128.8</v>
      </c>
      <c r="K744" s="19">
        <f t="shared" si="253"/>
        <v>162505.67500000002</v>
      </c>
      <c r="L744" s="46">
        <f t="shared" si="254"/>
        <v>182301.27500000002</v>
      </c>
      <c r="M744" s="52">
        <f t="shared" si="255"/>
        <v>367881.59360000002</v>
      </c>
      <c r="N744" s="53">
        <f t="shared" si="256"/>
        <v>0.48985565059920111</v>
      </c>
      <c r="O744" s="1">
        <f t="shared" si="259"/>
        <v>723.6</v>
      </c>
      <c r="P744" s="1">
        <f t="shared" si="260"/>
        <v>434.72</v>
      </c>
      <c r="Q744" s="1">
        <f t="shared" si="261"/>
        <v>3776.1</v>
      </c>
      <c r="R744" s="1">
        <f t="shared" si="265"/>
        <v>378183.98640000005</v>
      </c>
      <c r="S744" s="111"/>
      <c r="T744" s="1">
        <f t="shared" si="266"/>
        <v>1013.04</v>
      </c>
      <c r="U744" s="1">
        <f t="shared" si="267"/>
        <v>608.96</v>
      </c>
      <c r="V744" s="1">
        <f t="shared" si="268"/>
        <v>3776.1</v>
      </c>
      <c r="W744" s="1">
        <f t="shared" si="269"/>
        <v>52.8</v>
      </c>
      <c r="X744" s="1">
        <f t="shared" si="270"/>
        <v>5450.9000000000005</v>
      </c>
    </row>
    <row r="745" spans="1:24" x14ac:dyDescent="0.25">
      <c r="A745" s="50">
        <v>752000</v>
      </c>
      <c r="B745" s="45">
        <f t="shared" si="257"/>
        <v>4806.3827000000001</v>
      </c>
      <c r="C745" s="18">
        <f t="shared" si="262"/>
        <v>9134.8896000000004</v>
      </c>
      <c r="D745" s="18">
        <f t="shared" si="258"/>
        <v>12746.592299999998</v>
      </c>
      <c r="E745" s="16">
        <f t="shared" si="263"/>
        <v>18060.853999999999</v>
      </c>
      <c r="F745" s="19">
        <f t="shared" si="264"/>
        <v>141107.20000000001</v>
      </c>
      <c r="G745" s="51">
        <f t="shared" si="249"/>
        <v>185855.9186</v>
      </c>
      <c r="H745" s="45">
        <f t="shared" si="250"/>
        <v>4813.8</v>
      </c>
      <c r="I745" s="18">
        <f t="shared" si="251"/>
        <v>9853</v>
      </c>
      <c r="J745" s="18">
        <f t="shared" si="252"/>
        <v>5128.8</v>
      </c>
      <c r="K745" s="19">
        <f t="shared" si="253"/>
        <v>162763.17500000002</v>
      </c>
      <c r="L745" s="46">
        <f t="shared" si="254"/>
        <v>182558.77500000002</v>
      </c>
      <c r="M745" s="52">
        <f t="shared" si="255"/>
        <v>368414.6936</v>
      </c>
      <c r="N745" s="53">
        <f t="shared" si="256"/>
        <v>0.48991315638297872</v>
      </c>
      <c r="O745" s="1">
        <f t="shared" si="259"/>
        <v>723.6</v>
      </c>
      <c r="P745" s="1">
        <f t="shared" si="260"/>
        <v>434.72</v>
      </c>
      <c r="Q745" s="1">
        <f t="shared" si="261"/>
        <v>3776.1</v>
      </c>
      <c r="R745" s="1">
        <f t="shared" si="265"/>
        <v>378650.88640000008</v>
      </c>
      <c r="S745" s="111"/>
      <c r="T745" s="1">
        <f t="shared" si="266"/>
        <v>1013.04</v>
      </c>
      <c r="U745" s="1">
        <f t="shared" si="267"/>
        <v>608.96</v>
      </c>
      <c r="V745" s="1">
        <f t="shared" si="268"/>
        <v>3776.1</v>
      </c>
      <c r="W745" s="1">
        <f t="shared" si="269"/>
        <v>52.8</v>
      </c>
      <c r="X745" s="1">
        <f t="shared" si="270"/>
        <v>5450.9000000000005</v>
      </c>
    </row>
    <row r="746" spans="1:24" x14ac:dyDescent="0.25">
      <c r="A746" s="50">
        <v>753000</v>
      </c>
      <c r="B746" s="45">
        <f t="shared" si="257"/>
        <v>4806.3827000000001</v>
      </c>
      <c r="C746" s="18">
        <f t="shared" si="262"/>
        <v>9134.8896000000004</v>
      </c>
      <c r="D746" s="18">
        <f t="shared" si="258"/>
        <v>12746.592299999998</v>
      </c>
      <c r="E746" s="16">
        <f t="shared" si="263"/>
        <v>18060.853999999999</v>
      </c>
      <c r="F746" s="19">
        <f t="shared" si="264"/>
        <v>141382.80000000002</v>
      </c>
      <c r="G746" s="51">
        <f t="shared" si="249"/>
        <v>186131.51860000001</v>
      </c>
      <c r="H746" s="45">
        <f t="shared" si="250"/>
        <v>4813.8</v>
      </c>
      <c r="I746" s="18">
        <f t="shared" si="251"/>
        <v>9853</v>
      </c>
      <c r="J746" s="18">
        <f t="shared" si="252"/>
        <v>5128.8</v>
      </c>
      <c r="K746" s="19">
        <f t="shared" si="253"/>
        <v>163020.67500000002</v>
      </c>
      <c r="L746" s="46">
        <f t="shared" si="254"/>
        <v>182816.27500000002</v>
      </c>
      <c r="M746" s="52">
        <f t="shared" si="255"/>
        <v>368947.79360000003</v>
      </c>
      <c r="N746" s="53">
        <f t="shared" si="256"/>
        <v>0.48997050942895093</v>
      </c>
      <c r="O746" s="1">
        <f t="shared" si="259"/>
        <v>723.6</v>
      </c>
      <c r="P746" s="1">
        <f t="shared" si="260"/>
        <v>434.72</v>
      </c>
      <c r="Q746" s="1">
        <f t="shared" si="261"/>
        <v>3776.1</v>
      </c>
      <c r="R746" s="1">
        <f t="shared" si="265"/>
        <v>379117.78640000004</v>
      </c>
      <c r="S746" s="111"/>
      <c r="T746" s="1">
        <f t="shared" si="266"/>
        <v>1013.04</v>
      </c>
      <c r="U746" s="1">
        <f t="shared" si="267"/>
        <v>608.96</v>
      </c>
      <c r="V746" s="1">
        <f t="shared" si="268"/>
        <v>3776.1</v>
      </c>
      <c r="W746" s="1">
        <f t="shared" si="269"/>
        <v>52.8</v>
      </c>
      <c r="X746" s="1">
        <f t="shared" si="270"/>
        <v>5450.9000000000005</v>
      </c>
    </row>
    <row r="747" spans="1:24" x14ac:dyDescent="0.25">
      <c r="A747" s="50">
        <v>754000</v>
      </c>
      <c r="B747" s="45">
        <f t="shared" si="257"/>
        <v>4806.3827000000001</v>
      </c>
      <c r="C747" s="18">
        <f t="shared" si="262"/>
        <v>9134.8896000000004</v>
      </c>
      <c r="D747" s="18">
        <f t="shared" si="258"/>
        <v>12746.592299999998</v>
      </c>
      <c r="E747" s="16">
        <f t="shared" si="263"/>
        <v>18060.853999999999</v>
      </c>
      <c r="F747" s="19">
        <f t="shared" si="264"/>
        <v>141658.4</v>
      </c>
      <c r="G747" s="51">
        <f t="shared" si="249"/>
        <v>186407.11859999999</v>
      </c>
      <c r="H747" s="45">
        <f t="shared" si="250"/>
        <v>4813.8</v>
      </c>
      <c r="I747" s="18">
        <f t="shared" si="251"/>
        <v>9853</v>
      </c>
      <c r="J747" s="18">
        <f t="shared" si="252"/>
        <v>5128.8</v>
      </c>
      <c r="K747" s="19">
        <f t="shared" si="253"/>
        <v>163278.17500000002</v>
      </c>
      <c r="L747" s="46">
        <f t="shared" si="254"/>
        <v>183073.77500000002</v>
      </c>
      <c r="M747" s="52">
        <f t="shared" si="255"/>
        <v>369480.89360000001</v>
      </c>
      <c r="N747" s="53">
        <f t="shared" si="256"/>
        <v>0.49002771034482762</v>
      </c>
      <c r="O747" s="1">
        <f t="shared" si="259"/>
        <v>723.6</v>
      </c>
      <c r="P747" s="1">
        <f t="shared" si="260"/>
        <v>434.72</v>
      </c>
      <c r="Q747" s="1">
        <f t="shared" si="261"/>
        <v>3776.1</v>
      </c>
      <c r="R747" s="1">
        <f t="shared" si="265"/>
        <v>379584.68640000006</v>
      </c>
      <c r="S747" s="111"/>
      <c r="T747" s="1">
        <f t="shared" si="266"/>
        <v>1013.04</v>
      </c>
      <c r="U747" s="1">
        <f t="shared" si="267"/>
        <v>608.96</v>
      </c>
      <c r="V747" s="1">
        <f t="shared" si="268"/>
        <v>3776.1</v>
      </c>
      <c r="W747" s="1">
        <f t="shared" si="269"/>
        <v>52.8</v>
      </c>
      <c r="X747" s="1">
        <f t="shared" si="270"/>
        <v>5450.9000000000005</v>
      </c>
    </row>
    <row r="748" spans="1:24" x14ac:dyDescent="0.25">
      <c r="A748" s="50">
        <v>755000</v>
      </c>
      <c r="B748" s="45">
        <f t="shared" si="257"/>
        <v>4806.3827000000001</v>
      </c>
      <c r="C748" s="18">
        <f t="shared" si="262"/>
        <v>9134.8896000000004</v>
      </c>
      <c r="D748" s="18">
        <f t="shared" si="258"/>
        <v>12746.592299999998</v>
      </c>
      <c r="E748" s="16">
        <f t="shared" si="263"/>
        <v>18060.853999999999</v>
      </c>
      <c r="F748" s="19">
        <f t="shared" si="264"/>
        <v>141934</v>
      </c>
      <c r="G748" s="51">
        <f t="shared" si="249"/>
        <v>186682.71859999999</v>
      </c>
      <c r="H748" s="45">
        <f t="shared" si="250"/>
        <v>4813.8</v>
      </c>
      <c r="I748" s="18">
        <f t="shared" si="251"/>
        <v>9853</v>
      </c>
      <c r="J748" s="18">
        <f t="shared" si="252"/>
        <v>5128.8</v>
      </c>
      <c r="K748" s="19">
        <f t="shared" si="253"/>
        <v>163535.67500000002</v>
      </c>
      <c r="L748" s="46">
        <f t="shared" si="254"/>
        <v>183331.27500000002</v>
      </c>
      <c r="M748" s="52">
        <f t="shared" si="255"/>
        <v>370013.99360000005</v>
      </c>
      <c r="N748" s="53">
        <f t="shared" si="256"/>
        <v>0.49008475973509941</v>
      </c>
      <c r="O748" s="1">
        <f t="shared" si="259"/>
        <v>723.6</v>
      </c>
      <c r="P748" s="1">
        <f t="shared" si="260"/>
        <v>434.72</v>
      </c>
      <c r="Q748" s="1">
        <f t="shared" si="261"/>
        <v>3776.1</v>
      </c>
      <c r="R748" s="1">
        <f t="shared" si="265"/>
        <v>380051.58640000003</v>
      </c>
      <c r="S748" s="111"/>
      <c r="T748" s="1">
        <f t="shared" si="266"/>
        <v>1013.04</v>
      </c>
      <c r="U748" s="1">
        <f t="shared" si="267"/>
        <v>608.96</v>
      </c>
      <c r="V748" s="1">
        <f t="shared" si="268"/>
        <v>3776.1</v>
      </c>
      <c r="W748" s="1">
        <f t="shared" si="269"/>
        <v>52.8</v>
      </c>
      <c r="X748" s="1">
        <f t="shared" si="270"/>
        <v>5450.9000000000005</v>
      </c>
    </row>
    <row r="749" spans="1:24" x14ac:dyDescent="0.25">
      <c r="A749" s="50">
        <v>756000</v>
      </c>
      <c r="B749" s="45">
        <f t="shared" si="257"/>
        <v>4806.3827000000001</v>
      </c>
      <c r="C749" s="18">
        <f t="shared" si="262"/>
        <v>9134.8896000000004</v>
      </c>
      <c r="D749" s="18">
        <f t="shared" si="258"/>
        <v>12746.592299999998</v>
      </c>
      <c r="E749" s="16">
        <f t="shared" si="263"/>
        <v>18060.853999999999</v>
      </c>
      <c r="F749" s="19">
        <f t="shared" si="264"/>
        <v>142209.60000000001</v>
      </c>
      <c r="G749" s="51">
        <f t="shared" si="249"/>
        <v>186958.3186</v>
      </c>
      <c r="H749" s="45">
        <f t="shared" si="250"/>
        <v>4813.8</v>
      </c>
      <c r="I749" s="18">
        <f t="shared" si="251"/>
        <v>9853</v>
      </c>
      <c r="J749" s="18">
        <f t="shared" si="252"/>
        <v>5128.8</v>
      </c>
      <c r="K749" s="19">
        <f t="shared" si="253"/>
        <v>163793.17500000002</v>
      </c>
      <c r="L749" s="46">
        <f t="shared" si="254"/>
        <v>183588.77500000002</v>
      </c>
      <c r="M749" s="52">
        <f t="shared" si="255"/>
        <v>370547.09360000002</v>
      </c>
      <c r="N749" s="53">
        <f t="shared" si="256"/>
        <v>0.49014165820105821</v>
      </c>
      <c r="O749" s="1">
        <f t="shared" si="259"/>
        <v>723.6</v>
      </c>
      <c r="P749" s="1">
        <f t="shared" si="260"/>
        <v>434.72</v>
      </c>
      <c r="Q749" s="1">
        <f t="shared" si="261"/>
        <v>3776.1</v>
      </c>
      <c r="R749" s="1">
        <f t="shared" si="265"/>
        <v>380518.48640000005</v>
      </c>
      <c r="S749" s="111"/>
      <c r="T749" s="1">
        <f t="shared" si="266"/>
        <v>1013.04</v>
      </c>
      <c r="U749" s="1">
        <f t="shared" si="267"/>
        <v>608.96</v>
      </c>
      <c r="V749" s="1">
        <f t="shared" si="268"/>
        <v>3776.1</v>
      </c>
      <c r="W749" s="1">
        <f t="shared" si="269"/>
        <v>52.8</v>
      </c>
      <c r="X749" s="1">
        <f t="shared" si="270"/>
        <v>5450.9000000000005</v>
      </c>
    </row>
    <row r="750" spans="1:24" x14ac:dyDescent="0.25">
      <c r="A750" s="50">
        <v>757000</v>
      </c>
      <c r="B750" s="45">
        <f t="shared" si="257"/>
        <v>4806.3827000000001</v>
      </c>
      <c r="C750" s="18">
        <f t="shared" si="262"/>
        <v>9134.8896000000004</v>
      </c>
      <c r="D750" s="18">
        <f t="shared" si="258"/>
        <v>12746.592299999998</v>
      </c>
      <c r="E750" s="16">
        <f t="shared" si="263"/>
        <v>18060.853999999999</v>
      </c>
      <c r="F750" s="19">
        <f t="shared" si="264"/>
        <v>142485.20000000001</v>
      </c>
      <c r="G750" s="51">
        <f t="shared" ref="G750:G813" si="271">SUM(B750:F750)</f>
        <v>187233.9186</v>
      </c>
      <c r="H750" s="45">
        <f t="shared" ref="H750:H813" si="272">IF($A750&gt;$AA$11,IF($A750&lt;$AA$12,($A750-$AA$11)*$Z$11,($AA$12-$AA$11)*$Z$11),0)</f>
        <v>4813.8</v>
      </c>
      <c r="I750" s="18">
        <f t="shared" ref="I750:I813" si="273">IF($A750&gt;$AA$12,IF($A750&lt;$AA$13,($A750-$AA$12)*$Z$12,($AA$13-$AA$12)*$Z$12),0)</f>
        <v>9853</v>
      </c>
      <c r="J750" s="18">
        <f t="shared" ref="J750:J813" si="274">IF($A750&gt;$AA$13,IF($A750&lt;$AA$14,($A750-$AA$13)*$Z$13,($AA$14-$AA$13)*$Z$13),0)</f>
        <v>5128.8</v>
      </c>
      <c r="K750" s="19">
        <f t="shared" ref="K750:K813" si="275">IF($A750&gt;$AA$14,IF($A750&gt;$AA$14,($A750-$AA$14)*$Z$14,0),0)</f>
        <v>164050.67500000002</v>
      </c>
      <c r="L750" s="46">
        <f t="shared" ref="L750:L813" si="276">SUM(H750:K750)</f>
        <v>183846.27500000002</v>
      </c>
      <c r="M750" s="52">
        <f t="shared" ref="M750:M813" si="277">G750+L750</f>
        <v>371080.1936</v>
      </c>
      <c r="N750" s="53">
        <f t="shared" ref="N750:N813" si="278">M750/A750</f>
        <v>0.49019840634081902</v>
      </c>
      <c r="O750" s="1">
        <f t="shared" si="259"/>
        <v>723.6</v>
      </c>
      <c r="P750" s="1">
        <f t="shared" si="260"/>
        <v>434.72</v>
      </c>
      <c r="Q750" s="1">
        <f t="shared" si="261"/>
        <v>3776.1</v>
      </c>
      <c r="R750" s="1">
        <f t="shared" si="265"/>
        <v>380985.38640000008</v>
      </c>
      <c r="S750" s="111"/>
      <c r="T750" s="1">
        <f t="shared" si="266"/>
        <v>1013.04</v>
      </c>
      <c r="U750" s="1">
        <f t="shared" si="267"/>
        <v>608.96</v>
      </c>
      <c r="V750" s="1">
        <f t="shared" si="268"/>
        <v>3776.1</v>
      </c>
      <c r="W750" s="1">
        <f t="shared" si="269"/>
        <v>52.8</v>
      </c>
      <c r="X750" s="1">
        <f t="shared" si="270"/>
        <v>5450.9000000000005</v>
      </c>
    </row>
    <row r="751" spans="1:24" x14ac:dyDescent="0.25">
      <c r="A751" s="50">
        <v>758000</v>
      </c>
      <c r="B751" s="45">
        <f t="shared" si="257"/>
        <v>4806.3827000000001</v>
      </c>
      <c r="C751" s="18">
        <f t="shared" si="262"/>
        <v>9134.8896000000004</v>
      </c>
      <c r="D751" s="18">
        <f t="shared" si="258"/>
        <v>12746.592299999998</v>
      </c>
      <c r="E751" s="16">
        <f t="shared" si="263"/>
        <v>18060.853999999999</v>
      </c>
      <c r="F751" s="19">
        <f t="shared" si="264"/>
        <v>142760.80000000002</v>
      </c>
      <c r="G751" s="51">
        <f t="shared" si="271"/>
        <v>187509.51860000001</v>
      </c>
      <c r="H751" s="45">
        <f t="shared" si="272"/>
        <v>4813.8</v>
      </c>
      <c r="I751" s="18">
        <f t="shared" si="273"/>
        <v>9853</v>
      </c>
      <c r="J751" s="18">
        <f t="shared" si="274"/>
        <v>5128.8</v>
      </c>
      <c r="K751" s="19">
        <f t="shared" si="275"/>
        <v>164308.17500000002</v>
      </c>
      <c r="L751" s="46">
        <f t="shared" si="276"/>
        <v>184103.77500000002</v>
      </c>
      <c r="M751" s="52">
        <f t="shared" si="277"/>
        <v>371613.29360000003</v>
      </c>
      <c r="N751" s="53">
        <f t="shared" si="278"/>
        <v>0.49025500474934042</v>
      </c>
      <c r="O751" s="1">
        <f t="shared" si="259"/>
        <v>723.6</v>
      </c>
      <c r="P751" s="1">
        <f t="shared" si="260"/>
        <v>434.72</v>
      </c>
      <c r="Q751" s="1">
        <f t="shared" si="261"/>
        <v>3776.1</v>
      </c>
      <c r="R751" s="1">
        <f t="shared" si="265"/>
        <v>381452.28640000004</v>
      </c>
      <c r="S751" s="111"/>
      <c r="T751" s="1">
        <f t="shared" si="266"/>
        <v>1013.04</v>
      </c>
      <c r="U751" s="1">
        <f t="shared" si="267"/>
        <v>608.96</v>
      </c>
      <c r="V751" s="1">
        <f t="shared" si="268"/>
        <v>3776.1</v>
      </c>
      <c r="W751" s="1">
        <f t="shared" si="269"/>
        <v>52.8</v>
      </c>
      <c r="X751" s="1">
        <f t="shared" si="270"/>
        <v>5450.9000000000005</v>
      </c>
    </row>
    <row r="752" spans="1:24" x14ac:dyDescent="0.25">
      <c r="A752" s="50">
        <v>759000</v>
      </c>
      <c r="B752" s="45">
        <f t="shared" si="257"/>
        <v>4806.3827000000001</v>
      </c>
      <c r="C752" s="18">
        <f t="shared" si="262"/>
        <v>9134.8896000000004</v>
      </c>
      <c r="D752" s="18">
        <f t="shared" si="258"/>
        <v>12746.592299999998</v>
      </c>
      <c r="E752" s="16">
        <f t="shared" si="263"/>
        <v>18060.853999999999</v>
      </c>
      <c r="F752" s="19">
        <f t="shared" si="264"/>
        <v>143036.4</v>
      </c>
      <c r="G752" s="51">
        <f t="shared" si="271"/>
        <v>187785.11859999999</v>
      </c>
      <c r="H752" s="45">
        <f t="shared" si="272"/>
        <v>4813.8</v>
      </c>
      <c r="I752" s="18">
        <f t="shared" si="273"/>
        <v>9853</v>
      </c>
      <c r="J752" s="18">
        <f t="shared" si="274"/>
        <v>5128.8</v>
      </c>
      <c r="K752" s="19">
        <f t="shared" si="275"/>
        <v>164565.67500000002</v>
      </c>
      <c r="L752" s="46">
        <f t="shared" si="276"/>
        <v>184361.27500000002</v>
      </c>
      <c r="M752" s="52">
        <f t="shared" si="277"/>
        <v>372146.39360000001</v>
      </c>
      <c r="N752" s="53">
        <f t="shared" si="278"/>
        <v>0.49031145401844534</v>
      </c>
      <c r="O752" s="1">
        <f t="shared" si="259"/>
        <v>723.6</v>
      </c>
      <c r="P752" s="1">
        <f t="shared" si="260"/>
        <v>434.72</v>
      </c>
      <c r="Q752" s="1">
        <f t="shared" si="261"/>
        <v>3776.1</v>
      </c>
      <c r="R752" s="1">
        <f t="shared" si="265"/>
        <v>381919.18640000006</v>
      </c>
      <c r="S752" s="111"/>
      <c r="T752" s="1">
        <f t="shared" si="266"/>
        <v>1013.04</v>
      </c>
      <c r="U752" s="1">
        <f t="shared" si="267"/>
        <v>608.96</v>
      </c>
      <c r="V752" s="1">
        <f t="shared" si="268"/>
        <v>3776.1</v>
      </c>
      <c r="W752" s="1">
        <f t="shared" si="269"/>
        <v>52.8</v>
      </c>
      <c r="X752" s="1">
        <f t="shared" si="270"/>
        <v>5450.9000000000005</v>
      </c>
    </row>
    <row r="753" spans="1:24" x14ac:dyDescent="0.25">
      <c r="A753" s="50">
        <v>760000</v>
      </c>
      <c r="B753" s="45">
        <f t="shared" si="257"/>
        <v>4806.3827000000001</v>
      </c>
      <c r="C753" s="18">
        <f t="shared" si="262"/>
        <v>9134.8896000000004</v>
      </c>
      <c r="D753" s="18">
        <f t="shared" si="258"/>
        <v>12746.592299999998</v>
      </c>
      <c r="E753" s="16">
        <f t="shared" si="263"/>
        <v>18060.853999999999</v>
      </c>
      <c r="F753" s="19">
        <f t="shared" si="264"/>
        <v>143312</v>
      </c>
      <c r="G753" s="51">
        <f t="shared" si="271"/>
        <v>188060.71859999999</v>
      </c>
      <c r="H753" s="45">
        <f t="shared" si="272"/>
        <v>4813.8</v>
      </c>
      <c r="I753" s="18">
        <f t="shared" si="273"/>
        <v>9853</v>
      </c>
      <c r="J753" s="18">
        <f t="shared" si="274"/>
        <v>5128.8</v>
      </c>
      <c r="K753" s="19">
        <f t="shared" si="275"/>
        <v>164823.17500000002</v>
      </c>
      <c r="L753" s="46">
        <f t="shared" si="276"/>
        <v>184618.77500000002</v>
      </c>
      <c r="M753" s="52">
        <f t="shared" si="277"/>
        <v>372679.49360000005</v>
      </c>
      <c r="N753" s="53">
        <f t="shared" si="278"/>
        <v>0.49036775473684219</v>
      </c>
      <c r="O753" s="1">
        <f t="shared" si="259"/>
        <v>723.6</v>
      </c>
      <c r="P753" s="1">
        <f t="shared" si="260"/>
        <v>434.72</v>
      </c>
      <c r="Q753" s="1">
        <f t="shared" si="261"/>
        <v>3776.1</v>
      </c>
      <c r="R753" s="1">
        <f t="shared" si="265"/>
        <v>382386.08640000003</v>
      </c>
      <c r="S753" s="111"/>
      <c r="T753" s="1">
        <f t="shared" si="266"/>
        <v>1013.04</v>
      </c>
      <c r="U753" s="1">
        <f t="shared" si="267"/>
        <v>608.96</v>
      </c>
      <c r="V753" s="1">
        <f t="shared" si="268"/>
        <v>3776.1</v>
      </c>
      <c r="W753" s="1">
        <f t="shared" si="269"/>
        <v>52.8</v>
      </c>
      <c r="X753" s="1">
        <f t="shared" si="270"/>
        <v>5450.9000000000005</v>
      </c>
    </row>
    <row r="754" spans="1:24" x14ac:dyDescent="0.25">
      <c r="A754" s="50">
        <v>761000</v>
      </c>
      <c r="B754" s="45">
        <f t="shared" si="257"/>
        <v>4806.3827000000001</v>
      </c>
      <c r="C754" s="18">
        <f t="shared" si="262"/>
        <v>9134.8896000000004</v>
      </c>
      <c r="D754" s="18">
        <f t="shared" si="258"/>
        <v>12746.592299999998</v>
      </c>
      <c r="E754" s="16">
        <f t="shared" si="263"/>
        <v>18060.853999999999</v>
      </c>
      <c r="F754" s="19">
        <f t="shared" si="264"/>
        <v>143587.6</v>
      </c>
      <c r="G754" s="51">
        <f t="shared" si="271"/>
        <v>188336.3186</v>
      </c>
      <c r="H754" s="45">
        <f t="shared" si="272"/>
        <v>4813.8</v>
      </c>
      <c r="I754" s="18">
        <f t="shared" si="273"/>
        <v>9853</v>
      </c>
      <c r="J754" s="18">
        <f t="shared" si="274"/>
        <v>5128.8</v>
      </c>
      <c r="K754" s="19">
        <f t="shared" si="275"/>
        <v>165080.67500000002</v>
      </c>
      <c r="L754" s="46">
        <f t="shared" si="276"/>
        <v>184876.27500000002</v>
      </c>
      <c r="M754" s="52">
        <f t="shared" si="277"/>
        <v>373212.59360000002</v>
      </c>
      <c r="N754" s="53">
        <f t="shared" si="278"/>
        <v>0.49042390749014458</v>
      </c>
      <c r="O754" s="1">
        <f t="shared" si="259"/>
        <v>723.6</v>
      </c>
      <c r="P754" s="1">
        <f t="shared" si="260"/>
        <v>434.72</v>
      </c>
      <c r="Q754" s="1">
        <f t="shared" si="261"/>
        <v>3776.1</v>
      </c>
      <c r="R754" s="1">
        <f t="shared" si="265"/>
        <v>382852.98640000005</v>
      </c>
      <c r="S754" s="111"/>
      <c r="T754" s="1">
        <f t="shared" si="266"/>
        <v>1013.04</v>
      </c>
      <c r="U754" s="1">
        <f t="shared" si="267"/>
        <v>608.96</v>
      </c>
      <c r="V754" s="1">
        <f t="shared" si="268"/>
        <v>3776.1</v>
      </c>
      <c r="W754" s="1">
        <f t="shared" si="269"/>
        <v>52.8</v>
      </c>
      <c r="X754" s="1">
        <f t="shared" si="270"/>
        <v>5450.9000000000005</v>
      </c>
    </row>
    <row r="755" spans="1:24" x14ac:dyDescent="0.25">
      <c r="A755" s="50">
        <v>762000</v>
      </c>
      <c r="B755" s="45">
        <f t="shared" si="257"/>
        <v>4806.3827000000001</v>
      </c>
      <c r="C755" s="18">
        <f t="shared" si="262"/>
        <v>9134.8896000000004</v>
      </c>
      <c r="D755" s="18">
        <f t="shared" si="258"/>
        <v>12746.592299999998</v>
      </c>
      <c r="E755" s="16">
        <f t="shared" si="263"/>
        <v>18060.853999999999</v>
      </c>
      <c r="F755" s="19">
        <f t="shared" si="264"/>
        <v>143863.20000000001</v>
      </c>
      <c r="G755" s="51">
        <f t="shared" si="271"/>
        <v>188611.9186</v>
      </c>
      <c r="H755" s="45">
        <f t="shared" si="272"/>
        <v>4813.8</v>
      </c>
      <c r="I755" s="18">
        <f t="shared" si="273"/>
        <v>9853</v>
      </c>
      <c r="J755" s="18">
        <f t="shared" si="274"/>
        <v>5128.8</v>
      </c>
      <c r="K755" s="19">
        <f t="shared" si="275"/>
        <v>165338.17500000002</v>
      </c>
      <c r="L755" s="46">
        <f t="shared" si="276"/>
        <v>185133.77500000002</v>
      </c>
      <c r="M755" s="52">
        <f t="shared" si="277"/>
        <v>373745.6936</v>
      </c>
      <c r="N755" s="53">
        <f t="shared" si="278"/>
        <v>0.49047991286089238</v>
      </c>
      <c r="O755" s="1">
        <f t="shared" si="259"/>
        <v>723.6</v>
      </c>
      <c r="P755" s="1">
        <f t="shared" si="260"/>
        <v>434.72</v>
      </c>
      <c r="Q755" s="1">
        <f t="shared" si="261"/>
        <v>3776.1</v>
      </c>
      <c r="R755" s="1">
        <f t="shared" si="265"/>
        <v>383319.88640000008</v>
      </c>
      <c r="S755" s="111"/>
      <c r="T755" s="1">
        <f t="shared" si="266"/>
        <v>1013.04</v>
      </c>
      <c r="U755" s="1">
        <f t="shared" si="267"/>
        <v>608.96</v>
      </c>
      <c r="V755" s="1">
        <f t="shared" si="268"/>
        <v>3776.1</v>
      </c>
      <c r="W755" s="1">
        <f t="shared" si="269"/>
        <v>52.8</v>
      </c>
      <c r="X755" s="1">
        <f t="shared" si="270"/>
        <v>5450.9000000000005</v>
      </c>
    </row>
    <row r="756" spans="1:24" x14ac:dyDescent="0.25">
      <c r="A756" s="50">
        <v>763000</v>
      </c>
      <c r="B756" s="45">
        <f t="shared" si="257"/>
        <v>4806.3827000000001</v>
      </c>
      <c r="C756" s="18">
        <f t="shared" si="262"/>
        <v>9134.8896000000004</v>
      </c>
      <c r="D756" s="18">
        <f t="shared" si="258"/>
        <v>12746.592299999998</v>
      </c>
      <c r="E756" s="16">
        <f t="shared" si="263"/>
        <v>18060.853999999999</v>
      </c>
      <c r="F756" s="19">
        <f t="shared" si="264"/>
        <v>144138.80000000002</v>
      </c>
      <c r="G756" s="51">
        <f t="shared" si="271"/>
        <v>188887.51860000001</v>
      </c>
      <c r="H756" s="45">
        <f t="shared" si="272"/>
        <v>4813.8</v>
      </c>
      <c r="I756" s="18">
        <f t="shared" si="273"/>
        <v>9853</v>
      </c>
      <c r="J756" s="18">
        <f t="shared" si="274"/>
        <v>5128.8</v>
      </c>
      <c r="K756" s="19">
        <f t="shared" si="275"/>
        <v>165595.67500000002</v>
      </c>
      <c r="L756" s="46">
        <f t="shared" si="276"/>
        <v>185391.27500000002</v>
      </c>
      <c r="M756" s="52">
        <f t="shared" si="277"/>
        <v>374278.79360000003</v>
      </c>
      <c r="N756" s="53">
        <f t="shared" si="278"/>
        <v>0.49053577142857147</v>
      </c>
      <c r="O756" s="1">
        <f t="shared" si="259"/>
        <v>723.6</v>
      </c>
      <c r="P756" s="1">
        <f t="shared" si="260"/>
        <v>434.72</v>
      </c>
      <c r="Q756" s="1">
        <f t="shared" si="261"/>
        <v>3776.1</v>
      </c>
      <c r="R756" s="1">
        <f t="shared" si="265"/>
        <v>383786.78640000004</v>
      </c>
      <c r="S756" s="111"/>
      <c r="T756" s="1">
        <f t="shared" si="266"/>
        <v>1013.04</v>
      </c>
      <c r="U756" s="1">
        <f t="shared" si="267"/>
        <v>608.96</v>
      </c>
      <c r="V756" s="1">
        <f t="shared" si="268"/>
        <v>3776.1</v>
      </c>
      <c r="W756" s="1">
        <f t="shared" si="269"/>
        <v>52.8</v>
      </c>
      <c r="X756" s="1">
        <f t="shared" si="270"/>
        <v>5450.9000000000005</v>
      </c>
    </row>
    <row r="757" spans="1:24" x14ac:dyDescent="0.25">
      <c r="A757" s="50">
        <v>764000</v>
      </c>
      <c r="B757" s="45">
        <f t="shared" ref="B757:B820" si="279">IF($A757&gt;$AA$4,IF($A757&lt;$AA$5,($A757-$AA$4)*$Z$4,($AA$5-$AA$4)*$Z$4),0)</f>
        <v>4806.3827000000001</v>
      </c>
      <c r="C757" s="18">
        <f t="shared" si="262"/>
        <v>9134.8896000000004</v>
      </c>
      <c r="D757" s="18">
        <f t="shared" ref="D757:D820" si="280">IF($A757&gt;$AA$6,IF($A757&lt;$AA$7,($A757-$AA$6)*$Z$6,($AA$7-$AA$6)*$Z$6),0)</f>
        <v>12746.592299999998</v>
      </c>
      <c r="E757" s="16">
        <f t="shared" si="263"/>
        <v>18060.853999999999</v>
      </c>
      <c r="F757" s="19">
        <f t="shared" si="264"/>
        <v>144414.39999999999</v>
      </c>
      <c r="G757" s="51">
        <f t="shared" si="271"/>
        <v>189163.11859999999</v>
      </c>
      <c r="H757" s="45">
        <f t="shared" si="272"/>
        <v>4813.8</v>
      </c>
      <c r="I757" s="18">
        <f t="shared" si="273"/>
        <v>9853</v>
      </c>
      <c r="J757" s="18">
        <f t="shared" si="274"/>
        <v>5128.8</v>
      </c>
      <c r="K757" s="19">
        <f t="shared" si="275"/>
        <v>165853.17500000002</v>
      </c>
      <c r="L757" s="46">
        <f t="shared" si="276"/>
        <v>185648.77500000002</v>
      </c>
      <c r="M757" s="52">
        <f t="shared" si="277"/>
        <v>374811.89360000001</v>
      </c>
      <c r="N757" s="53">
        <f t="shared" si="278"/>
        <v>0.49059148376963352</v>
      </c>
      <c r="O757" s="1">
        <f t="shared" si="259"/>
        <v>723.6</v>
      </c>
      <c r="P757" s="1">
        <f t="shared" si="260"/>
        <v>434.72</v>
      </c>
      <c r="Q757" s="1">
        <f t="shared" si="261"/>
        <v>3776.1</v>
      </c>
      <c r="R757" s="1">
        <f t="shared" si="265"/>
        <v>384253.68640000006</v>
      </c>
      <c r="S757" s="111"/>
      <c r="T757" s="1">
        <f t="shared" si="266"/>
        <v>1013.04</v>
      </c>
      <c r="U757" s="1">
        <f t="shared" si="267"/>
        <v>608.96</v>
      </c>
      <c r="V757" s="1">
        <f t="shared" si="268"/>
        <v>3776.1</v>
      </c>
      <c r="W757" s="1">
        <f t="shared" si="269"/>
        <v>52.8</v>
      </c>
      <c r="X757" s="1">
        <f t="shared" si="270"/>
        <v>5450.9000000000005</v>
      </c>
    </row>
    <row r="758" spans="1:24" x14ac:dyDescent="0.25">
      <c r="A758" s="50">
        <v>765000</v>
      </c>
      <c r="B758" s="45">
        <f t="shared" si="279"/>
        <v>4806.3827000000001</v>
      </c>
      <c r="C758" s="18">
        <f t="shared" si="262"/>
        <v>9134.8896000000004</v>
      </c>
      <c r="D758" s="18">
        <f t="shared" si="280"/>
        <v>12746.592299999998</v>
      </c>
      <c r="E758" s="16">
        <f t="shared" si="263"/>
        <v>18060.853999999999</v>
      </c>
      <c r="F758" s="19">
        <f t="shared" si="264"/>
        <v>144690</v>
      </c>
      <c r="G758" s="51">
        <f t="shared" si="271"/>
        <v>189438.71859999999</v>
      </c>
      <c r="H758" s="45">
        <f t="shared" si="272"/>
        <v>4813.8</v>
      </c>
      <c r="I758" s="18">
        <f t="shared" si="273"/>
        <v>9853</v>
      </c>
      <c r="J758" s="18">
        <f t="shared" si="274"/>
        <v>5128.8</v>
      </c>
      <c r="K758" s="19">
        <f t="shared" si="275"/>
        <v>166110.67500000002</v>
      </c>
      <c r="L758" s="46">
        <f t="shared" si="276"/>
        <v>185906.27500000002</v>
      </c>
      <c r="M758" s="52">
        <f t="shared" si="277"/>
        <v>375344.99360000005</v>
      </c>
      <c r="N758" s="53">
        <f t="shared" si="278"/>
        <v>0.49064705045751639</v>
      </c>
      <c r="O758" s="1">
        <f t="shared" si="259"/>
        <v>723.6</v>
      </c>
      <c r="P758" s="1">
        <f t="shared" si="260"/>
        <v>434.72</v>
      </c>
      <c r="Q758" s="1">
        <f t="shared" si="261"/>
        <v>3776.1</v>
      </c>
      <c r="R758" s="1">
        <f t="shared" si="265"/>
        <v>384720.58640000003</v>
      </c>
      <c r="S758" s="111"/>
      <c r="T758" s="1">
        <f t="shared" si="266"/>
        <v>1013.04</v>
      </c>
      <c r="U758" s="1">
        <f t="shared" si="267"/>
        <v>608.96</v>
      </c>
      <c r="V758" s="1">
        <f t="shared" si="268"/>
        <v>3776.1</v>
      </c>
      <c r="W758" s="1">
        <f t="shared" si="269"/>
        <v>52.8</v>
      </c>
      <c r="X758" s="1">
        <f t="shared" si="270"/>
        <v>5450.9000000000005</v>
      </c>
    </row>
    <row r="759" spans="1:24" x14ac:dyDescent="0.25">
      <c r="A759" s="50">
        <v>766000</v>
      </c>
      <c r="B759" s="45">
        <f t="shared" si="279"/>
        <v>4806.3827000000001</v>
      </c>
      <c r="C759" s="18">
        <f t="shared" si="262"/>
        <v>9134.8896000000004</v>
      </c>
      <c r="D759" s="18">
        <f t="shared" si="280"/>
        <v>12746.592299999998</v>
      </c>
      <c r="E759" s="16">
        <f t="shared" si="263"/>
        <v>18060.853999999999</v>
      </c>
      <c r="F759" s="19">
        <f t="shared" si="264"/>
        <v>144965.6</v>
      </c>
      <c r="G759" s="51">
        <f t="shared" si="271"/>
        <v>189714.3186</v>
      </c>
      <c r="H759" s="45">
        <f t="shared" si="272"/>
        <v>4813.8</v>
      </c>
      <c r="I759" s="18">
        <f t="shared" si="273"/>
        <v>9853</v>
      </c>
      <c r="J759" s="18">
        <f t="shared" si="274"/>
        <v>5128.8</v>
      </c>
      <c r="K759" s="19">
        <f t="shared" si="275"/>
        <v>166368.17500000002</v>
      </c>
      <c r="L759" s="46">
        <f t="shared" si="276"/>
        <v>186163.77500000002</v>
      </c>
      <c r="M759" s="52">
        <f t="shared" si="277"/>
        <v>375878.09360000002</v>
      </c>
      <c r="N759" s="53">
        <f t="shared" si="278"/>
        <v>0.49070247206266321</v>
      </c>
      <c r="O759" s="1">
        <f t="shared" si="259"/>
        <v>723.6</v>
      </c>
      <c r="P759" s="1">
        <f t="shared" si="260"/>
        <v>434.72</v>
      </c>
      <c r="Q759" s="1">
        <f t="shared" si="261"/>
        <v>3776.1</v>
      </c>
      <c r="R759" s="1">
        <f t="shared" si="265"/>
        <v>385187.48640000005</v>
      </c>
      <c r="S759" s="111"/>
      <c r="T759" s="1">
        <f t="shared" si="266"/>
        <v>1013.04</v>
      </c>
      <c r="U759" s="1">
        <f t="shared" si="267"/>
        <v>608.96</v>
      </c>
      <c r="V759" s="1">
        <f t="shared" si="268"/>
        <v>3776.1</v>
      </c>
      <c r="W759" s="1">
        <f t="shared" si="269"/>
        <v>52.8</v>
      </c>
      <c r="X759" s="1">
        <f t="shared" si="270"/>
        <v>5450.9000000000005</v>
      </c>
    </row>
    <row r="760" spans="1:24" x14ac:dyDescent="0.25">
      <c r="A760" s="50">
        <v>767000</v>
      </c>
      <c r="B760" s="45">
        <f t="shared" si="279"/>
        <v>4806.3827000000001</v>
      </c>
      <c r="C760" s="18">
        <f t="shared" si="262"/>
        <v>9134.8896000000004</v>
      </c>
      <c r="D760" s="18">
        <f t="shared" si="280"/>
        <v>12746.592299999998</v>
      </c>
      <c r="E760" s="16">
        <f t="shared" si="263"/>
        <v>18060.853999999999</v>
      </c>
      <c r="F760" s="19">
        <f t="shared" si="264"/>
        <v>145241.20000000001</v>
      </c>
      <c r="G760" s="51">
        <f t="shared" si="271"/>
        <v>189989.9186</v>
      </c>
      <c r="H760" s="45">
        <f t="shared" si="272"/>
        <v>4813.8</v>
      </c>
      <c r="I760" s="18">
        <f t="shared" si="273"/>
        <v>9853</v>
      </c>
      <c r="J760" s="18">
        <f t="shared" si="274"/>
        <v>5128.8</v>
      </c>
      <c r="K760" s="19">
        <f t="shared" si="275"/>
        <v>166625.67500000002</v>
      </c>
      <c r="L760" s="46">
        <f t="shared" si="276"/>
        <v>186421.27500000002</v>
      </c>
      <c r="M760" s="52">
        <f t="shared" si="277"/>
        <v>376411.1936</v>
      </c>
      <c r="N760" s="53">
        <f t="shared" si="278"/>
        <v>0.49075774915254239</v>
      </c>
      <c r="O760" s="1">
        <f t="shared" si="259"/>
        <v>723.6</v>
      </c>
      <c r="P760" s="1">
        <f t="shared" si="260"/>
        <v>434.72</v>
      </c>
      <c r="Q760" s="1">
        <f t="shared" si="261"/>
        <v>3776.1</v>
      </c>
      <c r="R760" s="1">
        <f t="shared" si="265"/>
        <v>385654.38640000008</v>
      </c>
      <c r="S760" s="111"/>
      <c r="T760" s="1">
        <f t="shared" si="266"/>
        <v>1013.04</v>
      </c>
      <c r="U760" s="1">
        <f t="shared" si="267"/>
        <v>608.96</v>
      </c>
      <c r="V760" s="1">
        <f t="shared" si="268"/>
        <v>3776.1</v>
      </c>
      <c r="W760" s="1">
        <f t="shared" si="269"/>
        <v>52.8</v>
      </c>
      <c r="X760" s="1">
        <f t="shared" si="270"/>
        <v>5450.9000000000005</v>
      </c>
    </row>
    <row r="761" spans="1:24" x14ac:dyDescent="0.25">
      <c r="A761" s="50">
        <v>768000</v>
      </c>
      <c r="B761" s="45">
        <f t="shared" si="279"/>
        <v>4806.3827000000001</v>
      </c>
      <c r="C761" s="18">
        <f t="shared" si="262"/>
        <v>9134.8896000000004</v>
      </c>
      <c r="D761" s="18">
        <f t="shared" si="280"/>
        <v>12746.592299999998</v>
      </c>
      <c r="E761" s="16">
        <f t="shared" si="263"/>
        <v>18060.853999999999</v>
      </c>
      <c r="F761" s="19">
        <f t="shared" si="264"/>
        <v>145516.80000000002</v>
      </c>
      <c r="G761" s="51">
        <f t="shared" si="271"/>
        <v>190265.51860000001</v>
      </c>
      <c r="H761" s="45">
        <f t="shared" si="272"/>
        <v>4813.8</v>
      </c>
      <c r="I761" s="18">
        <f t="shared" si="273"/>
        <v>9853</v>
      </c>
      <c r="J761" s="18">
        <f t="shared" si="274"/>
        <v>5128.8</v>
      </c>
      <c r="K761" s="19">
        <f t="shared" si="275"/>
        <v>166883.17500000002</v>
      </c>
      <c r="L761" s="46">
        <f t="shared" si="276"/>
        <v>186678.77500000002</v>
      </c>
      <c r="M761" s="52">
        <f t="shared" si="277"/>
        <v>376944.29360000003</v>
      </c>
      <c r="N761" s="53">
        <f t="shared" si="278"/>
        <v>0.4908128822916667</v>
      </c>
      <c r="O761" s="1">
        <f t="shared" si="259"/>
        <v>723.6</v>
      </c>
      <c r="P761" s="1">
        <f t="shared" si="260"/>
        <v>434.72</v>
      </c>
      <c r="Q761" s="1">
        <f t="shared" si="261"/>
        <v>3776.1</v>
      </c>
      <c r="R761" s="1">
        <f t="shared" si="265"/>
        <v>386121.28640000004</v>
      </c>
      <c r="S761" s="111"/>
      <c r="T761" s="1">
        <f t="shared" si="266"/>
        <v>1013.04</v>
      </c>
      <c r="U761" s="1">
        <f t="shared" si="267"/>
        <v>608.96</v>
      </c>
      <c r="V761" s="1">
        <f t="shared" si="268"/>
        <v>3776.1</v>
      </c>
      <c r="W761" s="1">
        <f t="shared" si="269"/>
        <v>52.8</v>
      </c>
      <c r="X761" s="1">
        <f t="shared" si="270"/>
        <v>5450.9000000000005</v>
      </c>
    </row>
    <row r="762" spans="1:24" x14ac:dyDescent="0.25">
      <c r="A762" s="50">
        <v>769000</v>
      </c>
      <c r="B762" s="45">
        <f t="shared" si="279"/>
        <v>4806.3827000000001</v>
      </c>
      <c r="C762" s="18">
        <f t="shared" si="262"/>
        <v>9134.8896000000004</v>
      </c>
      <c r="D762" s="18">
        <f t="shared" si="280"/>
        <v>12746.592299999998</v>
      </c>
      <c r="E762" s="16">
        <f t="shared" si="263"/>
        <v>18060.853999999999</v>
      </c>
      <c r="F762" s="19">
        <f t="shared" si="264"/>
        <v>145792.4</v>
      </c>
      <c r="G762" s="51">
        <f t="shared" si="271"/>
        <v>190541.11859999999</v>
      </c>
      <c r="H762" s="45">
        <f t="shared" si="272"/>
        <v>4813.8</v>
      </c>
      <c r="I762" s="18">
        <f t="shared" si="273"/>
        <v>9853</v>
      </c>
      <c r="J762" s="18">
        <f t="shared" si="274"/>
        <v>5128.8</v>
      </c>
      <c r="K762" s="19">
        <f t="shared" si="275"/>
        <v>167140.67500000002</v>
      </c>
      <c r="L762" s="46">
        <f t="shared" si="276"/>
        <v>186936.27500000002</v>
      </c>
      <c r="M762" s="52">
        <f t="shared" si="277"/>
        <v>377477.39360000001</v>
      </c>
      <c r="N762" s="53">
        <f t="shared" si="278"/>
        <v>0.49086787204161247</v>
      </c>
      <c r="O762" s="1">
        <f t="shared" si="259"/>
        <v>723.6</v>
      </c>
      <c r="P762" s="1">
        <f t="shared" si="260"/>
        <v>434.72</v>
      </c>
      <c r="Q762" s="1">
        <f t="shared" si="261"/>
        <v>3776.1</v>
      </c>
      <c r="R762" s="1">
        <f t="shared" si="265"/>
        <v>386588.18640000006</v>
      </c>
      <c r="S762" s="111"/>
      <c r="T762" s="1">
        <f t="shared" si="266"/>
        <v>1013.04</v>
      </c>
      <c r="U762" s="1">
        <f t="shared" si="267"/>
        <v>608.96</v>
      </c>
      <c r="V762" s="1">
        <f t="shared" si="268"/>
        <v>3776.1</v>
      </c>
      <c r="W762" s="1">
        <f t="shared" si="269"/>
        <v>52.8</v>
      </c>
      <c r="X762" s="1">
        <f t="shared" si="270"/>
        <v>5450.9000000000005</v>
      </c>
    </row>
    <row r="763" spans="1:24" x14ac:dyDescent="0.25">
      <c r="A763" s="50">
        <v>770000</v>
      </c>
      <c r="B763" s="45">
        <f t="shared" si="279"/>
        <v>4806.3827000000001</v>
      </c>
      <c r="C763" s="18">
        <f t="shared" si="262"/>
        <v>9134.8896000000004</v>
      </c>
      <c r="D763" s="18">
        <f t="shared" si="280"/>
        <v>12746.592299999998</v>
      </c>
      <c r="E763" s="16">
        <f t="shared" si="263"/>
        <v>18060.853999999999</v>
      </c>
      <c r="F763" s="19">
        <f t="shared" si="264"/>
        <v>146068</v>
      </c>
      <c r="G763" s="51">
        <f t="shared" si="271"/>
        <v>190816.71859999999</v>
      </c>
      <c r="H763" s="45">
        <f t="shared" si="272"/>
        <v>4813.8</v>
      </c>
      <c r="I763" s="18">
        <f t="shared" si="273"/>
        <v>9853</v>
      </c>
      <c r="J763" s="18">
        <f t="shared" si="274"/>
        <v>5128.8</v>
      </c>
      <c r="K763" s="19">
        <f t="shared" si="275"/>
        <v>167398.17500000002</v>
      </c>
      <c r="L763" s="46">
        <f t="shared" si="276"/>
        <v>187193.77500000002</v>
      </c>
      <c r="M763" s="52">
        <f t="shared" si="277"/>
        <v>378010.49360000005</v>
      </c>
      <c r="N763" s="53">
        <f t="shared" si="278"/>
        <v>0.49092271896103901</v>
      </c>
      <c r="O763" s="1">
        <f t="shared" si="259"/>
        <v>723.6</v>
      </c>
      <c r="P763" s="1">
        <f t="shared" si="260"/>
        <v>434.72</v>
      </c>
      <c r="Q763" s="1">
        <f t="shared" si="261"/>
        <v>3776.1</v>
      </c>
      <c r="R763" s="1">
        <f t="shared" si="265"/>
        <v>387055.08640000003</v>
      </c>
      <c r="S763" s="111"/>
      <c r="T763" s="1">
        <f t="shared" si="266"/>
        <v>1013.04</v>
      </c>
      <c r="U763" s="1">
        <f t="shared" si="267"/>
        <v>608.96</v>
      </c>
      <c r="V763" s="1">
        <f t="shared" si="268"/>
        <v>3776.1</v>
      </c>
      <c r="W763" s="1">
        <f t="shared" si="269"/>
        <v>52.8</v>
      </c>
      <c r="X763" s="1">
        <f t="shared" si="270"/>
        <v>5450.9000000000005</v>
      </c>
    </row>
    <row r="764" spans="1:24" x14ac:dyDescent="0.25">
      <c r="A764" s="50">
        <v>771000</v>
      </c>
      <c r="B764" s="45">
        <f t="shared" si="279"/>
        <v>4806.3827000000001</v>
      </c>
      <c r="C764" s="18">
        <f t="shared" si="262"/>
        <v>9134.8896000000004</v>
      </c>
      <c r="D764" s="18">
        <f t="shared" si="280"/>
        <v>12746.592299999998</v>
      </c>
      <c r="E764" s="16">
        <f t="shared" si="263"/>
        <v>18060.853999999999</v>
      </c>
      <c r="F764" s="19">
        <f t="shared" si="264"/>
        <v>146343.6</v>
      </c>
      <c r="G764" s="51">
        <f t="shared" si="271"/>
        <v>191092.3186</v>
      </c>
      <c r="H764" s="45">
        <f t="shared" si="272"/>
        <v>4813.8</v>
      </c>
      <c r="I764" s="18">
        <f t="shared" si="273"/>
        <v>9853</v>
      </c>
      <c r="J764" s="18">
        <f t="shared" si="274"/>
        <v>5128.8</v>
      </c>
      <c r="K764" s="19">
        <f t="shared" si="275"/>
        <v>167655.67500000002</v>
      </c>
      <c r="L764" s="46">
        <f t="shared" si="276"/>
        <v>187451.27500000002</v>
      </c>
      <c r="M764" s="52">
        <f t="shared" si="277"/>
        <v>378543.59360000002</v>
      </c>
      <c r="N764" s="53">
        <f t="shared" si="278"/>
        <v>0.4909774236057069</v>
      </c>
      <c r="O764" s="1">
        <f t="shared" si="259"/>
        <v>723.6</v>
      </c>
      <c r="P764" s="1">
        <f t="shared" si="260"/>
        <v>434.72</v>
      </c>
      <c r="Q764" s="1">
        <f t="shared" si="261"/>
        <v>3776.1</v>
      </c>
      <c r="R764" s="1">
        <f t="shared" si="265"/>
        <v>387521.98640000005</v>
      </c>
      <c r="S764" s="111"/>
      <c r="T764" s="1">
        <f t="shared" si="266"/>
        <v>1013.04</v>
      </c>
      <c r="U764" s="1">
        <f t="shared" si="267"/>
        <v>608.96</v>
      </c>
      <c r="V764" s="1">
        <f t="shared" si="268"/>
        <v>3776.1</v>
      </c>
      <c r="W764" s="1">
        <f t="shared" si="269"/>
        <v>52.8</v>
      </c>
      <c r="X764" s="1">
        <f t="shared" si="270"/>
        <v>5450.9000000000005</v>
      </c>
    </row>
    <row r="765" spans="1:24" x14ac:dyDescent="0.25">
      <c r="A765" s="50">
        <v>772000</v>
      </c>
      <c r="B765" s="45">
        <f t="shared" si="279"/>
        <v>4806.3827000000001</v>
      </c>
      <c r="C765" s="18">
        <f t="shared" si="262"/>
        <v>9134.8896000000004</v>
      </c>
      <c r="D765" s="18">
        <f t="shared" si="280"/>
        <v>12746.592299999998</v>
      </c>
      <c r="E765" s="16">
        <f t="shared" si="263"/>
        <v>18060.853999999999</v>
      </c>
      <c r="F765" s="19">
        <f t="shared" si="264"/>
        <v>146619.20000000001</v>
      </c>
      <c r="G765" s="51">
        <f t="shared" si="271"/>
        <v>191367.9186</v>
      </c>
      <c r="H765" s="45">
        <f t="shared" si="272"/>
        <v>4813.8</v>
      </c>
      <c r="I765" s="18">
        <f t="shared" si="273"/>
        <v>9853</v>
      </c>
      <c r="J765" s="18">
        <f t="shared" si="274"/>
        <v>5128.8</v>
      </c>
      <c r="K765" s="19">
        <f t="shared" si="275"/>
        <v>167913.17500000002</v>
      </c>
      <c r="L765" s="46">
        <f t="shared" si="276"/>
        <v>187708.77500000002</v>
      </c>
      <c r="M765" s="52">
        <f t="shared" si="277"/>
        <v>379076.6936</v>
      </c>
      <c r="N765" s="53">
        <f t="shared" si="278"/>
        <v>0.49103198652849739</v>
      </c>
      <c r="O765" s="1">
        <f t="shared" si="259"/>
        <v>723.6</v>
      </c>
      <c r="P765" s="1">
        <f t="shared" si="260"/>
        <v>434.72</v>
      </c>
      <c r="Q765" s="1">
        <f t="shared" si="261"/>
        <v>3776.1</v>
      </c>
      <c r="R765" s="1">
        <f t="shared" si="265"/>
        <v>387988.88640000008</v>
      </c>
      <c r="S765" s="111"/>
      <c r="T765" s="1">
        <f t="shared" si="266"/>
        <v>1013.04</v>
      </c>
      <c r="U765" s="1">
        <f t="shared" si="267"/>
        <v>608.96</v>
      </c>
      <c r="V765" s="1">
        <f t="shared" si="268"/>
        <v>3776.1</v>
      </c>
      <c r="W765" s="1">
        <f t="shared" si="269"/>
        <v>52.8</v>
      </c>
      <c r="X765" s="1">
        <f t="shared" si="270"/>
        <v>5450.9000000000005</v>
      </c>
    </row>
    <row r="766" spans="1:24" x14ac:dyDescent="0.25">
      <c r="A766" s="50">
        <v>773000</v>
      </c>
      <c r="B766" s="45">
        <f t="shared" si="279"/>
        <v>4806.3827000000001</v>
      </c>
      <c r="C766" s="18">
        <f t="shared" si="262"/>
        <v>9134.8896000000004</v>
      </c>
      <c r="D766" s="18">
        <f t="shared" si="280"/>
        <v>12746.592299999998</v>
      </c>
      <c r="E766" s="16">
        <f t="shared" si="263"/>
        <v>18060.853999999999</v>
      </c>
      <c r="F766" s="19">
        <f t="shared" si="264"/>
        <v>146894.80000000002</v>
      </c>
      <c r="G766" s="51">
        <f t="shared" si="271"/>
        <v>191643.51860000001</v>
      </c>
      <c r="H766" s="45">
        <f t="shared" si="272"/>
        <v>4813.8</v>
      </c>
      <c r="I766" s="18">
        <f t="shared" si="273"/>
        <v>9853</v>
      </c>
      <c r="J766" s="18">
        <f t="shared" si="274"/>
        <v>5128.8</v>
      </c>
      <c r="K766" s="19">
        <f t="shared" si="275"/>
        <v>168170.67500000002</v>
      </c>
      <c r="L766" s="46">
        <f t="shared" si="276"/>
        <v>187966.27500000002</v>
      </c>
      <c r="M766" s="52">
        <f t="shared" si="277"/>
        <v>379609.79360000003</v>
      </c>
      <c r="N766" s="53">
        <f t="shared" si="278"/>
        <v>0.49108640827943084</v>
      </c>
      <c r="O766" s="1">
        <f t="shared" si="259"/>
        <v>723.6</v>
      </c>
      <c r="P766" s="1">
        <f t="shared" si="260"/>
        <v>434.72</v>
      </c>
      <c r="Q766" s="1">
        <f t="shared" si="261"/>
        <v>3776.1</v>
      </c>
      <c r="R766" s="1">
        <f t="shared" si="265"/>
        <v>388455.78640000004</v>
      </c>
      <c r="S766" s="111"/>
      <c r="T766" s="1">
        <f t="shared" si="266"/>
        <v>1013.04</v>
      </c>
      <c r="U766" s="1">
        <f t="shared" si="267"/>
        <v>608.96</v>
      </c>
      <c r="V766" s="1">
        <f t="shared" si="268"/>
        <v>3776.1</v>
      </c>
      <c r="W766" s="1">
        <f t="shared" si="269"/>
        <v>52.8</v>
      </c>
      <c r="X766" s="1">
        <f t="shared" si="270"/>
        <v>5450.9000000000005</v>
      </c>
    </row>
    <row r="767" spans="1:24" x14ac:dyDescent="0.25">
      <c r="A767" s="50">
        <v>774000</v>
      </c>
      <c r="B767" s="45">
        <f t="shared" si="279"/>
        <v>4806.3827000000001</v>
      </c>
      <c r="C767" s="18">
        <f t="shared" si="262"/>
        <v>9134.8896000000004</v>
      </c>
      <c r="D767" s="18">
        <f t="shared" si="280"/>
        <v>12746.592299999998</v>
      </c>
      <c r="E767" s="16">
        <f t="shared" si="263"/>
        <v>18060.853999999999</v>
      </c>
      <c r="F767" s="19">
        <f t="shared" si="264"/>
        <v>147170.4</v>
      </c>
      <c r="G767" s="51">
        <f t="shared" si="271"/>
        <v>191919.11859999999</v>
      </c>
      <c r="H767" s="45">
        <f t="shared" si="272"/>
        <v>4813.8</v>
      </c>
      <c r="I767" s="18">
        <f t="shared" si="273"/>
        <v>9853</v>
      </c>
      <c r="J767" s="18">
        <f t="shared" si="274"/>
        <v>5128.8</v>
      </c>
      <c r="K767" s="19">
        <f t="shared" si="275"/>
        <v>168428.17500000002</v>
      </c>
      <c r="L767" s="46">
        <f t="shared" si="276"/>
        <v>188223.77500000002</v>
      </c>
      <c r="M767" s="52">
        <f t="shared" si="277"/>
        <v>380142.89360000001</v>
      </c>
      <c r="N767" s="53">
        <f t="shared" si="278"/>
        <v>0.49114068940568478</v>
      </c>
      <c r="O767" s="1">
        <f t="shared" si="259"/>
        <v>723.6</v>
      </c>
      <c r="P767" s="1">
        <f t="shared" si="260"/>
        <v>434.72</v>
      </c>
      <c r="Q767" s="1">
        <f t="shared" si="261"/>
        <v>3776.1</v>
      </c>
      <c r="R767" s="1">
        <f t="shared" si="265"/>
        <v>388922.68640000006</v>
      </c>
      <c r="S767" s="111"/>
      <c r="T767" s="1">
        <f t="shared" si="266"/>
        <v>1013.04</v>
      </c>
      <c r="U767" s="1">
        <f t="shared" si="267"/>
        <v>608.96</v>
      </c>
      <c r="V767" s="1">
        <f t="shared" si="268"/>
        <v>3776.1</v>
      </c>
      <c r="W767" s="1">
        <f t="shared" si="269"/>
        <v>52.8</v>
      </c>
      <c r="X767" s="1">
        <f t="shared" si="270"/>
        <v>5450.9000000000005</v>
      </c>
    </row>
    <row r="768" spans="1:24" x14ac:dyDescent="0.25">
      <c r="A768" s="50">
        <v>775000</v>
      </c>
      <c r="B768" s="45">
        <f t="shared" si="279"/>
        <v>4806.3827000000001</v>
      </c>
      <c r="C768" s="18">
        <f t="shared" si="262"/>
        <v>9134.8896000000004</v>
      </c>
      <c r="D768" s="18">
        <f t="shared" si="280"/>
        <v>12746.592299999998</v>
      </c>
      <c r="E768" s="16">
        <f t="shared" si="263"/>
        <v>18060.853999999999</v>
      </c>
      <c r="F768" s="19">
        <f t="shared" si="264"/>
        <v>147446</v>
      </c>
      <c r="G768" s="51">
        <f t="shared" si="271"/>
        <v>192194.71859999999</v>
      </c>
      <c r="H768" s="45">
        <f t="shared" si="272"/>
        <v>4813.8</v>
      </c>
      <c r="I768" s="18">
        <f t="shared" si="273"/>
        <v>9853</v>
      </c>
      <c r="J768" s="18">
        <f t="shared" si="274"/>
        <v>5128.8</v>
      </c>
      <c r="K768" s="19">
        <f t="shared" si="275"/>
        <v>168685.67500000002</v>
      </c>
      <c r="L768" s="46">
        <f t="shared" si="276"/>
        <v>188481.27500000002</v>
      </c>
      <c r="M768" s="52">
        <f t="shared" si="277"/>
        <v>380675.99360000005</v>
      </c>
      <c r="N768" s="53">
        <f t="shared" si="278"/>
        <v>0.49119483045161294</v>
      </c>
      <c r="O768" s="1">
        <f t="shared" si="259"/>
        <v>723.6</v>
      </c>
      <c r="P768" s="1">
        <f t="shared" si="260"/>
        <v>434.72</v>
      </c>
      <c r="Q768" s="1">
        <f t="shared" si="261"/>
        <v>3776.1</v>
      </c>
      <c r="R768" s="1">
        <f t="shared" si="265"/>
        <v>389389.58640000003</v>
      </c>
      <c r="S768" s="111"/>
      <c r="T768" s="1">
        <f t="shared" si="266"/>
        <v>1013.04</v>
      </c>
      <c r="U768" s="1">
        <f t="shared" si="267"/>
        <v>608.96</v>
      </c>
      <c r="V768" s="1">
        <f t="shared" si="268"/>
        <v>3776.1</v>
      </c>
      <c r="W768" s="1">
        <f t="shared" si="269"/>
        <v>52.8</v>
      </c>
      <c r="X768" s="1">
        <f t="shared" si="270"/>
        <v>5450.9000000000005</v>
      </c>
    </row>
    <row r="769" spans="1:24" x14ac:dyDescent="0.25">
      <c r="A769" s="50">
        <v>776000</v>
      </c>
      <c r="B769" s="45">
        <f t="shared" si="279"/>
        <v>4806.3827000000001</v>
      </c>
      <c r="C769" s="18">
        <f t="shared" si="262"/>
        <v>9134.8896000000004</v>
      </c>
      <c r="D769" s="18">
        <f t="shared" si="280"/>
        <v>12746.592299999998</v>
      </c>
      <c r="E769" s="16">
        <f t="shared" si="263"/>
        <v>18060.853999999999</v>
      </c>
      <c r="F769" s="19">
        <f t="shared" si="264"/>
        <v>147721.60000000001</v>
      </c>
      <c r="G769" s="51">
        <f t="shared" si="271"/>
        <v>192470.3186</v>
      </c>
      <c r="H769" s="45">
        <f t="shared" si="272"/>
        <v>4813.8</v>
      </c>
      <c r="I769" s="18">
        <f t="shared" si="273"/>
        <v>9853</v>
      </c>
      <c r="J769" s="18">
        <f t="shared" si="274"/>
        <v>5128.8</v>
      </c>
      <c r="K769" s="19">
        <f t="shared" si="275"/>
        <v>168943.17500000002</v>
      </c>
      <c r="L769" s="46">
        <f t="shared" si="276"/>
        <v>188738.77500000002</v>
      </c>
      <c r="M769" s="52">
        <f t="shared" si="277"/>
        <v>381209.09360000002</v>
      </c>
      <c r="N769" s="53">
        <f t="shared" si="278"/>
        <v>0.4912488319587629</v>
      </c>
      <c r="O769" s="1">
        <f t="shared" si="259"/>
        <v>723.6</v>
      </c>
      <c r="P769" s="1">
        <f t="shared" si="260"/>
        <v>434.72</v>
      </c>
      <c r="Q769" s="1">
        <f t="shared" si="261"/>
        <v>3776.1</v>
      </c>
      <c r="R769" s="1">
        <f t="shared" si="265"/>
        <v>389856.48640000005</v>
      </c>
      <c r="S769" s="111"/>
      <c r="T769" s="1">
        <f t="shared" si="266"/>
        <v>1013.04</v>
      </c>
      <c r="U769" s="1">
        <f t="shared" si="267"/>
        <v>608.96</v>
      </c>
      <c r="V769" s="1">
        <f t="shared" si="268"/>
        <v>3776.1</v>
      </c>
      <c r="W769" s="1">
        <f t="shared" si="269"/>
        <v>52.8</v>
      </c>
      <c r="X769" s="1">
        <f t="shared" si="270"/>
        <v>5450.9000000000005</v>
      </c>
    </row>
    <row r="770" spans="1:24" x14ac:dyDescent="0.25">
      <c r="A770" s="50">
        <v>777000</v>
      </c>
      <c r="B770" s="45">
        <f t="shared" si="279"/>
        <v>4806.3827000000001</v>
      </c>
      <c r="C770" s="18">
        <f t="shared" si="262"/>
        <v>9134.8896000000004</v>
      </c>
      <c r="D770" s="18">
        <f t="shared" si="280"/>
        <v>12746.592299999998</v>
      </c>
      <c r="E770" s="16">
        <f t="shared" si="263"/>
        <v>18060.853999999999</v>
      </c>
      <c r="F770" s="19">
        <f t="shared" si="264"/>
        <v>147997.20000000001</v>
      </c>
      <c r="G770" s="51">
        <f t="shared" si="271"/>
        <v>192745.9186</v>
      </c>
      <c r="H770" s="45">
        <f t="shared" si="272"/>
        <v>4813.8</v>
      </c>
      <c r="I770" s="18">
        <f t="shared" si="273"/>
        <v>9853</v>
      </c>
      <c r="J770" s="18">
        <f t="shared" si="274"/>
        <v>5128.8</v>
      </c>
      <c r="K770" s="19">
        <f t="shared" si="275"/>
        <v>169200.67500000002</v>
      </c>
      <c r="L770" s="46">
        <f t="shared" si="276"/>
        <v>188996.27500000002</v>
      </c>
      <c r="M770" s="52">
        <f t="shared" si="277"/>
        <v>381742.1936</v>
      </c>
      <c r="N770" s="53">
        <f t="shared" si="278"/>
        <v>0.49130269446589447</v>
      </c>
      <c r="O770" s="1">
        <f t="shared" si="259"/>
        <v>723.6</v>
      </c>
      <c r="P770" s="1">
        <f t="shared" si="260"/>
        <v>434.72</v>
      </c>
      <c r="Q770" s="1">
        <f t="shared" si="261"/>
        <v>3776.1</v>
      </c>
      <c r="R770" s="1">
        <f t="shared" si="265"/>
        <v>390323.38640000008</v>
      </c>
      <c r="S770" s="111"/>
      <c r="T770" s="1">
        <f t="shared" si="266"/>
        <v>1013.04</v>
      </c>
      <c r="U770" s="1">
        <f t="shared" si="267"/>
        <v>608.96</v>
      </c>
      <c r="V770" s="1">
        <f t="shared" si="268"/>
        <v>3776.1</v>
      </c>
      <c r="W770" s="1">
        <f t="shared" si="269"/>
        <v>52.8</v>
      </c>
      <c r="X770" s="1">
        <f t="shared" si="270"/>
        <v>5450.9000000000005</v>
      </c>
    </row>
    <row r="771" spans="1:24" x14ac:dyDescent="0.25">
      <c r="A771" s="50">
        <v>778000</v>
      </c>
      <c r="B771" s="45">
        <f t="shared" si="279"/>
        <v>4806.3827000000001</v>
      </c>
      <c r="C771" s="18">
        <f t="shared" si="262"/>
        <v>9134.8896000000004</v>
      </c>
      <c r="D771" s="18">
        <f t="shared" si="280"/>
        <v>12746.592299999998</v>
      </c>
      <c r="E771" s="16">
        <f t="shared" si="263"/>
        <v>18060.853999999999</v>
      </c>
      <c r="F771" s="19">
        <f t="shared" si="264"/>
        <v>148272.80000000002</v>
      </c>
      <c r="G771" s="51">
        <f t="shared" si="271"/>
        <v>193021.51860000001</v>
      </c>
      <c r="H771" s="45">
        <f t="shared" si="272"/>
        <v>4813.8</v>
      </c>
      <c r="I771" s="18">
        <f t="shared" si="273"/>
        <v>9853</v>
      </c>
      <c r="J771" s="18">
        <f t="shared" si="274"/>
        <v>5128.8</v>
      </c>
      <c r="K771" s="19">
        <f t="shared" si="275"/>
        <v>169458.17500000002</v>
      </c>
      <c r="L771" s="46">
        <f t="shared" si="276"/>
        <v>189253.77500000002</v>
      </c>
      <c r="M771" s="52">
        <f t="shared" si="277"/>
        <v>382275.29360000003</v>
      </c>
      <c r="N771" s="53">
        <f t="shared" si="278"/>
        <v>0.49135641850899747</v>
      </c>
      <c r="O771" s="1">
        <f t="shared" ref="O771:O834" si="281">IF(A771/100*$AA$20&gt;$AA$18,$AA$18,A771/100*$AA$20)</f>
        <v>723.6</v>
      </c>
      <c r="P771" s="1">
        <f t="shared" ref="P771:P834" si="282">IF(A771*$AA$25&gt;$AA$24,$AA$24,A771*$AA$25)</f>
        <v>434.72</v>
      </c>
      <c r="Q771" s="1">
        <f t="shared" ref="Q771:Q834" si="283">IF((A771-$AA$33)*$AA$32&gt;$AA$31,$AA$31,(A771-$AA$33)*$AA$32)</f>
        <v>3776.1</v>
      </c>
      <c r="R771" s="1">
        <f t="shared" si="265"/>
        <v>390790.28640000004</v>
      </c>
      <c r="S771" s="111"/>
      <c r="T771" s="1">
        <f t="shared" si="266"/>
        <v>1013.04</v>
      </c>
      <c r="U771" s="1">
        <f t="shared" si="267"/>
        <v>608.96</v>
      </c>
      <c r="V771" s="1">
        <f t="shared" si="268"/>
        <v>3776.1</v>
      </c>
      <c r="W771" s="1">
        <f t="shared" si="269"/>
        <v>52.8</v>
      </c>
      <c r="X771" s="1">
        <f t="shared" si="270"/>
        <v>5450.9000000000005</v>
      </c>
    </row>
    <row r="772" spans="1:24" x14ac:dyDescent="0.25">
      <c r="A772" s="50">
        <v>779000</v>
      </c>
      <c r="B772" s="45">
        <f t="shared" si="279"/>
        <v>4806.3827000000001</v>
      </c>
      <c r="C772" s="18">
        <f t="shared" ref="C772:C835" si="284">IF($A772&gt;$AA$5,IF($A772&lt;$AA$6,($A772-$AA$5)*$Z$5,($AA$6-$AA$5)*$Z$5),0)</f>
        <v>9134.8896000000004</v>
      </c>
      <c r="D772" s="18">
        <f t="shared" si="280"/>
        <v>12746.592299999998</v>
      </c>
      <c r="E772" s="16">
        <f t="shared" ref="E772:E835" si="285">IF($A772&gt;$AA$7,IF($A772&lt;$AA$8,($A772-$AA$7)*$Z$7,($AA$8-$AA$7)*$Z$7),0)</f>
        <v>18060.853999999999</v>
      </c>
      <c r="F772" s="19">
        <f t="shared" ref="F772:F835" si="286">IF($A772&gt;$AA$8,IF($A772&gt;$AA$8,($A772-$AA$8)*$Z$8,0),0)</f>
        <v>148548.4</v>
      </c>
      <c r="G772" s="51">
        <f t="shared" si="271"/>
        <v>193297.11859999999</v>
      </c>
      <c r="H772" s="45">
        <f t="shared" si="272"/>
        <v>4813.8</v>
      </c>
      <c r="I772" s="18">
        <f t="shared" si="273"/>
        <v>9853</v>
      </c>
      <c r="J772" s="18">
        <f t="shared" si="274"/>
        <v>5128.8</v>
      </c>
      <c r="K772" s="19">
        <f t="shared" si="275"/>
        <v>169715.67500000002</v>
      </c>
      <c r="L772" s="46">
        <f t="shared" si="276"/>
        <v>189511.27500000002</v>
      </c>
      <c r="M772" s="52">
        <f t="shared" si="277"/>
        <v>382808.39360000001</v>
      </c>
      <c r="N772" s="53">
        <f t="shared" si="278"/>
        <v>0.4914100046213094</v>
      </c>
      <c r="O772" s="1">
        <f t="shared" si="281"/>
        <v>723.6</v>
      </c>
      <c r="P772" s="1">
        <f t="shared" si="282"/>
        <v>434.72</v>
      </c>
      <c r="Q772" s="1">
        <f t="shared" si="283"/>
        <v>3776.1</v>
      </c>
      <c r="R772" s="1">
        <f t="shared" ref="R772:R835" si="287">A772-M772-O772-P772-Q772</f>
        <v>391257.18640000006</v>
      </c>
      <c r="S772" s="111"/>
      <c r="T772" s="1">
        <f t="shared" ref="T772:T835" si="288">O772*1.4</f>
        <v>1013.04</v>
      </c>
      <c r="U772" s="1">
        <f t="shared" ref="U772:U835" si="289">IF(A772*$AA$27&gt;$AA$26,$AA$26,A772*$AA$27)</f>
        <v>608.96</v>
      </c>
      <c r="V772" s="1">
        <f t="shared" ref="V772:V835" si="290">Q772</f>
        <v>3776.1</v>
      </c>
      <c r="W772" s="1">
        <f t="shared" ref="W772:W835" si="291">IF(A772*$AA$38&gt;$AA$37,$AA$37,A772*$AA$38)</f>
        <v>52.8</v>
      </c>
      <c r="X772" s="1">
        <f t="shared" ref="X772:X835" si="292">T772+U772+V772+W772</f>
        <v>5450.9000000000005</v>
      </c>
    </row>
    <row r="773" spans="1:24" x14ac:dyDescent="0.25">
      <c r="A773" s="50">
        <v>780000</v>
      </c>
      <c r="B773" s="45">
        <f t="shared" si="279"/>
        <v>4806.3827000000001</v>
      </c>
      <c r="C773" s="18">
        <f t="shared" si="284"/>
        <v>9134.8896000000004</v>
      </c>
      <c r="D773" s="18">
        <f t="shared" si="280"/>
        <v>12746.592299999998</v>
      </c>
      <c r="E773" s="16">
        <f t="shared" si="285"/>
        <v>18060.853999999999</v>
      </c>
      <c r="F773" s="19">
        <f t="shared" si="286"/>
        <v>148824</v>
      </c>
      <c r="G773" s="51">
        <f t="shared" si="271"/>
        <v>193572.71859999999</v>
      </c>
      <c r="H773" s="45">
        <f t="shared" si="272"/>
        <v>4813.8</v>
      </c>
      <c r="I773" s="18">
        <f t="shared" si="273"/>
        <v>9853</v>
      </c>
      <c r="J773" s="18">
        <f t="shared" si="274"/>
        <v>5128.8</v>
      </c>
      <c r="K773" s="19">
        <f t="shared" si="275"/>
        <v>169973.17500000002</v>
      </c>
      <c r="L773" s="46">
        <f t="shared" si="276"/>
        <v>189768.77500000002</v>
      </c>
      <c r="M773" s="52">
        <f t="shared" si="277"/>
        <v>383341.49360000005</v>
      </c>
      <c r="N773" s="53">
        <f t="shared" si="278"/>
        <v>0.49146345333333341</v>
      </c>
      <c r="O773" s="1">
        <f t="shared" si="281"/>
        <v>723.6</v>
      </c>
      <c r="P773" s="1">
        <f t="shared" si="282"/>
        <v>434.72</v>
      </c>
      <c r="Q773" s="1">
        <f t="shared" si="283"/>
        <v>3776.1</v>
      </c>
      <c r="R773" s="1">
        <f t="shared" si="287"/>
        <v>391724.08640000003</v>
      </c>
      <c r="S773" s="111"/>
      <c r="T773" s="1">
        <f t="shared" si="288"/>
        <v>1013.04</v>
      </c>
      <c r="U773" s="1">
        <f t="shared" si="289"/>
        <v>608.96</v>
      </c>
      <c r="V773" s="1">
        <f t="shared" si="290"/>
        <v>3776.1</v>
      </c>
      <c r="W773" s="1">
        <f t="shared" si="291"/>
        <v>52.8</v>
      </c>
      <c r="X773" s="1">
        <f t="shared" si="292"/>
        <v>5450.9000000000005</v>
      </c>
    </row>
    <row r="774" spans="1:24" x14ac:dyDescent="0.25">
      <c r="A774" s="50">
        <v>781000</v>
      </c>
      <c r="B774" s="45">
        <f t="shared" si="279"/>
        <v>4806.3827000000001</v>
      </c>
      <c r="C774" s="18">
        <f t="shared" si="284"/>
        <v>9134.8896000000004</v>
      </c>
      <c r="D774" s="18">
        <f t="shared" si="280"/>
        <v>12746.592299999998</v>
      </c>
      <c r="E774" s="16">
        <f t="shared" si="285"/>
        <v>18060.853999999999</v>
      </c>
      <c r="F774" s="19">
        <f t="shared" si="286"/>
        <v>149099.6</v>
      </c>
      <c r="G774" s="51">
        <f t="shared" si="271"/>
        <v>193848.3186</v>
      </c>
      <c r="H774" s="45">
        <f t="shared" si="272"/>
        <v>4813.8</v>
      </c>
      <c r="I774" s="18">
        <f t="shared" si="273"/>
        <v>9853</v>
      </c>
      <c r="J774" s="18">
        <f t="shared" si="274"/>
        <v>5128.8</v>
      </c>
      <c r="K774" s="19">
        <f t="shared" si="275"/>
        <v>170230.67500000002</v>
      </c>
      <c r="L774" s="46">
        <f t="shared" si="276"/>
        <v>190026.27500000002</v>
      </c>
      <c r="M774" s="52">
        <f t="shared" si="277"/>
        <v>383874.59360000002</v>
      </c>
      <c r="N774" s="53">
        <f t="shared" si="278"/>
        <v>0.49151676517285536</v>
      </c>
      <c r="O774" s="1">
        <f t="shared" si="281"/>
        <v>723.6</v>
      </c>
      <c r="P774" s="1">
        <f t="shared" si="282"/>
        <v>434.72</v>
      </c>
      <c r="Q774" s="1">
        <f t="shared" si="283"/>
        <v>3776.1</v>
      </c>
      <c r="R774" s="1">
        <f t="shared" si="287"/>
        <v>392190.98640000005</v>
      </c>
      <c r="S774" s="111"/>
      <c r="T774" s="1">
        <f t="shared" si="288"/>
        <v>1013.04</v>
      </c>
      <c r="U774" s="1">
        <f t="shared" si="289"/>
        <v>608.96</v>
      </c>
      <c r="V774" s="1">
        <f t="shared" si="290"/>
        <v>3776.1</v>
      </c>
      <c r="W774" s="1">
        <f t="shared" si="291"/>
        <v>52.8</v>
      </c>
      <c r="X774" s="1">
        <f t="shared" si="292"/>
        <v>5450.9000000000005</v>
      </c>
    </row>
    <row r="775" spans="1:24" x14ac:dyDescent="0.25">
      <c r="A775" s="50">
        <v>782000</v>
      </c>
      <c r="B775" s="45">
        <f t="shared" si="279"/>
        <v>4806.3827000000001</v>
      </c>
      <c r="C775" s="18">
        <f t="shared" si="284"/>
        <v>9134.8896000000004</v>
      </c>
      <c r="D775" s="18">
        <f t="shared" si="280"/>
        <v>12746.592299999998</v>
      </c>
      <c r="E775" s="16">
        <f t="shared" si="285"/>
        <v>18060.853999999999</v>
      </c>
      <c r="F775" s="19">
        <f t="shared" si="286"/>
        <v>149375.20000000001</v>
      </c>
      <c r="G775" s="51">
        <f t="shared" si="271"/>
        <v>194123.9186</v>
      </c>
      <c r="H775" s="45">
        <f t="shared" si="272"/>
        <v>4813.8</v>
      </c>
      <c r="I775" s="18">
        <f t="shared" si="273"/>
        <v>9853</v>
      </c>
      <c r="J775" s="18">
        <f t="shared" si="274"/>
        <v>5128.8</v>
      </c>
      <c r="K775" s="19">
        <f t="shared" si="275"/>
        <v>170488.17500000002</v>
      </c>
      <c r="L775" s="46">
        <f t="shared" si="276"/>
        <v>190283.77500000002</v>
      </c>
      <c r="M775" s="52">
        <f t="shared" si="277"/>
        <v>384407.6936</v>
      </c>
      <c r="N775" s="53">
        <f t="shared" si="278"/>
        <v>0.49156994066496162</v>
      </c>
      <c r="O775" s="1">
        <f t="shared" si="281"/>
        <v>723.6</v>
      </c>
      <c r="P775" s="1">
        <f t="shared" si="282"/>
        <v>434.72</v>
      </c>
      <c r="Q775" s="1">
        <f t="shared" si="283"/>
        <v>3776.1</v>
      </c>
      <c r="R775" s="1">
        <f t="shared" si="287"/>
        <v>392657.88640000008</v>
      </c>
      <c r="S775" s="111"/>
      <c r="T775" s="1">
        <f t="shared" si="288"/>
        <v>1013.04</v>
      </c>
      <c r="U775" s="1">
        <f t="shared" si="289"/>
        <v>608.96</v>
      </c>
      <c r="V775" s="1">
        <f t="shared" si="290"/>
        <v>3776.1</v>
      </c>
      <c r="W775" s="1">
        <f t="shared" si="291"/>
        <v>52.8</v>
      </c>
      <c r="X775" s="1">
        <f t="shared" si="292"/>
        <v>5450.9000000000005</v>
      </c>
    </row>
    <row r="776" spans="1:24" x14ac:dyDescent="0.25">
      <c r="A776" s="50">
        <v>783000</v>
      </c>
      <c r="B776" s="45">
        <f t="shared" si="279"/>
        <v>4806.3827000000001</v>
      </c>
      <c r="C776" s="18">
        <f t="shared" si="284"/>
        <v>9134.8896000000004</v>
      </c>
      <c r="D776" s="18">
        <f t="shared" si="280"/>
        <v>12746.592299999998</v>
      </c>
      <c r="E776" s="16">
        <f t="shared" si="285"/>
        <v>18060.853999999999</v>
      </c>
      <c r="F776" s="19">
        <f t="shared" si="286"/>
        <v>149650.80000000002</v>
      </c>
      <c r="G776" s="51">
        <f t="shared" si="271"/>
        <v>194399.51860000001</v>
      </c>
      <c r="H776" s="45">
        <f t="shared" si="272"/>
        <v>4813.8</v>
      </c>
      <c r="I776" s="18">
        <f t="shared" si="273"/>
        <v>9853</v>
      </c>
      <c r="J776" s="18">
        <f t="shared" si="274"/>
        <v>5128.8</v>
      </c>
      <c r="K776" s="19">
        <f t="shared" si="275"/>
        <v>170745.67500000002</v>
      </c>
      <c r="L776" s="46">
        <f t="shared" si="276"/>
        <v>190541.27500000002</v>
      </c>
      <c r="M776" s="52">
        <f t="shared" si="277"/>
        <v>384940.79360000003</v>
      </c>
      <c r="N776" s="53">
        <f t="shared" si="278"/>
        <v>0.49162298033205626</v>
      </c>
      <c r="O776" s="1">
        <f t="shared" si="281"/>
        <v>723.6</v>
      </c>
      <c r="P776" s="1">
        <f t="shared" si="282"/>
        <v>434.72</v>
      </c>
      <c r="Q776" s="1">
        <f t="shared" si="283"/>
        <v>3776.1</v>
      </c>
      <c r="R776" s="1">
        <f t="shared" si="287"/>
        <v>393124.78640000004</v>
      </c>
      <c r="S776" s="111"/>
      <c r="T776" s="1">
        <f t="shared" si="288"/>
        <v>1013.04</v>
      </c>
      <c r="U776" s="1">
        <f t="shared" si="289"/>
        <v>608.96</v>
      </c>
      <c r="V776" s="1">
        <f t="shared" si="290"/>
        <v>3776.1</v>
      </c>
      <c r="W776" s="1">
        <f t="shared" si="291"/>
        <v>52.8</v>
      </c>
      <c r="X776" s="1">
        <f t="shared" si="292"/>
        <v>5450.9000000000005</v>
      </c>
    </row>
    <row r="777" spans="1:24" x14ac:dyDescent="0.25">
      <c r="A777" s="50">
        <v>784000</v>
      </c>
      <c r="B777" s="45">
        <f t="shared" si="279"/>
        <v>4806.3827000000001</v>
      </c>
      <c r="C777" s="18">
        <f t="shared" si="284"/>
        <v>9134.8896000000004</v>
      </c>
      <c r="D777" s="18">
        <f t="shared" si="280"/>
        <v>12746.592299999998</v>
      </c>
      <c r="E777" s="16">
        <f t="shared" si="285"/>
        <v>18060.853999999999</v>
      </c>
      <c r="F777" s="19">
        <f t="shared" si="286"/>
        <v>149926.39999999999</v>
      </c>
      <c r="G777" s="51">
        <f t="shared" si="271"/>
        <v>194675.11859999999</v>
      </c>
      <c r="H777" s="45">
        <f t="shared" si="272"/>
        <v>4813.8</v>
      </c>
      <c r="I777" s="18">
        <f t="shared" si="273"/>
        <v>9853</v>
      </c>
      <c r="J777" s="18">
        <f t="shared" si="274"/>
        <v>5128.8</v>
      </c>
      <c r="K777" s="19">
        <f t="shared" si="275"/>
        <v>171003.17500000002</v>
      </c>
      <c r="L777" s="46">
        <f t="shared" si="276"/>
        <v>190798.77500000002</v>
      </c>
      <c r="M777" s="52">
        <f t="shared" si="277"/>
        <v>385473.89360000001</v>
      </c>
      <c r="N777" s="53">
        <f t="shared" si="278"/>
        <v>0.49167588469387757</v>
      </c>
      <c r="O777" s="1">
        <f t="shared" si="281"/>
        <v>723.6</v>
      </c>
      <c r="P777" s="1">
        <f t="shared" si="282"/>
        <v>434.72</v>
      </c>
      <c r="Q777" s="1">
        <f t="shared" si="283"/>
        <v>3776.1</v>
      </c>
      <c r="R777" s="1">
        <f t="shared" si="287"/>
        <v>393591.68640000006</v>
      </c>
      <c r="S777" s="111"/>
      <c r="T777" s="1">
        <f t="shared" si="288"/>
        <v>1013.04</v>
      </c>
      <c r="U777" s="1">
        <f t="shared" si="289"/>
        <v>608.96</v>
      </c>
      <c r="V777" s="1">
        <f t="shared" si="290"/>
        <v>3776.1</v>
      </c>
      <c r="W777" s="1">
        <f t="shared" si="291"/>
        <v>52.8</v>
      </c>
      <c r="X777" s="1">
        <f t="shared" si="292"/>
        <v>5450.9000000000005</v>
      </c>
    </row>
    <row r="778" spans="1:24" x14ac:dyDescent="0.25">
      <c r="A778" s="50">
        <v>785000</v>
      </c>
      <c r="B778" s="45">
        <f t="shared" si="279"/>
        <v>4806.3827000000001</v>
      </c>
      <c r="C778" s="18">
        <f t="shared" si="284"/>
        <v>9134.8896000000004</v>
      </c>
      <c r="D778" s="18">
        <f t="shared" si="280"/>
        <v>12746.592299999998</v>
      </c>
      <c r="E778" s="16">
        <f t="shared" si="285"/>
        <v>18060.853999999999</v>
      </c>
      <c r="F778" s="19">
        <f t="shared" si="286"/>
        <v>150202</v>
      </c>
      <c r="G778" s="51">
        <f t="shared" si="271"/>
        <v>194950.71859999999</v>
      </c>
      <c r="H778" s="45">
        <f t="shared" si="272"/>
        <v>4813.8</v>
      </c>
      <c r="I778" s="18">
        <f t="shared" si="273"/>
        <v>9853</v>
      </c>
      <c r="J778" s="18">
        <f t="shared" si="274"/>
        <v>5128.8</v>
      </c>
      <c r="K778" s="19">
        <f t="shared" si="275"/>
        <v>171260.67500000002</v>
      </c>
      <c r="L778" s="46">
        <f t="shared" si="276"/>
        <v>191056.27500000002</v>
      </c>
      <c r="M778" s="52">
        <f t="shared" si="277"/>
        <v>386006.99360000005</v>
      </c>
      <c r="N778" s="53">
        <f t="shared" si="278"/>
        <v>0.491728654267516</v>
      </c>
      <c r="O778" s="1">
        <f t="shared" si="281"/>
        <v>723.6</v>
      </c>
      <c r="P778" s="1">
        <f t="shared" si="282"/>
        <v>434.72</v>
      </c>
      <c r="Q778" s="1">
        <f t="shared" si="283"/>
        <v>3776.1</v>
      </c>
      <c r="R778" s="1">
        <f t="shared" si="287"/>
        <v>394058.58640000003</v>
      </c>
      <c r="S778" s="111"/>
      <c r="T778" s="1">
        <f t="shared" si="288"/>
        <v>1013.04</v>
      </c>
      <c r="U778" s="1">
        <f t="shared" si="289"/>
        <v>608.96</v>
      </c>
      <c r="V778" s="1">
        <f t="shared" si="290"/>
        <v>3776.1</v>
      </c>
      <c r="W778" s="1">
        <f t="shared" si="291"/>
        <v>52.8</v>
      </c>
      <c r="X778" s="1">
        <f t="shared" si="292"/>
        <v>5450.9000000000005</v>
      </c>
    </row>
    <row r="779" spans="1:24" x14ac:dyDescent="0.25">
      <c r="A779" s="50">
        <v>786000</v>
      </c>
      <c r="B779" s="45">
        <f t="shared" si="279"/>
        <v>4806.3827000000001</v>
      </c>
      <c r="C779" s="18">
        <f t="shared" si="284"/>
        <v>9134.8896000000004</v>
      </c>
      <c r="D779" s="18">
        <f t="shared" si="280"/>
        <v>12746.592299999998</v>
      </c>
      <c r="E779" s="16">
        <f t="shared" si="285"/>
        <v>18060.853999999999</v>
      </c>
      <c r="F779" s="19">
        <f t="shared" si="286"/>
        <v>150477.6</v>
      </c>
      <c r="G779" s="51">
        <f t="shared" si="271"/>
        <v>195226.3186</v>
      </c>
      <c r="H779" s="45">
        <f t="shared" si="272"/>
        <v>4813.8</v>
      </c>
      <c r="I779" s="18">
        <f t="shared" si="273"/>
        <v>9853</v>
      </c>
      <c r="J779" s="18">
        <f t="shared" si="274"/>
        <v>5128.8</v>
      </c>
      <c r="K779" s="19">
        <f t="shared" si="275"/>
        <v>171518.17500000002</v>
      </c>
      <c r="L779" s="46">
        <f t="shared" si="276"/>
        <v>191313.77500000002</v>
      </c>
      <c r="M779" s="52">
        <f t="shared" si="277"/>
        <v>386540.09360000002</v>
      </c>
      <c r="N779" s="53">
        <f t="shared" si="278"/>
        <v>0.49178128956743006</v>
      </c>
      <c r="O779" s="1">
        <f t="shared" si="281"/>
        <v>723.6</v>
      </c>
      <c r="P779" s="1">
        <f t="shared" si="282"/>
        <v>434.72</v>
      </c>
      <c r="Q779" s="1">
        <f t="shared" si="283"/>
        <v>3776.1</v>
      </c>
      <c r="R779" s="1">
        <f t="shared" si="287"/>
        <v>394525.48640000005</v>
      </c>
      <c r="S779" s="111"/>
      <c r="T779" s="1">
        <f t="shared" si="288"/>
        <v>1013.04</v>
      </c>
      <c r="U779" s="1">
        <f t="shared" si="289"/>
        <v>608.96</v>
      </c>
      <c r="V779" s="1">
        <f t="shared" si="290"/>
        <v>3776.1</v>
      </c>
      <c r="W779" s="1">
        <f t="shared" si="291"/>
        <v>52.8</v>
      </c>
      <c r="X779" s="1">
        <f t="shared" si="292"/>
        <v>5450.9000000000005</v>
      </c>
    </row>
    <row r="780" spans="1:24" x14ac:dyDescent="0.25">
      <c r="A780" s="50">
        <v>787000</v>
      </c>
      <c r="B780" s="45">
        <f t="shared" si="279"/>
        <v>4806.3827000000001</v>
      </c>
      <c r="C780" s="18">
        <f t="shared" si="284"/>
        <v>9134.8896000000004</v>
      </c>
      <c r="D780" s="18">
        <f t="shared" si="280"/>
        <v>12746.592299999998</v>
      </c>
      <c r="E780" s="16">
        <f t="shared" si="285"/>
        <v>18060.853999999999</v>
      </c>
      <c r="F780" s="19">
        <f t="shared" si="286"/>
        <v>150753.20000000001</v>
      </c>
      <c r="G780" s="51">
        <f t="shared" si="271"/>
        <v>195501.9186</v>
      </c>
      <c r="H780" s="45">
        <f t="shared" si="272"/>
        <v>4813.8</v>
      </c>
      <c r="I780" s="18">
        <f t="shared" si="273"/>
        <v>9853</v>
      </c>
      <c r="J780" s="18">
        <f t="shared" si="274"/>
        <v>5128.8</v>
      </c>
      <c r="K780" s="19">
        <f t="shared" si="275"/>
        <v>171775.67500000002</v>
      </c>
      <c r="L780" s="46">
        <f t="shared" si="276"/>
        <v>191571.27500000002</v>
      </c>
      <c r="M780" s="52">
        <f t="shared" si="277"/>
        <v>387073.1936</v>
      </c>
      <c r="N780" s="53">
        <f t="shared" si="278"/>
        <v>0.49183379110546377</v>
      </c>
      <c r="O780" s="1">
        <f t="shared" si="281"/>
        <v>723.6</v>
      </c>
      <c r="P780" s="1">
        <f t="shared" si="282"/>
        <v>434.72</v>
      </c>
      <c r="Q780" s="1">
        <f t="shared" si="283"/>
        <v>3776.1</v>
      </c>
      <c r="R780" s="1">
        <f t="shared" si="287"/>
        <v>394992.38640000008</v>
      </c>
      <c r="S780" s="111"/>
      <c r="T780" s="1">
        <f t="shared" si="288"/>
        <v>1013.04</v>
      </c>
      <c r="U780" s="1">
        <f t="shared" si="289"/>
        <v>608.96</v>
      </c>
      <c r="V780" s="1">
        <f t="shared" si="290"/>
        <v>3776.1</v>
      </c>
      <c r="W780" s="1">
        <f t="shared" si="291"/>
        <v>52.8</v>
      </c>
      <c r="X780" s="1">
        <f t="shared" si="292"/>
        <v>5450.9000000000005</v>
      </c>
    </row>
    <row r="781" spans="1:24" x14ac:dyDescent="0.25">
      <c r="A781" s="50">
        <v>788000</v>
      </c>
      <c r="B781" s="45">
        <f t="shared" si="279"/>
        <v>4806.3827000000001</v>
      </c>
      <c r="C781" s="18">
        <f t="shared" si="284"/>
        <v>9134.8896000000004</v>
      </c>
      <c r="D781" s="18">
        <f t="shared" si="280"/>
        <v>12746.592299999998</v>
      </c>
      <c r="E781" s="16">
        <f t="shared" si="285"/>
        <v>18060.853999999999</v>
      </c>
      <c r="F781" s="19">
        <f t="shared" si="286"/>
        <v>151028.80000000002</v>
      </c>
      <c r="G781" s="51">
        <f t="shared" si="271"/>
        <v>195777.51860000001</v>
      </c>
      <c r="H781" s="45">
        <f t="shared" si="272"/>
        <v>4813.8</v>
      </c>
      <c r="I781" s="18">
        <f t="shared" si="273"/>
        <v>9853</v>
      </c>
      <c r="J781" s="18">
        <f t="shared" si="274"/>
        <v>5128.8</v>
      </c>
      <c r="K781" s="19">
        <f t="shared" si="275"/>
        <v>172033.17500000002</v>
      </c>
      <c r="L781" s="46">
        <f t="shared" si="276"/>
        <v>191828.77500000002</v>
      </c>
      <c r="M781" s="52">
        <f t="shared" si="277"/>
        <v>387606.29360000003</v>
      </c>
      <c r="N781" s="53">
        <f t="shared" si="278"/>
        <v>0.491886159390863</v>
      </c>
      <c r="O781" s="1">
        <f t="shared" si="281"/>
        <v>723.6</v>
      </c>
      <c r="P781" s="1">
        <f t="shared" si="282"/>
        <v>434.72</v>
      </c>
      <c r="Q781" s="1">
        <f t="shared" si="283"/>
        <v>3776.1</v>
      </c>
      <c r="R781" s="1">
        <f t="shared" si="287"/>
        <v>395459.28640000004</v>
      </c>
      <c r="S781" s="111"/>
      <c r="T781" s="1">
        <f t="shared" si="288"/>
        <v>1013.04</v>
      </c>
      <c r="U781" s="1">
        <f t="shared" si="289"/>
        <v>608.96</v>
      </c>
      <c r="V781" s="1">
        <f t="shared" si="290"/>
        <v>3776.1</v>
      </c>
      <c r="W781" s="1">
        <f t="shared" si="291"/>
        <v>52.8</v>
      </c>
      <c r="X781" s="1">
        <f t="shared" si="292"/>
        <v>5450.9000000000005</v>
      </c>
    </row>
    <row r="782" spans="1:24" x14ac:dyDescent="0.25">
      <c r="A782" s="50">
        <v>789000</v>
      </c>
      <c r="B782" s="45">
        <f t="shared" si="279"/>
        <v>4806.3827000000001</v>
      </c>
      <c r="C782" s="18">
        <f t="shared" si="284"/>
        <v>9134.8896000000004</v>
      </c>
      <c r="D782" s="18">
        <f t="shared" si="280"/>
        <v>12746.592299999998</v>
      </c>
      <c r="E782" s="16">
        <f t="shared" si="285"/>
        <v>18060.853999999999</v>
      </c>
      <c r="F782" s="19">
        <f t="shared" si="286"/>
        <v>151304.4</v>
      </c>
      <c r="G782" s="51">
        <f t="shared" si="271"/>
        <v>196053.11859999999</v>
      </c>
      <c r="H782" s="45">
        <f t="shared" si="272"/>
        <v>4813.8</v>
      </c>
      <c r="I782" s="18">
        <f t="shared" si="273"/>
        <v>9853</v>
      </c>
      <c r="J782" s="18">
        <f t="shared" si="274"/>
        <v>5128.8</v>
      </c>
      <c r="K782" s="19">
        <f t="shared" si="275"/>
        <v>172290.67500000002</v>
      </c>
      <c r="L782" s="46">
        <f t="shared" si="276"/>
        <v>192086.27500000002</v>
      </c>
      <c r="M782" s="52">
        <f t="shared" si="277"/>
        <v>388139.39360000001</v>
      </c>
      <c r="N782" s="53">
        <f t="shared" si="278"/>
        <v>0.49193839493029151</v>
      </c>
      <c r="O782" s="1">
        <f t="shared" si="281"/>
        <v>723.6</v>
      </c>
      <c r="P782" s="1">
        <f t="shared" si="282"/>
        <v>434.72</v>
      </c>
      <c r="Q782" s="1">
        <f t="shared" si="283"/>
        <v>3776.1</v>
      </c>
      <c r="R782" s="1">
        <f t="shared" si="287"/>
        <v>395926.18640000006</v>
      </c>
      <c r="S782" s="111"/>
      <c r="T782" s="1">
        <f t="shared" si="288"/>
        <v>1013.04</v>
      </c>
      <c r="U782" s="1">
        <f t="shared" si="289"/>
        <v>608.96</v>
      </c>
      <c r="V782" s="1">
        <f t="shared" si="290"/>
        <v>3776.1</v>
      </c>
      <c r="W782" s="1">
        <f t="shared" si="291"/>
        <v>52.8</v>
      </c>
      <c r="X782" s="1">
        <f t="shared" si="292"/>
        <v>5450.9000000000005</v>
      </c>
    </row>
    <row r="783" spans="1:24" x14ac:dyDescent="0.25">
      <c r="A783" s="50">
        <v>790000</v>
      </c>
      <c r="B783" s="45">
        <f t="shared" si="279"/>
        <v>4806.3827000000001</v>
      </c>
      <c r="C783" s="18">
        <f t="shared" si="284"/>
        <v>9134.8896000000004</v>
      </c>
      <c r="D783" s="18">
        <f t="shared" si="280"/>
        <v>12746.592299999998</v>
      </c>
      <c r="E783" s="16">
        <f t="shared" si="285"/>
        <v>18060.853999999999</v>
      </c>
      <c r="F783" s="19">
        <f t="shared" si="286"/>
        <v>151580</v>
      </c>
      <c r="G783" s="51">
        <f t="shared" si="271"/>
        <v>196328.71859999999</v>
      </c>
      <c r="H783" s="45">
        <f t="shared" si="272"/>
        <v>4813.8</v>
      </c>
      <c r="I783" s="18">
        <f t="shared" si="273"/>
        <v>9853</v>
      </c>
      <c r="J783" s="18">
        <f t="shared" si="274"/>
        <v>5128.8</v>
      </c>
      <c r="K783" s="19">
        <f t="shared" si="275"/>
        <v>172548.17500000002</v>
      </c>
      <c r="L783" s="46">
        <f t="shared" si="276"/>
        <v>192343.77500000002</v>
      </c>
      <c r="M783" s="52">
        <f t="shared" si="277"/>
        <v>388672.49360000005</v>
      </c>
      <c r="N783" s="53">
        <f t="shared" si="278"/>
        <v>0.49199049822784818</v>
      </c>
      <c r="O783" s="1">
        <f t="shared" si="281"/>
        <v>723.6</v>
      </c>
      <c r="P783" s="1">
        <f t="shared" si="282"/>
        <v>434.72</v>
      </c>
      <c r="Q783" s="1">
        <f t="shared" si="283"/>
        <v>3776.1</v>
      </c>
      <c r="R783" s="1">
        <f t="shared" si="287"/>
        <v>396393.08640000003</v>
      </c>
      <c r="S783" s="111"/>
      <c r="T783" s="1">
        <f t="shared" si="288"/>
        <v>1013.04</v>
      </c>
      <c r="U783" s="1">
        <f t="shared" si="289"/>
        <v>608.96</v>
      </c>
      <c r="V783" s="1">
        <f t="shared" si="290"/>
        <v>3776.1</v>
      </c>
      <c r="W783" s="1">
        <f t="shared" si="291"/>
        <v>52.8</v>
      </c>
      <c r="X783" s="1">
        <f t="shared" si="292"/>
        <v>5450.9000000000005</v>
      </c>
    </row>
    <row r="784" spans="1:24" x14ac:dyDescent="0.25">
      <c r="A784" s="50">
        <v>791000</v>
      </c>
      <c r="B784" s="45">
        <f t="shared" si="279"/>
        <v>4806.3827000000001</v>
      </c>
      <c r="C784" s="18">
        <f t="shared" si="284"/>
        <v>9134.8896000000004</v>
      </c>
      <c r="D784" s="18">
        <f t="shared" si="280"/>
        <v>12746.592299999998</v>
      </c>
      <c r="E784" s="16">
        <f t="shared" si="285"/>
        <v>18060.853999999999</v>
      </c>
      <c r="F784" s="19">
        <f t="shared" si="286"/>
        <v>151855.6</v>
      </c>
      <c r="G784" s="51">
        <f t="shared" si="271"/>
        <v>196604.3186</v>
      </c>
      <c r="H784" s="45">
        <f t="shared" si="272"/>
        <v>4813.8</v>
      </c>
      <c r="I784" s="18">
        <f t="shared" si="273"/>
        <v>9853</v>
      </c>
      <c r="J784" s="18">
        <f t="shared" si="274"/>
        <v>5128.8</v>
      </c>
      <c r="K784" s="19">
        <f t="shared" si="275"/>
        <v>172805.67500000002</v>
      </c>
      <c r="L784" s="46">
        <f t="shared" si="276"/>
        <v>192601.27500000002</v>
      </c>
      <c r="M784" s="52">
        <f t="shared" si="277"/>
        <v>389205.59360000002</v>
      </c>
      <c r="N784" s="53">
        <f t="shared" si="278"/>
        <v>0.4920424697850822</v>
      </c>
      <c r="O784" s="1">
        <f t="shared" si="281"/>
        <v>723.6</v>
      </c>
      <c r="P784" s="1">
        <f t="shared" si="282"/>
        <v>434.72</v>
      </c>
      <c r="Q784" s="1">
        <f t="shared" si="283"/>
        <v>3776.1</v>
      </c>
      <c r="R784" s="1">
        <f t="shared" si="287"/>
        <v>396859.98640000005</v>
      </c>
      <c r="S784" s="111"/>
      <c r="T784" s="1">
        <f t="shared" si="288"/>
        <v>1013.04</v>
      </c>
      <c r="U784" s="1">
        <f t="shared" si="289"/>
        <v>608.96</v>
      </c>
      <c r="V784" s="1">
        <f t="shared" si="290"/>
        <v>3776.1</v>
      </c>
      <c r="W784" s="1">
        <f t="shared" si="291"/>
        <v>52.8</v>
      </c>
      <c r="X784" s="1">
        <f t="shared" si="292"/>
        <v>5450.9000000000005</v>
      </c>
    </row>
    <row r="785" spans="1:24" x14ac:dyDescent="0.25">
      <c r="A785" s="50">
        <v>792000</v>
      </c>
      <c r="B785" s="45">
        <f t="shared" si="279"/>
        <v>4806.3827000000001</v>
      </c>
      <c r="C785" s="18">
        <f t="shared" si="284"/>
        <v>9134.8896000000004</v>
      </c>
      <c r="D785" s="18">
        <f t="shared" si="280"/>
        <v>12746.592299999998</v>
      </c>
      <c r="E785" s="16">
        <f t="shared" si="285"/>
        <v>18060.853999999999</v>
      </c>
      <c r="F785" s="19">
        <f t="shared" si="286"/>
        <v>152131.20000000001</v>
      </c>
      <c r="G785" s="51">
        <f t="shared" si="271"/>
        <v>196879.9186</v>
      </c>
      <c r="H785" s="45">
        <f t="shared" si="272"/>
        <v>4813.8</v>
      </c>
      <c r="I785" s="18">
        <f t="shared" si="273"/>
        <v>9853</v>
      </c>
      <c r="J785" s="18">
        <f t="shared" si="274"/>
        <v>5128.8</v>
      </c>
      <c r="K785" s="19">
        <f t="shared" si="275"/>
        <v>173063.17500000002</v>
      </c>
      <c r="L785" s="46">
        <f t="shared" si="276"/>
        <v>192858.77500000002</v>
      </c>
      <c r="M785" s="52">
        <f t="shared" si="277"/>
        <v>389738.6936</v>
      </c>
      <c r="N785" s="53">
        <f t="shared" si="278"/>
        <v>0.49209431010101012</v>
      </c>
      <c r="O785" s="1">
        <f t="shared" si="281"/>
        <v>723.6</v>
      </c>
      <c r="P785" s="1">
        <f t="shared" si="282"/>
        <v>434.72</v>
      </c>
      <c r="Q785" s="1">
        <f t="shared" si="283"/>
        <v>3776.1</v>
      </c>
      <c r="R785" s="1">
        <f t="shared" si="287"/>
        <v>397326.88640000008</v>
      </c>
      <c r="S785" s="111"/>
      <c r="T785" s="1">
        <f t="shared" si="288"/>
        <v>1013.04</v>
      </c>
      <c r="U785" s="1">
        <f t="shared" si="289"/>
        <v>608.96</v>
      </c>
      <c r="V785" s="1">
        <f t="shared" si="290"/>
        <v>3776.1</v>
      </c>
      <c r="W785" s="1">
        <f t="shared" si="291"/>
        <v>52.8</v>
      </c>
      <c r="X785" s="1">
        <f t="shared" si="292"/>
        <v>5450.9000000000005</v>
      </c>
    </row>
    <row r="786" spans="1:24" x14ac:dyDescent="0.25">
      <c r="A786" s="50">
        <v>793000</v>
      </c>
      <c r="B786" s="45">
        <f t="shared" si="279"/>
        <v>4806.3827000000001</v>
      </c>
      <c r="C786" s="18">
        <f t="shared" si="284"/>
        <v>9134.8896000000004</v>
      </c>
      <c r="D786" s="18">
        <f t="shared" si="280"/>
        <v>12746.592299999998</v>
      </c>
      <c r="E786" s="16">
        <f t="shared" si="285"/>
        <v>18060.853999999999</v>
      </c>
      <c r="F786" s="19">
        <f t="shared" si="286"/>
        <v>152406.80000000002</v>
      </c>
      <c r="G786" s="51">
        <f t="shared" si="271"/>
        <v>197155.51860000001</v>
      </c>
      <c r="H786" s="45">
        <f t="shared" si="272"/>
        <v>4813.8</v>
      </c>
      <c r="I786" s="18">
        <f t="shared" si="273"/>
        <v>9853</v>
      </c>
      <c r="J786" s="18">
        <f t="shared" si="274"/>
        <v>5128.8</v>
      </c>
      <c r="K786" s="19">
        <f t="shared" si="275"/>
        <v>173320.67500000002</v>
      </c>
      <c r="L786" s="46">
        <f t="shared" si="276"/>
        <v>193116.27500000002</v>
      </c>
      <c r="M786" s="52">
        <f t="shared" si="277"/>
        <v>390271.79360000003</v>
      </c>
      <c r="N786" s="53">
        <f t="shared" si="278"/>
        <v>0.49214601967213117</v>
      </c>
      <c r="O786" s="1">
        <f t="shared" si="281"/>
        <v>723.6</v>
      </c>
      <c r="P786" s="1">
        <f t="shared" si="282"/>
        <v>434.72</v>
      </c>
      <c r="Q786" s="1">
        <f t="shared" si="283"/>
        <v>3776.1</v>
      </c>
      <c r="R786" s="1">
        <f t="shared" si="287"/>
        <v>397793.78640000004</v>
      </c>
      <c r="S786" s="111"/>
      <c r="T786" s="1">
        <f t="shared" si="288"/>
        <v>1013.04</v>
      </c>
      <c r="U786" s="1">
        <f t="shared" si="289"/>
        <v>608.96</v>
      </c>
      <c r="V786" s="1">
        <f t="shared" si="290"/>
        <v>3776.1</v>
      </c>
      <c r="W786" s="1">
        <f t="shared" si="291"/>
        <v>52.8</v>
      </c>
      <c r="X786" s="1">
        <f t="shared" si="292"/>
        <v>5450.9000000000005</v>
      </c>
    </row>
    <row r="787" spans="1:24" x14ac:dyDescent="0.25">
      <c r="A787" s="50">
        <v>794000</v>
      </c>
      <c r="B787" s="45">
        <f t="shared" si="279"/>
        <v>4806.3827000000001</v>
      </c>
      <c r="C787" s="18">
        <f t="shared" si="284"/>
        <v>9134.8896000000004</v>
      </c>
      <c r="D787" s="18">
        <f t="shared" si="280"/>
        <v>12746.592299999998</v>
      </c>
      <c r="E787" s="16">
        <f t="shared" si="285"/>
        <v>18060.853999999999</v>
      </c>
      <c r="F787" s="19">
        <f t="shared" si="286"/>
        <v>152682.4</v>
      </c>
      <c r="G787" s="51">
        <f t="shared" si="271"/>
        <v>197431.11859999999</v>
      </c>
      <c r="H787" s="45">
        <f t="shared" si="272"/>
        <v>4813.8</v>
      </c>
      <c r="I787" s="18">
        <f t="shared" si="273"/>
        <v>9853</v>
      </c>
      <c r="J787" s="18">
        <f t="shared" si="274"/>
        <v>5128.8</v>
      </c>
      <c r="K787" s="19">
        <f t="shared" si="275"/>
        <v>173578.17500000002</v>
      </c>
      <c r="L787" s="46">
        <f t="shared" si="276"/>
        <v>193373.77500000002</v>
      </c>
      <c r="M787" s="52">
        <f t="shared" si="277"/>
        <v>390804.89360000001</v>
      </c>
      <c r="N787" s="53">
        <f t="shared" si="278"/>
        <v>0.49219759899244336</v>
      </c>
      <c r="O787" s="1">
        <f t="shared" si="281"/>
        <v>723.6</v>
      </c>
      <c r="P787" s="1">
        <f t="shared" si="282"/>
        <v>434.72</v>
      </c>
      <c r="Q787" s="1">
        <f t="shared" si="283"/>
        <v>3776.1</v>
      </c>
      <c r="R787" s="1">
        <f t="shared" si="287"/>
        <v>398260.68640000006</v>
      </c>
      <c r="S787" s="111"/>
      <c r="T787" s="1">
        <f t="shared" si="288"/>
        <v>1013.04</v>
      </c>
      <c r="U787" s="1">
        <f t="shared" si="289"/>
        <v>608.96</v>
      </c>
      <c r="V787" s="1">
        <f t="shared" si="290"/>
        <v>3776.1</v>
      </c>
      <c r="W787" s="1">
        <f t="shared" si="291"/>
        <v>52.8</v>
      </c>
      <c r="X787" s="1">
        <f t="shared" si="292"/>
        <v>5450.9000000000005</v>
      </c>
    </row>
    <row r="788" spans="1:24" x14ac:dyDescent="0.25">
      <c r="A788" s="50">
        <v>795000</v>
      </c>
      <c r="B788" s="45">
        <f t="shared" si="279"/>
        <v>4806.3827000000001</v>
      </c>
      <c r="C788" s="18">
        <f t="shared" si="284"/>
        <v>9134.8896000000004</v>
      </c>
      <c r="D788" s="18">
        <f t="shared" si="280"/>
        <v>12746.592299999998</v>
      </c>
      <c r="E788" s="16">
        <f t="shared" si="285"/>
        <v>18060.853999999999</v>
      </c>
      <c r="F788" s="19">
        <f t="shared" si="286"/>
        <v>152958</v>
      </c>
      <c r="G788" s="51">
        <f t="shared" si="271"/>
        <v>197706.71859999999</v>
      </c>
      <c r="H788" s="45">
        <f t="shared" si="272"/>
        <v>4813.8</v>
      </c>
      <c r="I788" s="18">
        <f t="shared" si="273"/>
        <v>9853</v>
      </c>
      <c r="J788" s="18">
        <f t="shared" si="274"/>
        <v>5128.8</v>
      </c>
      <c r="K788" s="19">
        <f t="shared" si="275"/>
        <v>173835.67500000002</v>
      </c>
      <c r="L788" s="46">
        <f t="shared" si="276"/>
        <v>193631.27500000002</v>
      </c>
      <c r="M788" s="52">
        <f t="shared" si="277"/>
        <v>391337.99360000005</v>
      </c>
      <c r="N788" s="53">
        <f t="shared" si="278"/>
        <v>0.49224904855345919</v>
      </c>
      <c r="O788" s="1">
        <f t="shared" si="281"/>
        <v>723.6</v>
      </c>
      <c r="P788" s="1">
        <f t="shared" si="282"/>
        <v>434.72</v>
      </c>
      <c r="Q788" s="1">
        <f t="shared" si="283"/>
        <v>3776.1</v>
      </c>
      <c r="R788" s="1">
        <f t="shared" si="287"/>
        <v>398727.58640000003</v>
      </c>
      <c r="S788" s="111"/>
      <c r="T788" s="1">
        <f t="shared" si="288"/>
        <v>1013.04</v>
      </c>
      <c r="U788" s="1">
        <f t="shared" si="289"/>
        <v>608.96</v>
      </c>
      <c r="V788" s="1">
        <f t="shared" si="290"/>
        <v>3776.1</v>
      </c>
      <c r="W788" s="1">
        <f t="shared" si="291"/>
        <v>52.8</v>
      </c>
      <c r="X788" s="1">
        <f t="shared" si="292"/>
        <v>5450.9000000000005</v>
      </c>
    </row>
    <row r="789" spans="1:24" x14ac:dyDescent="0.25">
      <c r="A789" s="50">
        <v>796000</v>
      </c>
      <c r="B789" s="45">
        <f t="shared" si="279"/>
        <v>4806.3827000000001</v>
      </c>
      <c r="C789" s="18">
        <f t="shared" si="284"/>
        <v>9134.8896000000004</v>
      </c>
      <c r="D789" s="18">
        <f t="shared" si="280"/>
        <v>12746.592299999998</v>
      </c>
      <c r="E789" s="16">
        <f t="shared" si="285"/>
        <v>18060.853999999999</v>
      </c>
      <c r="F789" s="19">
        <f t="shared" si="286"/>
        <v>153233.60000000001</v>
      </c>
      <c r="G789" s="51">
        <f t="shared" si="271"/>
        <v>197982.3186</v>
      </c>
      <c r="H789" s="45">
        <f t="shared" si="272"/>
        <v>4813.8</v>
      </c>
      <c r="I789" s="18">
        <f t="shared" si="273"/>
        <v>9853</v>
      </c>
      <c r="J789" s="18">
        <f t="shared" si="274"/>
        <v>5128.8</v>
      </c>
      <c r="K789" s="19">
        <f t="shared" si="275"/>
        <v>174093.17500000002</v>
      </c>
      <c r="L789" s="46">
        <f t="shared" si="276"/>
        <v>193888.77500000002</v>
      </c>
      <c r="M789" s="52">
        <f t="shared" si="277"/>
        <v>391871.09360000002</v>
      </c>
      <c r="N789" s="53">
        <f t="shared" si="278"/>
        <v>0.49230036884422113</v>
      </c>
      <c r="O789" s="1">
        <f t="shared" si="281"/>
        <v>723.6</v>
      </c>
      <c r="P789" s="1">
        <f t="shared" si="282"/>
        <v>434.72</v>
      </c>
      <c r="Q789" s="1">
        <f t="shared" si="283"/>
        <v>3776.1</v>
      </c>
      <c r="R789" s="1">
        <f t="shared" si="287"/>
        <v>399194.48640000005</v>
      </c>
      <c r="S789" s="111"/>
      <c r="T789" s="1">
        <f t="shared" si="288"/>
        <v>1013.04</v>
      </c>
      <c r="U789" s="1">
        <f t="shared" si="289"/>
        <v>608.96</v>
      </c>
      <c r="V789" s="1">
        <f t="shared" si="290"/>
        <v>3776.1</v>
      </c>
      <c r="W789" s="1">
        <f t="shared" si="291"/>
        <v>52.8</v>
      </c>
      <c r="X789" s="1">
        <f t="shared" si="292"/>
        <v>5450.9000000000005</v>
      </c>
    </row>
    <row r="790" spans="1:24" x14ac:dyDescent="0.25">
      <c r="A790" s="50">
        <v>797000</v>
      </c>
      <c r="B790" s="45">
        <f t="shared" si="279"/>
        <v>4806.3827000000001</v>
      </c>
      <c r="C790" s="18">
        <f t="shared" si="284"/>
        <v>9134.8896000000004</v>
      </c>
      <c r="D790" s="18">
        <f t="shared" si="280"/>
        <v>12746.592299999998</v>
      </c>
      <c r="E790" s="16">
        <f t="shared" si="285"/>
        <v>18060.853999999999</v>
      </c>
      <c r="F790" s="19">
        <f t="shared" si="286"/>
        <v>153509.20000000001</v>
      </c>
      <c r="G790" s="51">
        <f t="shared" si="271"/>
        <v>198257.9186</v>
      </c>
      <c r="H790" s="45">
        <f t="shared" si="272"/>
        <v>4813.8</v>
      </c>
      <c r="I790" s="18">
        <f t="shared" si="273"/>
        <v>9853</v>
      </c>
      <c r="J790" s="18">
        <f t="shared" si="274"/>
        <v>5128.8</v>
      </c>
      <c r="K790" s="19">
        <f t="shared" si="275"/>
        <v>174350.67500000002</v>
      </c>
      <c r="L790" s="46">
        <f t="shared" si="276"/>
        <v>194146.27500000002</v>
      </c>
      <c r="M790" s="52">
        <f t="shared" si="277"/>
        <v>392404.1936</v>
      </c>
      <c r="N790" s="53">
        <f t="shared" si="278"/>
        <v>0.49235156035131744</v>
      </c>
      <c r="O790" s="1">
        <f t="shared" si="281"/>
        <v>723.6</v>
      </c>
      <c r="P790" s="1">
        <f t="shared" si="282"/>
        <v>434.72</v>
      </c>
      <c r="Q790" s="1">
        <f t="shared" si="283"/>
        <v>3776.1</v>
      </c>
      <c r="R790" s="1">
        <f t="shared" si="287"/>
        <v>399661.38640000008</v>
      </c>
      <c r="S790" s="111"/>
      <c r="T790" s="1">
        <f t="shared" si="288"/>
        <v>1013.04</v>
      </c>
      <c r="U790" s="1">
        <f t="shared" si="289"/>
        <v>608.96</v>
      </c>
      <c r="V790" s="1">
        <f t="shared" si="290"/>
        <v>3776.1</v>
      </c>
      <c r="W790" s="1">
        <f t="shared" si="291"/>
        <v>52.8</v>
      </c>
      <c r="X790" s="1">
        <f t="shared" si="292"/>
        <v>5450.9000000000005</v>
      </c>
    </row>
    <row r="791" spans="1:24" x14ac:dyDescent="0.25">
      <c r="A791" s="50">
        <v>798000</v>
      </c>
      <c r="B791" s="45">
        <f t="shared" si="279"/>
        <v>4806.3827000000001</v>
      </c>
      <c r="C791" s="18">
        <f t="shared" si="284"/>
        <v>9134.8896000000004</v>
      </c>
      <c r="D791" s="18">
        <f t="shared" si="280"/>
        <v>12746.592299999998</v>
      </c>
      <c r="E791" s="16">
        <f t="shared" si="285"/>
        <v>18060.853999999999</v>
      </c>
      <c r="F791" s="19">
        <f t="shared" si="286"/>
        <v>153784.80000000002</v>
      </c>
      <c r="G791" s="51">
        <f t="shared" si="271"/>
        <v>198533.51860000001</v>
      </c>
      <c r="H791" s="45">
        <f t="shared" si="272"/>
        <v>4813.8</v>
      </c>
      <c r="I791" s="18">
        <f t="shared" si="273"/>
        <v>9853</v>
      </c>
      <c r="J791" s="18">
        <f t="shared" si="274"/>
        <v>5128.8</v>
      </c>
      <c r="K791" s="19">
        <f t="shared" si="275"/>
        <v>174608.17500000002</v>
      </c>
      <c r="L791" s="46">
        <f t="shared" si="276"/>
        <v>194403.77500000002</v>
      </c>
      <c r="M791" s="52">
        <f t="shared" si="277"/>
        <v>392937.29360000003</v>
      </c>
      <c r="N791" s="53">
        <f t="shared" si="278"/>
        <v>0.4924026235588973</v>
      </c>
      <c r="O791" s="1">
        <f t="shared" si="281"/>
        <v>723.6</v>
      </c>
      <c r="P791" s="1">
        <f t="shared" si="282"/>
        <v>434.72</v>
      </c>
      <c r="Q791" s="1">
        <f t="shared" si="283"/>
        <v>3776.1</v>
      </c>
      <c r="R791" s="1">
        <f t="shared" si="287"/>
        <v>400128.28640000004</v>
      </c>
      <c r="S791" s="111"/>
      <c r="T791" s="1">
        <f t="shared" si="288"/>
        <v>1013.04</v>
      </c>
      <c r="U791" s="1">
        <f t="shared" si="289"/>
        <v>608.96</v>
      </c>
      <c r="V791" s="1">
        <f t="shared" si="290"/>
        <v>3776.1</v>
      </c>
      <c r="W791" s="1">
        <f t="shared" si="291"/>
        <v>52.8</v>
      </c>
      <c r="X791" s="1">
        <f t="shared" si="292"/>
        <v>5450.9000000000005</v>
      </c>
    </row>
    <row r="792" spans="1:24" x14ac:dyDescent="0.25">
      <c r="A792" s="50">
        <v>799000</v>
      </c>
      <c r="B792" s="45">
        <f t="shared" si="279"/>
        <v>4806.3827000000001</v>
      </c>
      <c r="C792" s="18">
        <f t="shared" si="284"/>
        <v>9134.8896000000004</v>
      </c>
      <c r="D792" s="18">
        <f t="shared" si="280"/>
        <v>12746.592299999998</v>
      </c>
      <c r="E792" s="16">
        <f t="shared" si="285"/>
        <v>18060.853999999999</v>
      </c>
      <c r="F792" s="19">
        <f t="shared" si="286"/>
        <v>154060.4</v>
      </c>
      <c r="G792" s="51">
        <f t="shared" si="271"/>
        <v>198809.11859999999</v>
      </c>
      <c r="H792" s="45">
        <f t="shared" si="272"/>
        <v>4813.8</v>
      </c>
      <c r="I792" s="18">
        <f t="shared" si="273"/>
        <v>9853</v>
      </c>
      <c r="J792" s="18">
        <f t="shared" si="274"/>
        <v>5128.8</v>
      </c>
      <c r="K792" s="19">
        <f t="shared" si="275"/>
        <v>174865.67500000002</v>
      </c>
      <c r="L792" s="46">
        <f t="shared" si="276"/>
        <v>194661.27500000002</v>
      </c>
      <c r="M792" s="52">
        <f t="shared" si="277"/>
        <v>393470.39360000001</v>
      </c>
      <c r="N792" s="53">
        <f t="shared" si="278"/>
        <v>0.49245355894868587</v>
      </c>
      <c r="O792" s="1">
        <f t="shared" si="281"/>
        <v>723.6</v>
      </c>
      <c r="P792" s="1">
        <f t="shared" si="282"/>
        <v>434.72</v>
      </c>
      <c r="Q792" s="1">
        <f t="shared" si="283"/>
        <v>3776.1</v>
      </c>
      <c r="R792" s="1">
        <f t="shared" si="287"/>
        <v>400595.18640000006</v>
      </c>
      <c r="S792" s="111"/>
      <c r="T792" s="1">
        <f t="shared" si="288"/>
        <v>1013.04</v>
      </c>
      <c r="U792" s="1">
        <f t="shared" si="289"/>
        <v>608.96</v>
      </c>
      <c r="V792" s="1">
        <f t="shared" si="290"/>
        <v>3776.1</v>
      </c>
      <c r="W792" s="1">
        <f t="shared" si="291"/>
        <v>52.8</v>
      </c>
      <c r="X792" s="1">
        <f t="shared" si="292"/>
        <v>5450.9000000000005</v>
      </c>
    </row>
    <row r="793" spans="1:24" x14ac:dyDescent="0.25">
      <c r="A793" s="50">
        <v>800000</v>
      </c>
      <c r="B793" s="45">
        <f t="shared" si="279"/>
        <v>4806.3827000000001</v>
      </c>
      <c r="C793" s="18">
        <f t="shared" si="284"/>
        <v>9134.8896000000004</v>
      </c>
      <c r="D793" s="18">
        <f t="shared" si="280"/>
        <v>12746.592299999998</v>
      </c>
      <c r="E793" s="16">
        <f t="shared" si="285"/>
        <v>18060.853999999999</v>
      </c>
      <c r="F793" s="19">
        <f t="shared" si="286"/>
        <v>154336</v>
      </c>
      <c r="G793" s="51">
        <f t="shared" si="271"/>
        <v>199084.71859999999</v>
      </c>
      <c r="H793" s="45">
        <f t="shared" si="272"/>
        <v>4813.8</v>
      </c>
      <c r="I793" s="18">
        <f t="shared" si="273"/>
        <v>9853</v>
      </c>
      <c r="J793" s="18">
        <f t="shared" si="274"/>
        <v>5128.8</v>
      </c>
      <c r="K793" s="19">
        <f t="shared" si="275"/>
        <v>175123.17500000002</v>
      </c>
      <c r="L793" s="46">
        <f t="shared" si="276"/>
        <v>194918.77500000002</v>
      </c>
      <c r="M793" s="52">
        <f t="shared" si="277"/>
        <v>394003.49360000005</v>
      </c>
      <c r="N793" s="53">
        <f t="shared" si="278"/>
        <v>0.49250436700000005</v>
      </c>
      <c r="O793" s="1">
        <f t="shared" si="281"/>
        <v>723.6</v>
      </c>
      <c r="P793" s="1">
        <f t="shared" si="282"/>
        <v>434.72</v>
      </c>
      <c r="Q793" s="1">
        <f t="shared" si="283"/>
        <v>3776.1</v>
      </c>
      <c r="R793" s="1">
        <f t="shared" si="287"/>
        <v>401062.08640000003</v>
      </c>
      <c r="S793" s="111"/>
      <c r="T793" s="1">
        <f t="shared" si="288"/>
        <v>1013.04</v>
      </c>
      <c r="U793" s="1">
        <f t="shared" si="289"/>
        <v>608.96</v>
      </c>
      <c r="V793" s="1">
        <f t="shared" si="290"/>
        <v>3776.1</v>
      </c>
      <c r="W793" s="1">
        <f t="shared" si="291"/>
        <v>52.8</v>
      </c>
      <c r="X793" s="1">
        <f t="shared" si="292"/>
        <v>5450.9000000000005</v>
      </c>
    </row>
    <row r="794" spans="1:24" x14ac:dyDescent="0.25">
      <c r="A794" s="50">
        <v>801000</v>
      </c>
      <c r="B794" s="45">
        <f t="shared" si="279"/>
        <v>4806.3827000000001</v>
      </c>
      <c r="C794" s="18">
        <f t="shared" si="284"/>
        <v>9134.8896000000004</v>
      </c>
      <c r="D794" s="18">
        <f t="shared" si="280"/>
        <v>12746.592299999998</v>
      </c>
      <c r="E794" s="16">
        <f t="shared" si="285"/>
        <v>18060.853999999999</v>
      </c>
      <c r="F794" s="19">
        <f t="shared" si="286"/>
        <v>154611.6</v>
      </c>
      <c r="G794" s="51">
        <f t="shared" si="271"/>
        <v>199360.3186</v>
      </c>
      <c r="H794" s="45">
        <f t="shared" si="272"/>
        <v>4813.8</v>
      </c>
      <c r="I794" s="18">
        <f t="shared" si="273"/>
        <v>9853</v>
      </c>
      <c r="J794" s="18">
        <f t="shared" si="274"/>
        <v>5128.8</v>
      </c>
      <c r="K794" s="19">
        <f t="shared" si="275"/>
        <v>175380.67500000002</v>
      </c>
      <c r="L794" s="46">
        <f t="shared" si="276"/>
        <v>195176.27500000002</v>
      </c>
      <c r="M794" s="52">
        <f t="shared" si="277"/>
        <v>394536.59360000002</v>
      </c>
      <c r="N794" s="53">
        <f t="shared" si="278"/>
        <v>0.49255504818976281</v>
      </c>
      <c r="O794" s="1">
        <f t="shared" si="281"/>
        <v>723.6</v>
      </c>
      <c r="P794" s="1">
        <f t="shared" si="282"/>
        <v>434.72</v>
      </c>
      <c r="Q794" s="1">
        <f t="shared" si="283"/>
        <v>3776.1</v>
      </c>
      <c r="R794" s="1">
        <f t="shared" si="287"/>
        <v>401528.98640000005</v>
      </c>
      <c r="S794" s="111"/>
      <c r="T794" s="1">
        <f t="shared" si="288"/>
        <v>1013.04</v>
      </c>
      <c r="U794" s="1">
        <f t="shared" si="289"/>
        <v>608.96</v>
      </c>
      <c r="V794" s="1">
        <f t="shared" si="290"/>
        <v>3776.1</v>
      </c>
      <c r="W794" s="1">
        <f t="shared" si="291"/>
        <v>52.8</v>
      </c>
      <c r="X794" s="1">
        <f t="shared" si="292"/>
        <v>5450.9000000000005</v>
      </c>
    </row>
    <row r="795" spans="1:24" x14ac:dyDescent="0.25">
      <c r="A795" s="50">
        <v>802000</v>
      </c>
      <c r="B795" s="45">
        <f t="shared" si="279"/>
        <v>4806.3827000000001</v>
      </c>
      <c r="C795" s="18">
        <f t="shared" si="284"/>
        <v>9134.8896000000004</v>
      </c>
      <c r="D795" s="18">
        <f t="shared" si="280"/>
        <v>12746.592299999998</v>
      </c>
      <c r="E795" s="16">
        <f t="shared" si="285"/>
        <v>18060.853999999999</v>
      </c>
      <c r="F795" s="19">
        <f t="shared" si="286"/>
        <v>154887.20000000001</v>
      </c>
      <c r="G795" s="51">
        <f t="shared" si="271"/>
        <v>199635.9186</v>
      </c>
      <c r="H795" s="45">
        <f t="shared" si="272"/>
        <v>4813.8</v>
      </c>
      <c r="I795" s="18">
        <f t="shared" si="273"/>
        <v>9853</v>
      </c>
      <c r="J795" s="18">
        <f t="shared" si="274"/>
        <v>5128.8</v>
      </c>
      <c r="K795" s="19">
        <f t="shared" si="275"/>
        <v>175638.17500000002</v>
      </c>
      <c r="L795" s="46">
        <f t="shared" si="276"/>
        <v>195433.77500000002</v>
      </c>
      <c r="M795" s="52">
        <f t="shared" si="277"/>
        <v>395069.6936</v>
      </c>
      <c r="N795" s="53">
        <f t="shared" si="278"/>
        <v>0.49260560299251871</v>
      </c>
      <c r="O795" s="1">
        <f t="shared" si="281"/>
        <v>723.6</v>
      </c>
      <c r="P795" s="1">
        <f t="shared" si="282"/>
        <v>434.72</v>
      </c>
      <c r="Q795" s="1">
        <f t="shared" si="283"/>
        <v>3776.1</v>
      </c>
      <c r="R795" s="1">
        <f t="shared" si="287"/>
        <v>401995.88640000008</v>
      </c>
      <c r="S795" s="111"/>
      <c r="T795" s="1">
        <f t="shared" si="288"/>
        <v>1013.04</v>
      </c>
      <c r="U795" s="1">
        <f t="shared" si="289"/>
        <v>608.96</v>
      </c>
      <c r="V795" s="1">
        <f t="shared" si="290"/>
        <v>3776.1</v>
      </c>
      <c r="W795" s="1">
        <f t="shared" si="291"/>
        <v>52.8</v>
      </c>
      <c r="X795" s="1">
        <f t="shared" si="292"/>
        <v>5450.9000000000005</v>
      </c>
    </row>
    <row r="796" spans="1:24" x14ac:dyDescent="0.25">
      <c r="A796" s="50">
        <v>803000</v>
      </c>
      <c r="B796" s="45">
        <f t="shared" si="279"/>
        <v>4806.3827000000001</v>
      </c>
      <c r="C796" s="18">
        <f t="shared" si="284"/>
        <v>9134.8896000000004</v>
      </c>
      <c r="D796" s="18">
        <f t="shared" si="280"/>
        <v>12746.592299999998</v>
      </c>
      <c r="E796" s="16">
        <f t="shared" si="285"/>
        <v>18060.853999999999</v>
      </c>
      <c r="F796" s="19">
        <f t="shared" si="286"/>
        <v>155162.80000000002</v>
      </c>
      <c r="G796" s="51">
        <f t="shared" si="271"/>
        <v>199911.51860000001</v>
      </c>
      <c r="H796" s="45">
        <f t="shared" si="272"/>
        <v>4813.8</v>
      </c>
      <c r="I796" s="18">
        <f t="shared" si="273"/>
        <v>9853</v>
      </c>
      <c r="J796" s="18">
        <f t="shared" si="274"/>
        <v>5128.8</v>
      </c>
      <c r="K796" s="19">
        <f t="shared" si="275"/>
        <v>175895.67500000002</v>
      </c>
      <c r="L796" s="46">
        <f t="shared" si="276"/>
        <v>195691.27500000002</v>
      </c>
      <c r="M796" s="52">
        <f t="shared" si="277"/>
        <v>395602.79360000003</v>
      </c>
      <c r="N796" s="53">
        <f t="shared" si="278"/>
        <v>0.49265603188044838</v>
      </c>
      <c r="O796" s="1">
        <f t="shared" si="281"/>
        <v>723.6</v>
      </c>
      <c r="P796" s="1">
        <f t="shared" si="282"/>
        <v>434.72</v>
      </c>
      <c r="Q796" s="1">
        <f t="shared" si="283"/>
        <v>3776.1</v>
      </c>
      <c r="R796" s="1">
        <f t="shared" si="287"/>
        <v>402462.78640000004</v>
      </c>
      <c r="S796" s="111"/>
      <c r="T796" s="1">
        <f t="shared" si="288"/>
        <v>1013.04</v>
      </c>
      <c r="U796" s="1">
        <f t="shared" si="289"/>
        <v>608.96</v>
      </c>
      <c r="V796" s="1">
        <f t="shared" si="290"/>
        <v>3776.1</v>
      </c>
      <c r="W796" s="1">
        <f t="shared" si="291"/>
        <v>52.8</v>
      </c>
      <c r="X796" s="1">
        <f t="shared" si="292"/>
        <v>5450.9000000000005</v>
      </c>
    </row>
    <row r="797" spans="1:24" x14ac:dyDescent="0.25">
      <c r="A797" s="50">
        <v>804000</v>
      </c>
      <c r="B797" s="45">
        <f t="shared" si="279"/>
        <v>4806.3827000000001</v>
      </c>
      <c r="C797" s="18">
        <f t="shared" si="284"/>
        <v>9134.8896000000004</v>
      </c>
      <c r="D797" s="18">
        <f t="shared" si="280"/>
        <v>12746.592299999998</v>
      </c>
      <c r="E797" s="16">
        <f t="shared" si="285"/>
        <v>18060.853999999999</v>
      </c>
      <c r="F797" s="19">
        <f t="shared" si="286"/>
        <v>155438.39999999999</v>
      </c>
      <c r="G797" s="51">
        <f t="shared" si="271"/>
        <v>200187.11859999999</v>
      </c>
      <c r="H797" s="45">
        <f t="shared" si="272"/>
        <v>4813.8</v>
      </c>
      <c r="I797" s="18">
        <f t="shared" si="273"/>
        <v>9853</v>
      </c>
      <c r="J797" s="18">
        <f t="shared" si="274"/>
        <v>5128.8</v>
      </c>
      <c r="K797" s="19">
        <f t="shared" si="275"/>
        <v>176153.17500000002</v>
      </c>
      <c r="L797" s="46">
        <f t="shared" si="276"/>
        <v>195948.77500000002</v>
      </c>
      <c r="M797" s="52">
        <f t="shared" si="277"/>
        <v>396135.89360000001</v>
      </c>
      <c r="N797" s="53">
        <f t="shared" si="278"/>
        <v>0.49270633532338309</v>
      </c>
      <c r="O797" s="1">
        <f t="shared" si="281"/>
        <v>723.6</v>
      </c>
      <c r="P797" s="1">
        <f t="shared" si="282"/>
        <v>434.72</v>
      </c>
      <c r="Q797" s="1">
        <f t="shared" si="283"/>
        <v>3776.1</v>
      </c>
      <c r="R797" s="1">
        <f t="shared" si="287"/>
        <v>402929.68640000006</v>
      </c>
      <c r="S797" s="111"/>
      <c r="T797" s="1">
        <f t="shared" si="288"/>
        <v>1013.04</v>
      </c>
      <c r="U797" s="1">
        <f t="shared" si="289"/>
        <v>608.96</v>
      </c>
      <c r="V797" s="1">
        <f t="shared" si="290"/>
        <v>3776.1</v>
      </c>
      <c r="W797" s="1">
        <f t="shared" si="291"/>
        <v>52.8</v>
      </c>
      <c r="X797" s="1">
        <f t="shared" si="292"/>
        <v>5450.9000000000005</v>
      </c>
    </row>
    <row r="798" spans="1:24" x14ac:dyDescent="0.25">
      <c r="A798" s="50">
        <v>805000</v>
      </c>
      <c r="B798" s="45">
        <f t="shared" si="279"/>
        <v>4806.3827000000001</v>
      </c>
      <c r="C798" s="18">
        <f t="shared" si="284"/>
        <v>9134.8896000000004</v>
      </c>
      <c r="D798" s="18">
        <f t="shared" si="280"/>
        <v>12746.592299999998</v>
      </c>
      <c r="E798" s="16">
        <f t="shared" si="285"/>
        <v>18060.853999999999</v>
      </c>
      <c r="F798" s="19">
        <f t="shared" si="286"/>
        <v>155714</v>
      </c>
      <c r="G798" s="51">
        <f t="shared" si="271"/>
        <v>200462.71859999999</v>
      </c>
      <c r="H798" s="45">
        <f t="shared" si="272"/>
        <v>4813.8</v>
      </c>
      <c r="I798" s="18">
        <f t="shared" si="273"/>
        <v>9853</v>
      </c>
      <c r="J798" s="18">
        <f t="shared" si="274"/>
        <v>5128.8</v>
      </c>
      <c r="K798" s="19">
        <f t="shared" si="275"/>
        <v>176410.67500000002</v>
      </c>
      <c r="L798" s="46">
        <f t="shared" si="276"/>
        <v>196206.27500000002</v>
      </c>
      <c r="M798" s="52">
        <f t="shared" si="277"/>
        <v>396668.99360000005</v>
      </c>
      <c r="N798" s="53">
        <f t="shared" si="278"/>
        <v>0.49275651378881991</v>
      </c>
      <c r="O798" s="1">
        <f t="shared" si="281"/>
        <v>723.6</v>
      </c>
      <c r="P798" s="1">
        <f t="shared" si="282"/>
        <v>434.72</v>
      </c>
      <c r="Q798" s="1">
        <f t="shared" si="283"/>
        <v>3776.1</v>
      </c>
      <c r="R798" s="1">
        <f t="shared" si="287"/>
        <v>403396.58640000003</v>
      </c>
      <c r="S798" s="111"/>
      <c r="T798" s="1">
        <f t="shared" si="288"/>
        <v>1013.04</v>
      </c>
      <c r="U798" s="1">
        <f t="shared" si="289"/>
        <v>608.96</v>
      </c>
      <c r="V798" s="1">
        <f t="shared" si="290"/>
        <v>3776.1</v>
      </c>
      <c r="W798" s="1">
        <f t="shared" si="291"/>
        <v>52.8</v>
      </c>
      <c r="X798" s="1">
        <f t="shared" si="292"/>
        <v>5450.9000000000005</v>
      </c>
    </row>
    <row r="799" spans="1:24" x14ac:dyDescent="0.25">
      <c r="A799" s="50">
        <v>806000</v>
      </c>
      <c r="B799" s="45">
        <f t="shared" si="279"/>
        <v>4806.3827000000001</v>
      </c>
      <c r="C799" s="18">
        <f t="shared" si="284"/>
        <v>9134.8896000000004</v>
      </c>
      <c r="D799" s="18">
        <f t="shared" si="280"/>
        <v>12746.592299999998</v>
      </c>
      <c r="E799" s="16">
        <f t="shared" si="285"/>
        <v>18060.853999999999</v>
      </c>
      <c r="F799" s="19">
        <f t="shared" si="286"/>
        <v>155989.6</v>
      </c>
      <c r="G799" s="51">
        <f t="shared" si="271"/>
        <v>200738.3186</v>
      </c>
      <c r="H799" s="45">
        <f t="shared" si="272"/>
        <v>4813.8</v>
      </c>
      <c r="I799" s="18">
        <f t="shared" si="273"/>
        <v>9853</v>
      </c>
      <c r="J799" s="18">
        <f t="shared" si="274"/>
        <v>5128.8</v>
      </c>
      <c r="K799" s="19">
        <f t="shared" si="275"/>
        <v>176668.17500000002</v>
      </c>
      <c r="L799" s="46">
        <f t="shared" si="276"/>
        <v>196463.77500000002</v>
      </c>
      <c r="M799" s="52">
        <f t="shared" si="277"/>
        <v>397202.09360000002</v>
      </c>
      <c r="N799" s="53">
        <f t="shared" si="278"/>
        <v>0.49280656774193549</v>
      </c>
      <c r="O799" s="1">
        <f t="shared" si="281"/>
        <v>723.6</v>
      </c>
      <c r="P799" s="1">
        <f t="shared" si="282"/>
        <v>434.72</v>
      </c>
      <c r="Q799" s="1">
        <f t="shared" si="283"/>
        <v>3776.1</v>
      </c>
      <c r="R799" s="1">
        <f t="shared" si="287"/>
        <v>403863.48640000005</v>
      </c>
      <c r="S799" s="111"/>
      <c r="T799" s="1">
        <f t="shared" si="288"/>
        <v>1013.04</v>
      </c>
      <c r="U799" s="1">
        <f t="shared" si="289"/>
        <v>608.96</v>
      </c>
      <c r="V799" s="1">
        <f t="shared" si="290"/>
        <v>3776.1</v>
      </c>
      <c r="W799" s="1">
        <f t="shared" si="291"/>
        <v>52.8</v>
      </c>
      <c r="X799" s="1">
        <f t="shared" si="292"/>
        <v>5450.9000000000005</v>
      </c>
    </row>
    <row r="800" spans="1:24" x14ac:dyDescent="0.25">
      <c r="A800" s="50">
        <v>807000</v>
      </c>
      <c r="B800" s="45">
        <f t="shared" si="279"/>
        <v>4806.3827000000001</v>
      </c>
      <c r="C800" s="18">
        <f t="shared" si="284"/>
        <v>9134.8896000000004</v>
      </c>
      <c r="D800" s="18">
        <f t="shared" si="280"/>
        <v>12746.592299999998</v>
      </c>
      <c r="E800" s="16">
        <f t="shared" si="285"/>
        <v>18060.853999999999</v>
      </c>
      <c r="F800" s="19">
        <f t="shared" si="286"/>
        <v>156265.20000000001</v>
      </c>
      <c r="G800" s="51">
        <f t="shared" si="271"/>
        <v>201013.9186</v>
      </c>
      <c r="H800" s="45">
        <f t="shared" si="272"/>
        <v>4813.8</v>
      </c>
      <c r="I800" s="18">
        <f t="shared" si="273"/>
        <v>9853</v>
      </c>
      <c r="J800" s="18">
        <f t="shared" si="274"/>
        <v>5128.8</v>
      </c>
      <c r="K800" s="19">
        <f t="shared" si="275"/>
        <v>176925.67500000002</v>
      </c>
      <c r="L800" s="46">
        <f t="shared" si="276"/>
        <v>196721.27500000002</v>
      </c>
      <c r="M800" s="52">
        <f t="shared" si="277"/>
        <v>397735.1936</v>
      </c>
      <c r="N800" s="53">
        <f t="shared" si="278"/>
        <v>0.49285649764560097</v>
      </c>
      <c r="O800" s="1">
        <f t="shared" si="281"/>
        <v>723.6</v>
      </c>
      <c r="P800" s="1">
        <f t="shared" si="282"/>
        <v>434.72</v>
      </c>
      <c r="Q800" s="1">
        <f t="shared" si="283"/>
        <v>3776.1</v>
      </c>
      <c r="R800" s="1">
        <f t="shared" si="287"/>
        <v>404330.38640000008</v>
      </c>
      <c r="S800" s="111"/>
      <c r="T800" s="1">
        <f t="shared" si="288"/>
        <v>1013.04</v>
      </c>
      <c r="U800" s="1">
        <f t="shared" si="289"/>
        <v>608.96</v>
      </c>
      <c r="V800" s="1">
        <f t="shared" si="290"/>
        <v>3776.1</v>
      </c>
      <c r="W800" s="1">
        <f t="shared" si="291"/>
        <v>52.8</v>
      </c>
      <c r="X800" s="1">
        <f t="shared" si="292"/>
        <v>5450.9000000000005</v>
      </c>
    </row>
    <row r="801" spans="1:24" x14ac:dyDescent="0.25">
      <c r="A801" s="50">
        <v>808000</v>
      </c>
      <c r="B801" s="45">
        <f t="shared" si="279"/>
        <v>4806.3827000000001</v>
      </c>
      <c r="C801" s="18">
        <f t="shared" si="284"/>
        <v>9134.8896000000004</v>
      </c>
      <c r="D801" s="18">
        <f t="shared" si="280"/>
        <v>12746.592299999998</v>
      </c>
      <c r="E801" s="16">
        <f t="shared" si="285"/>
        <v>18060.853999999999</v>
      </c>
      <c r="F801" s="19">
        <f t="shared" si="286"/>
        <v>156540.80000000002</v>
      </c>
      <c r="G801" s="51">
        <f t="shared" si="271"/>
        <v>201289.51860000001</v>
      </c>
      <c r="H801" s="45">
        <f t="shared" si="272"/>
        <v>4813.8</v>
      </c>
      <c r="I801" s="18">
        <f t="shared" si="273"/>
        <v>9853</v>
      </c>
      <c r="J801" s="18">
        <f t="shared" si="274"/>
        <v>5128.8</v>
      </c>
      <c r="K801" s="19">
        <f t="shared" si="275"/>
        <v>177183.17500000002</v>
      </c>
      <c r="L801" s="46">
        <f t="shared" si="276"/>
        <v>196978.77500000002</v>
      </c>
      <c r="M801" s="52">
        <f t="shared" si="277"/>
        <v>398268.29360000003</v>
      </c>
      <c r="N801" s="53">
        <f t="shared" si="278"/>
        <v>0.49290630396039609</v>
      </c>
      <c r="O801" s="1">
        <f t="shared" si="281"/>
        <v>723.6</v>
      </c>
      <c r="P801" s="1">
        <f t="shared" si="282"/>
        <v>434.72</v>
      </c>
      <c r="Q801" s="1">
        <f t="shared" si="283"/>
        <v>3776.1</v>
      </c>
      <c r="R801" s="1">
        <f t="shared" si="287"/>
        <v>404797.28640000004</v>
      </c>
      <c r="S801" s="111"/>
      <c r="T801" s="1">
        <f t="shared" si="288"/>
        <v>1013.04</v>
      </c>
      <c r="U801" s="1">
        <f t="shared" si="289"/>
        <v>608.96</v>
      </c>
      <c r="V801" s="1">
        <f t="shared" si="290"/>
        <v>3776.1</v>
      </c>
      <c r="W801" s="1">
        <f t="shared" si="291"/>
        <v>52.8</v>
      </c>
      <c r="X801" s="1">
        <f t="shared" si="292"/>
        <v>5450.9000000000005</v>
      </c>
    </row>
    <row r="802" spans="1:24" x14ac:dyDescent="0.25">
      <c r="A802" s="50">
        <v>809000</v>
      </c>
      <c r="B802" s="45">
        <f t="shared" si="279"/>
        <v>4806.3827000000001</v>
      </c>
      <c r="C802" s="18">
        <f t="shared" si="284"/>
        <v>9134.8896000000004</v>
      </c>
      <c r="D802" s="18">
        <f t="shared" si="280"/>
        <v>12746.592299999998</v>
      </c>
      <c r="E802" s="16">
        <f t="shared" si="285"/>
        <v>18060.853999999999</v>
      </c>
      <c r="F802" s="19">
        <f t="shared" si="286"/>
        <v>156816.4</v>
      </c>
      <c r="G802" s="51">
        <f t="shared" si="271"/>
        <v>201565.11859999999</v>
      </c>
      <c r="H802" s="45">
        <f t="shared" si="272"/>
        <v>4813.8</v>
      </c>
      <c r="I802" s="18">
        <f t="shared" si="273"/>
        <v>9853</v>
      </c>
      <c r="J802" s="18">
        <f t="shared" si="274"/>
        <v>5128.8</v>
      </c>
      <c r="K802" s="19">
        <f t="shared" si="275"/>
        <v>177440.67500000002</v>
      </c>
      <c r="L802" s="46">
        <f t="shared" si="276"/>
        <v>197236.27500000002</v>
      </c>
      <c r="M802" s="52">
        <f t="shared" si="277"/>
        <v>398801.39360000001</v>
      </c>
      <c r="N802" s="53">
        <f t="shared" si="278"/>
        <v>0.49295598714462302</v>
      </c>
      <c r="O802" s="1">
        <f t="shared" si="281"/>
        <v>723.6</v>
      </c>
      <c r="P802" s="1">
        <f t="shared" si="282"/>
        <v>434.72</v>
      </c>
      <c r="Q802" s="1">
        <f t="shared" si="283"/>
        <v>3776.1</v>
      </c>
      <c r="R802" s="1">
        <f t="shared" si="287"/>
        <v>405264.18640000006</v>
      </c>
      <c r="S802" s="111"/>
      <c r="T802" s="1">
        <f t="shared" si="288"/>
        <v>1013.04</v>
      </c>
      <c r="U802" s="1">
        <f t="shared" si="289"/>
        <v>608.96</v>
      </c>
      <c r="V802" s="1">
        <f t="shared" si="290"/>
        <v>3776.1</v>
      </c>
      <c r="W802" s="1">
        <f t="shared" si="291"/>
        <v>52.8</v>
      </c>
      <c r="X802" s="1">
        <f t="shared" si="292"/>
        <v>5450.9000000000005</v>
      </c>
    </row>
    <row r="803" spans="1:24" x14ac:dyDescent="0.25">
      <c r="A803" s="50">
        <v>810000</v>
      </c>
      <c r="B803" s="45">
        <f t="shared" si="279"/>
        <v>4806.3827000000001</v>
      </c>
      <c r="C803" s="18">
        <f t="shared" si="284"/>
        <v>9134.8896000000004</v>
      </c>
      <c r="D803" s="18">
        <f t="shared" si="280"/>
        <v>12746.592299999998</v>
      </c>
      <c r="E803" s="16">
        <f t="shared" si="285"/>
        <v>18060.853999999999</v>
      </c>
      <c r="F803" s="19">
        <f t="shared" si="286"/>
        <v>157092</v>
      </c>
      <c r="G803" s="51">
        <f t="shared" si="271"/>
        <v>201840.71859999999</v>
      </c>
      <c r="H803" s="45">
        <f t="shared" si="272"/>
        <v>4813.8</v>
      </c>
      <c r="I803" s="18">
        <f t="shared" si="273"/>
        <v>9853</v>
      </c>
      <c r="J803" s="18">
        <f t="shared" si="274"/>
        <v>5128.8</v>
      </c>
      <c r="K803" s="19">
        <f t="shared" si="275"/>
        <v>177698.17500000002</v>
      </c>
      <c r="L803" s="46">
        <f t="shared" si="276"/>
        <v>197493.77500000002</v>
      </c>
      <c r="M803" s="52">
        <f t="shared" si="277"/>
        <v>399334.49360000005</v>
      </c>
      <c r="N803" s="53">
        <f t="shared" si="278"/>
        <v>0.49300554765432103</v>
      </c>
      <c r="O803" s="1">
        <f t="shared" si="281"/>
        <v>723.6</v>
      </c>
      <c r="P803" s="1">
        <f t="shared" si="282"/>
        <v>434.72</v>
      </c>
      <c r="Q803" s="1">
        <f t="shared" si="283"/>
        <v>3776.1</v>
      </c>
      <c r="R803" s="1">
        <f t="shared" si="287"/>
        <v>405731.08640000003</v>
      </c>
      <c r="S803" s="111"/>
      <c r="T803" s="1">
        <f t="shared" si="288"/>
        <v>1013.04</v>
      </c>
      <c r="U803" s="1">
        <f t="shared" si="289"/>
        <v>608.96</v>
      </c>
      <c r="V803" s="1">
        <f t="shared" si="290"/>
        <v>3776.1</v>
      </c>
      <c r="W803" s="1">
        <f t="shared" si="291"/>
        <v>52.8</v>
      </c>
      <c r="X803" s="1">
        <f t="shared" si="292"/>
        <v>5450.9000000000005</v>
      </c>
    </row>
    <row r="804" spans="1:24" x14ac:dyDescent="0.25">
      <c r="A804" s="50">
        <v>811000</v>
      </c>
      <c r="B804" s="45">
        <f t="shared" si="279"/>
        <v>4806.3827000000001</v>
      </c>
      <c r="C804" s="18">
        <f t="shared" si="284"/>
        <v>9134.8896000000004</v>
      </c>
      <c r="D804" s="18">
        <f t="shared" si="280"/>
        <v>12746.592299999998</v>
      </c>
      <c r="E804" s="16">
        <f t="shared" si="285"/>
        <v>18060.853999999999</v>
      </c>
      <c r="F804" s="19">
        <f t="shared" si="286"/>
        <v>157367.6</v>
      </c>
      <c r="G804" s="51">
        <f t="shared" si="271"/>
        <v>202116.3186</v>
      </c>
      <c r="H804" s="45">
        <f t="shared" si="272"/>
        <v>4813.8</v>
      </c>
      <c r="I804" s="18">
        <f t="shared" si="273"/>
        <v>9853</v>
      </c>
      <c r="J804" s="18">
        <f t="shared" si="274"/>
        <v>5128.8</v>
      </c>
      <c r="K804" s="19">
        <f t="shared" si="275"/>
        <v>177955.67500000002</v>
      </c>
      <c r="L804" s="46">
        <f t="shared" si="276"/>
        <v>197751.27500000002</v>
      </c>
      <c r="M804" s="52">
        <f t="shared" si="277"/>
        <v>399867.59360000002</v>
      </c>
      <c r="N804" s="53">
        <f t="shared" si="278"/>
        <v>0.49305498594327996</v>
      </c>
      <c r="O804" s="1">
        <f t="shared" si="281"/>
        <v>723.6</v>
      </c>
      <c r="P804" s="1">
        <f t="shared" si="282"/>
        <v>434.72</v>
      </c>
      <c r="Q804" s="1">
        <f t="shared" si="283"/>
        <v>3776.1</v>
      </c>
      <c r="R804" s="1">
        <f t="shared" si="287"/>
        <v>406197.98640000005</v>
      </c>
      <c r="S804" s="111"/>
      <c r="T804" s="1">
        <f t="shared" si="288"/>
        <v>1013.04</v>
      </c>
      <c r="U804" s="1">
        <f t="shared" si="289"/>
        <v>608.96</v>
      </c>
      <c r="V804" s="1">
        <f t="shared" si="290"/>
        <v>3776.1</v>
      </c>
      <c r="W804" s="1">
        <f t="shared" si="291"/>
        <v>52.8</v>
      </c>
      <c r="X804" s="1">
        <f t="shared" si="292"/>
        <v>5450.9000000000005</v>
      </c>
    </row>
    <row r="805" spans="1:24" x14ac:dyDescent="0.25">
      <c r="A805" s="50">
        <v>812000</v>
      </c>
      <c r="B805" s="45">
        <f t="shared" si="279"/>
        <v>4806.3827000000001</v>
      </c>
      <c r="C805" s="18">
        <f t="shared" si="284"/>
        <v>9134.8896000000004</v>
      </c>
      <c r="D805" s="18">
        <f t="shared" si="280"/>
        <v>12746.592299999998</v>
      </c>
      <c r="E805" s="16">
        <f t="shared" si="285"/>
        <v>18060.853999999999</v>
      </c>
      <c r="F805" s="19">
        <f t="shared" si="286"/>
        <v>157643.20000000001</v>
      </c>
      <c r="G805" s="51">
        <f t="shared" si="271"/>
        <v>202391.9186</v>
      </c>
      <c r="H805" s="45">
        <f t="shared" si="272"/>
        <v>4813.8</v>
      </c>
      <c r="I805" s="18">
        <f t="shared" si="273"/>
        <v>9853</v>
      </c>
      <c r="J805" s="18">
        <f t="shared" si="274"/>
        <v>5128.8</v>
      </c>
      <c r="K805" s="19">
        <f t="shared" si="275"/>
        <v>178213.17500000002</v>
      </c>
      <c r="L805" s="46">
        <f t="shared" si="276"/>
        <v>198008.77500000002</v>
      </c>
      <c r="M805" s="52">
        <f t="shared" si="277"/>
        <v>400400.6936</v>
      </c>
      <c r="N805" s="53">
        <f t="shared" si="278"/>
        <v>0.4931043024630542</v>
      </c>
      <c r="O805" s="1">
        <f t="shared" si="281"/>
        <v>723.6</v>
      </c>
      <c r="P805" s="1">
        <f t="shared" si="282"/>
        <v>434.72</v>
      </c>
      <c r="Q805" s="1">
        <f t="shared" si="283"/>
        <v>3776.1</v>
      </c>
      <c r="R805" s="1">
        <f t="shared" si="287"/>
        <v>406664.88640000008</v>
      </c>
      <c r="S805" s="111"/>
      <c r="T805" s="1">
        <f t="shared" si="288"/>
        <v>1013.04</v>
      </c>
      <c r="U805" s="1">
        <f t="shared" si="289"/>
        <v>608.96</v>
      </c>
      <c r="V805" s="1">
        <f t="shared" si="290"/>
        <v>3776.1</v>
      </c>
      <c r="W805" s="1">
        <f t="shared" si="291"/>
        <v>52.8</v>
      </c>
      <c r="X805" s="1">
        <f t="shared" si="292"/>
        <v>5450.9000000000005</v>
      </c>
    </row>
    <row r="806" spans="1:24" x14ac:dyDescent="0.25">
      <c r="A806" s="50">
        <v>813000</v>
      </c>
      <c r="B806" s="45">
        <f t="shared" si="279"/>
        <v>4806.3827000000001</v>
      </c>
      <c r="C806" s="18">
        <f t="shared" si="284"/>
        <v>9134.8896000000004</v>
      </c>
      <c r="D806" s="18">
        <f t="shared" si="280"/>
        <v>12746.592299999998</v>
      </c>
      <c r="E806" s="16">
        <f t="shared" si="285"/>
        <v>18060.853999999999</v>
      </c>
      <c r="F806" s="19">
        <f t="shared" si="286"/>
        <v>157918.80000000002</v>
      </c>
      <c r="G806" s="51">
        <f t="shared" si="271"/>
        <v>202667.51860000001</v>
      </c>
      <c r="H806" s="45">
        <f t="shared" si="272"/>
        <v>4813.8</v>
      </c>
      <c r="I806" s="18">
        <f t="shared" si="273"/>
        <v>9853</v>
      </c>
      <c r="J806" s="18">
        <f t="shared" si="274"/>
        <v>5128.8</v>
      </c>
      <c r="K806" s="19">
        <f t="shared" si="275"/>
        <v>178470.67500000002</v>
      </c>
      <c r="L806" s="46">
        <f t="shared" si="276"/>
        <v>198266.27500000002</v>
      </c>
      <c r="M806" s="52">
        <f t="shared" si="277"/>
        <v>400933.79360000003</v>
      </c>
      <c r="N806" s="53">
        <f t="shared" si="278"/>
        <v>0.49315349766297667</v>
      </c>
      <c r="O806" s="1">
        <f t="shared" si="281"/>
        <v>723.6</v>
      </c>
      <c r="P806" s="1">
        <f t="shared" si="282"/>
        <v>434.72</v>
      </c>
      <c r="Q806" s="1">
        <f t="shared" si="283"/>
        <v>3776.1</v>
      </c>
      <c r="R806" s="1">
        <f t="shared" si="287"/>
        <v>407131.78640000004</v>
      </c>
      <c r="S806" s="111"/>
      <c r="T806" s="1">
        <f t="shared" si="288"/>
        <v>1013.04</v>
      </c>
      <c r="U806" s="1">
        <f t="shared" si="289"/>
        <v>608.96</v>
      </c>
      <c r="V806" s="1">
        <f t="shared" si="290"/>
        <v>3776.1</v>
      </c>
      <c r="W806" s="1">
        <f t="shared" si="291"/>
        <v>52.8</v>
      </c>
      <c r="X806" s="1">
        <f t="shared" si="292"/>
        <v>5450.9000000000005</v>
      </c>
    </row>
    <row r="807" spans="1:24" x14ac:dyDescent="0.25">
      <c r="A807" s="50">
        <v>814000</v>
      </c>
      <c r="B807" s="45">
        <f t="shared" si="279"/>
        <v>4806.3827000000001</v>
      </c>
      <c r="C807" s="18">
        <f t="shared" si="284"/>
        <v>9134.8896000000004</v>
      </c>
      <c r="D807" s="18">
        <f t="shared" si="280"/>
        <v>12746.592299999998</v>
      </c>
      <c r="E807" s="16">
        <f t="shared" si="285"/>
        <v>18060.853999999999</v>
      </c>
      <c r="F807" s="19">
        <f t="shared" si="286"/>
        <v>158194.4</v>
      </c>
      <c r="G807" s="51">
        <f t="shared" si="271"/>
        <v>202943.11859999999</v>
      </c>
      <c r="H807" s="45">
        <f t="shared" si="272"/>
        <v>4813.8</v>
      </c>
      <c r="I807" s="18">
        <f t="shared" si="273"/>
        <v>9853</v>
      </c>
      <c r="J807" s="18">
        <f t="shared" si="274"/>
        <v>5128.8</v>
      </c>
      <c r="K807" s="19">
        <f t="shared" si="275"/>
        <v>178728.17500000002</v>
      </c>
      <c r="L807" s="46">
        <f t="shared" si="276"/>
        <v>198523.77500000002</v>
      </c>
      <c r="M807" s="52">
        <f t="shared" si="277"/>
        <v>401466.89360000001</v>
      </c>
      <c r="N807" s="53">
        <f t="shared" si="278"/>
        <v>0.49320257199017198</v>
      </c>
      <c r="O807" s="1">
        <f t="shared" si="281"/>
        <v>723.6</v>
      </c>
      <c r="P807" s="1">
        <f t="shared" si="282"/>
        <v>434.72</v>
      </c>
      <c r="Q807" s="1">
        <f t="shared" si="283"/>
        <v>3776.1</v>
      </c>
      <c r="R807" s="1">
        <f t="shared" si="287"/>
        <v>407598.68640000006</v>
      </c>
      <c r="S807" s="111"/>
      <c r="T807" s="1">
        <f t="shared" si="288"/>
        <v>1013.04</v>
      </c>
      <c r="U807" s="1">
        <f t="shared" si="289"/>
        <v>608.96</v>
      </c>
      <c r="V807" s="1">
        <f t="shared" si="290"/>
        <v>3776.1</v>
      </c>
      <c r="W807" s="1">
        <f t="shared" si="291"/>
        <v>52.8</v>
      </c>
      <c r="X807" s="1">
        <f t="shared" si="292"/>
        <v>5450.9000000000005</v>
      </c>
    </row>
    <row r="808" spans="1:24" x14ac:dyDescent="0.25">
      <c r="A808" s="50">
        <v>815000</v>
      </c>
      <c r="B808" s="45">
        <f t="shared" si="279"/>
        <v>4806.3827000000001</v>
      </c>
      <c r="C808" s="18">
        <f t="shared" si="284"/>
        <v>9134.8896000000004</v>
      </c>
      <c r="D808" s="18">
        <f t="shared" si="280"/>
        <v>12746.592299999998</v>
      </c>
      <c r="E808" s="16">
        <f t="shared" si="285"/>
        <v>18060.853999999999</v>
      </c>
      <c r="F808" s="19">
        <f t="shared" si="286"/>
        <v>158470</v>
      </c>
      <c r="G808" s="51">
        <f t="shared" si="271"/>
        <v>203218.71859999999</v>
      </c>
      <c r="H808" s="45">
        <f t="shared" si="272"/>
        <v>4813.8</v>
      </c>
      <c r="I808" s="18">
        <f t="shared" si="273"/>
        <v>9853</v>
      </c>
      <c r="J808" s="18">
        <f t="shared" si="274"/>
        <v>5128.8</v>
      </c>
      <c r="K808" s="19">
        <f t="shared" si="275"/>
        <v>178985.67500000002</v>
      </c>
      <c r="L808" s="46">
        <f t="shared" si="276"/>
        <v>198781.27500000002</v>
      </c>
      <c r="M808" s="52">
        <f t="shared" si="277"/>
        <v>401999.99360000005</v>
      </c>
      <c r="N808" s="53">
        <f t="shared" si="278"/>
        <v>0.49325152588957061</v>
      </c>
      <c r="O808" s="1">
        <f t="shared" si="281"/>
        <v>723.6</v>
      </c>
      <c r="P808" s="1">
        <f t="shared" si="282"/>
        <v>434.72</v>
      </c>
      <c r="Q808" s="1">
        <f t="shared" si="283"/>
        <v>3776.1</v>
      </c>
      <c r="R808" s="1">
        <f t="shared" si="287"/>
        <v>408065.58640000003</v>
      </c>
      <c r="S808" s="111"/>
      <c r="T808" s="1">
        <f t="shared" si="288"/>
        <v>1013.04</v>
      </c>
      <c r="U808" s="1">
        <f t="shared" si="289"/>
        <v>608.96</v>
      </c>
      <c r="V808" s="1">
        <f t="shared" si="290"/>
        <v>3776.1</v>
      </c>
      <c r="W808" s="1">
        <f t="shared" si="291"/>
        <v>52.8</v>
      </c>
      <c r="X808" s="1">
        <f t="shared" si="292"/>
        <v>5450.9000000000005</v>
      </c>
    </row>
    <row r="809" spans="1:24" x14ac:dyDescent="0.25">
      <c r="A809" s="50">
        <v>816000</v>
      </c>
      <c r="B809" s="45">
        <f t="shared" si="279"/>
        <v>4806.3827000000001</v>
      </c>
      <c r="C809" s="18">
        <f t="shared" si="284"/>
        <v>9134.8896000000004</v>
      </c>
      <c r="D809" s="18">
        <f t="shared" si="280"/>
        <v>12746.592299999998</v>
      </c>
      <c r="E809" s="16">
        <f t="shared" si="285"/>
        <v>18060.853999999999</v>
      </c>
      <c r="F809" s="19">
        <f t="shared" si="286"/>
        <v>158745.60000000001</v>
      </c>
      <c r="G809" s="51">
        <f t="shared" si="271"/>
        <v>203494.3186</v>
      </c>
      <c r="H809" s="45">
        <f t="shared" si="272"/>
        <v>4813.8</v>
      </c>
      <c r="I809" s="18">
        <f t="shared" si="273"/>
        <v>9853</v>
      </c>
      <c r="J809" s="18">
        <f t="shared" si="274"/>
        <v>5128.8</v>
      </c>
      <c r="K809" s="19">
        <f t="shared" si="275"/>
        <v>179243.17500000002</v>
      </c>
      <c r="L809" s="46">
        <f t="shared" si="276"/>
        <v>199038.77500000002</v>
      </c>
      <c r="M809" s="52">
        <f t="shared" si="277"/>
        <v>402533.09360000002</v>
      </c>
      <c r="N809" s="53">
        <f t="shared" si="278"/>
        <v>0.49330035980392162</v>
      </c>
      <c r="O809" s="1">
        <f t="shared" si="281"/>
        <v>723.6</v>
      </c>
      <c r="P809" s="1">
        <f t="shared" si="282"/>
        <v>434.72</v>
      </c>
      <c r="Q809" s="1">
        <f t="shared" si="283"/>
        <v>3776.1</v>
      </c>
      <c r="R809" s="1">
        <f t="shared" si="287"/>
        <v>408532.48640000005</v>
      </c>
      <c r="S809" s="111"/>
      <c r="T809" s="1">
        <f t="shared" si="288"/>
        <v>1013.04</v>
      </c>
      <c r="U809" s="1">
        <f t="shared" si="289"/>
        <v>608.96</v>
      </c>
      <c r="V809" s="1">
        <f t="shared" si="290"/>
        <v>3776.1</v>
      </c>
      <c r="W809" s="1">
        <f t="shared" si="291"/>
        <v>52.8</v>
      </c>
      <c r="X809" s="1">
        <f t="shared" si="292"/>
        <v>5450.9000000000005</v>
      </c>
    </row>
    <row r="810" spans="1:24" x14ac:dyDescent="0.25">
      <c r="A810" s="50">
        <v>817000</v>
      </c>
      <c r="B810" s="45">
        <f t="shared" si="279"/>
        <v>4806.3827000000001</v>
      </c>
      <c r="C810" s="18">
        <f t="shared" si="284"/>
        <v>9134.8896000000004</v>
      </c>
      <c r="D810" s="18">
        <f t="shared" si="280"/>
        <v>12746.592299999998</v>
      </c>
      <c r="E810" s="16">
        <f t="shared" si="285"/>
        <v>18060.853999999999</v>
      </c>
      <c r="F810" s="19">
        <f t="shared" si="286"/>
        <v>159021.20000000001</v>
      </c>
      <c r="G810" s="51">
        <f t="shared" si="271"/>
        <v>203769.9186</v>
      </c>
      <c r="H810" s="45">
        <f t="shared" si="272"/>
        <v>4813.8</v>
      </c>
      <c r="I810" s="18">
        <f t="shared" si="273"/>
        <v>9853</v>
      </c>
      <c r="J810" s="18">
        <f t="shared" si="274"/>
        <v>5128.8</v>
      </c>
      <c r="K810" s="19">
        <f t="shared" si="275"/>
        <v>179500.67500000002</v>
      </c>
      <c r="L810" s="46">
        <f t="shared" si="276"/>
        <v>199296.27500000002</v>
      </c>
      <c r="M810" s="52">
        <f t="shared" si="277"/>
        <v>403066.1936</v>
      </c>
      <c r="N810" s="53">
        <f t="shared" si="278"/>
        <v>0.49334907417380663</v>
      </c>
      <c r="O810" s="1">
        <f t="shared" si="281"/>
        <v>723.6</v>
      </c>
      <c r="P810" s="1">
        <f t="shared" si="282"/>
        <v>434.72</v>
      </c>
      <c r="Q810" s="1">
        <f t="shared" si="283"/>
        <v>3776.1</v>
      </c>
      <c r="R810" s="1">
        <f t="shared" si="287"/>
        <v>408999.38640000008</v>
      </c>
      <c r="S810" s="111"/>
      <c r="T810" s="1">
        <f t="shared" si="288"/>
        <v>1013.04</v>
      </c>
      <c r="U810" s="1">
        <f t="shared" si="289"/>
        <v>608.96</v>
      </c>
      <c r="V810" s="1">
        <f t="shared" si="290"/>
        <v>3776.1</v>
      </c>
      <c r="W810" s="1">
        <f t="shared" si="291"/>
        <v>52.8</v>
      </c>
      <c r="X810" s="1">
        <f t="shared" si="292"/>
        <v>5450.9000000000005</v>
      </c>
    </row>
    <row r="811" spans="1:24" x14ac:dyDescent="0.25">
      <c r="A811" s="50">
        <v>818000</v>
      </c>
      <c r="B811" s="45">
        <f t="shared" si="279"/>
        <v>4806.3827000000001</v>
      </c>
      <c r="C811" s="18">
        <f t="shared" si="284"/>
        <v>9134.8896000000004</v>
      </c>
      <c r="D811" s="18">
        <f t="shared" si="280"/>
        <v>12746.592299999998</v>
      </c>
      <c r="E811" s="16">
        <f t="shared" si="285"/>
        <v>18060.853999999999</v>
      </c>
      <c r="F811" s="19">
        <f t="shared" si="286"/>
        <v>159296.80000000002</v>
      </c>
      <c r="G811" s="51">
        <f t="shared" si="271"/>
        <v>204045.51860000001</v>
      </c>
      <c r="H811" s="45">
        <f t="shared" si="272"/>
        <v>4813.8</v>
      </c>
      <c r="I811" s="18">
        <f t="shared" si="273"/>
        <v>9853</v>
      </c>
      <c r="J811" s="18">
        <f t="shared" si="274"/>
        <v>5128.8</v>
      </c>
      <c r="K811" s="19">
        <f t="shared" si="275"/>
        <v>179758.17500000002</v>
      </c>
      <c r="L811" s="46">
        <f t="shared" si="276"/>
        <v>199553.77500000002</v>
      </c>
      <c r="M811" s="52">
        <f t="shared" si="277"/>
        <v>403599.29360000003</v>
      </c>
      <c r="N811" s="53">
        <f t="shared" si="278"/>
        <v>0.49339766943765284</v>
      </c>
      <c r="O811" s="1">
        <f t="shared" si="281"/>
        <v>723.6</v>
      </c>
      <c r="P811" s="1">
        <f t="shared" si="282"/>
        <v>434.72</v>
      </c>
      <c r="Q811" s="1">
        <f t="shared" si="283"/>
        <v>3776.1</v>
      </c>
      <c r="R811" s="1">
        <f t="shared" si="287"/>
        <v>409466.28640000004</v>
      </c>
      <c r="S811" s="111"/>
      <c r="T811" s="1">
        <f t="shared" si="288"/>
        <v>1013.04</v>
      </c>
      <c r="U811" s="1">
        <f t="shared" si="289"/>
        <v>608.96</v>
      </c>
      <c r="V811" s="1">
        <f t="shared" si="290"/>
        <v>3776.1</v>
      </c>
      <c r="W811" s="1">
        <f t="shared" si="291"/>
        <v>52.8</v>
      </c>
      <c r="X811" s="1">
        <f t="shared" si="292"/>
        <v>5450.9000000000005</v>
      </c>
    </row>
    <row r="812" spans="1:24" x14ac:dyDescent="0.25">
      <c r="A812" s="50">
        <v>819000</v>
      </c>
      <c r="B812" s="45">
        <f t="shared" si="279"/>
        <v>4806.3827000000001</v>
      </c>
      <c r="C812" s="18">
        <f t="shared" si="284"/>
        <v>9134.8896000000004</v>
      </c>
      <c r="D812" s="18">
        <f t="shared" si="280"/>
        <v>12746.592299999998</v>
      </c>
      <c r="E812" s="16">
        <f t="shared" si="285"/>
        <v>18060.853999999999</v>
      </c>
      <c r="F812" s="19">
        <f t="shared" si="286"/>
        <v>159572.4</v>
      </c>
      <c r="G812" s="51">
        <f t="shared" si="271"/>
        <v>204321.11859999999</v>
      </c>
      <c r="H812" s="45">
        <f t="shared" si="272"/>
        <v>4813.8</v>
      </c>
      <c r="I812" s="18">
        <f t="shared" si="273"/>
        <v>9853</v>
      </c>
      <c r="J812" s="18">
        <f t="shared" si="274"/>
        <v>5128.8</v>
      </c>
      <c r="K812" s="19">
        <f t="shared" si="275"/>
        <v>180015.67500000002</v>
      </c>
      <c r="L812" s="46">
        <f t="shared" si="276"/>
        <v>199811.27500000002</v>
      </c>
      <c r="M812" s="52">
        <f t="shared" si="277"/>
        <v>404132.39360000001</v>
      </c>
      <c r="N812" s="53">
        <f t="shared" si="278"/>
        <v>0.49344614603174602</v>
      </c>
      <c r="O812" s="1">
        <f t="shared" si="281"/>
        <v>723.6</v>
      </c>
      <c r="P812" s="1">
        <f t="shared" si="282"/>
        <v>434.72</v>
      </c>
      <c r="Q812" s="1">
        <f t="shared" si="283"/>
        <v>3776.1</v>
      </c>
      <c r="R812" s="1">
        <f t="shared" si="287"/>
        <v>409933.18640000006</v>
      </c>
      <c r="S812" s="111"/>
      <c r="T812" s="1">
        <f t="shared" si="288"/>
        <v>1013.04</v>
      </c>
      <c r="U812" s="1">
        <f t="shared" si="289"/>
        <v>608.96</v>
      </c>
      <c r="V812" s="1">
        <f t="shared" si="290"/>
        <v>3776.1</v>
      </c>
      <c r="W812" s="1">
        <f t="shared" si="291"/>
        <v>52.8</v>
      </c>
      <c r="X812" s="1">
        <f t="shared" si="292"/>
        <v>5450.9000000000005</v>
      </c>
    </row>
    <row r="813" spans="1:24" x14ac:dyDescent="0.25">
      <c r="A813" s="50">
        <v>820000</v>
      </c>
      <c r="B813" s="45">
        <f t="shared" si="279"/>
        <v>4806.3827000000001</v>
      </c>
      <c r="C813" s="18">
        <f t="shared" si="284"/>
        <v>9134.8896000000004</v>
      </c>
      <c r="D813" s="18">
        <f t="shared" si="280"/>
        <v>12746.592299999998</v>
      </c>
      <c r="E813" s="16">
        <f t="shared" si="285"/>
        <v>18060.853999999999</v>
      </c>
      <c r="F813" s="19">
        <f t="shared" si="286"/>
        <v>159848</v>
      </c>
      <c r="G813" s="51">
        <f t="shared" si="271"/>
        <v>204596.71859999999</v>
      </c>
      <c r="H813" s="45">
        <f t="shared" si="272"/>
        <v>4813.8</v>
      </c>
      <c r="I813" s="18">
        <f t="shared" si="273"/>
        <v>9853</v>
      </c>
      <c r="J813" s="18">
        <f t="shared" si="274"/>
        <v>5128.8</v>
      </c>
      <c r="K813" s="19">
        <f t="shared" si="275"/>
        <v>180273.17500000002</v>
      </c>
      <c r="L813" s="46">
        <f t="shared" si="276"/>
        <v>200068.77500000002</v>
      </c>
      <c r="M813" s="52">
        <f t="shared" si="277"/>
        <v>404665.49360000005</v>
      </c>
      <c r="N813" s="53">
        <f t="shared" si="278"/>
        <v>0.49349450439024395</v>
      </c>
      <c r="O813" s="1">
        <f t="shared" si="281"/>
        <v>723.6</v>
      </c>
      <c r="P813" s="1">
        <f t="shared" si="282"/>
        <v>434.72</v>
      </c>
      <c r="Q813" s="1">
        <f t="shared" si="283"/>
        <v>3776.1</v>
      </c>
      <c r="R813" s="1">
        <f t="shared" si="287"/>
        <v>410400.08640000003</v>
      </c>
      <c r="S813" s="111"/>
      <c r="T813" s="1">
        <f t="shared" si="288"/>
        <v>1013.04</v>
      </c>
      <c r="U813" s="1">
        <f t="shared" si="289"/>
        <v>608.96</v>
      </c>
      <c r="V813" s="1">
        <f t="shared" si="290"/>
        <v>3776.1</v>
      </c>
      <c r="W813" s="1">
        <f t="shared" si="291"/>
        <v>52.8</v>
      </c>
      <c r="X813" s="1">
        <f t="shared" si="292"/>
        <v>5450.9000000000005</v>
      </c>
    </row>
    <row r="814" spans="1:24" x14ac:dyDescent="0.25">
      <c r="A814" s="50">
        <v>821000</v>
      </c>
      <c r="B814" s="45">
        <f t="shared" si="279"/>
        <v>4806.3827000000001</v>
      </c>
      <c r="C814" s="18">
        <f t="shared" si="284"/>
        <v>9134.8896000000004</v>
      </c>
      <c r="D814" s="18">
        <f t="shared" si="280"/>
        <v>12746.592299999998</v>
      </c>
      <c r="E814" s="16">
        <f t="shared" si="285"/>
        <v>18060.853999999999</v>
      </c>
      <c r="F814" s="19">
        <f t="shared" si="286"/>
        <v>160123.6</v>
      </c>
      <c r="G814" s="51">
        <f t="shared" ref="G814:G877" si="293">SUM(B814:F814)</f>
        <v>204872.3186</v>
      </c>
      <c r="H814" s="45">
        <f t="shared" ref="H814:H877" si="294">IF($A814&gt;$AA$11,IF($A814&lt;$AA$12,($A814-$AA$11)*$Z$11,($AA$12-$AA$11)*$Z$11),0)</f>
        <v>4813.8</v>
      </c>
      <c r="I814" s="18">
        <f t="shared" ref="I814:I877" si="295">IF($A814&gt;$AA$12,IF($A814&lt;$AA$13,($A814-$AA$12)*$Z$12,($AA$13-$AA$12)*$Z$12),0)</f>
        <v>9853</v>
      </c>
      <c r="J814" s="18">
        <f t="shared" ref="J814:J877" si="296">IF($A814&gt;$AA$13,IF($A814&lt;$AA$14,($A814-$AA$13)*$Z$13,($AA$14-$AA$13)*$Z$13),0)</f>
        <v>5128.8</v>
      </c>
      <c r="K814" s="19">
        <f t="shared" ref="K814:K877" si="297">IF($A814&gt;$AA$14,IF($A814&gt;$AA$14,($A814-$AA$14)*$Z$14,0),0)</f>
        <v>180530.67500000002</v>
      </c>
      <c r="L814" s="46">
        <f t="shared" ref="L814:L877" si="298">SUM(H814:K814)</f>
        <v>200326.27500000002</v>
      </c>
      <c r="M814" s="52">
        <f t="shared" ref="M814:M877" si="299">G814+L814</f>
        <v>405198.59360000002</v>
      </c>
      <c r="N814" s="53">
        <f t="shared" ref="N814:N877" si="300">M814/A814</f>
        <v>0.49354274494518879</v>
      </c>
      <c r="O814" s="1">
        <f t="shared" si="281"/>
        <v>723.6</v>
      </c>
      <c r="P814" s="1">
        <f t="shared" si="282"/>
        <v>434.72</v>
      </c>
      <c r="Q814" s="1">
        <f t="shared" si="283"/>
        <v>3776.1</v>
      </c>
      <c r="R814" s="1">
        <f t="shared" si="287"/>
        <v>410866.98640000005</v>
      </c>
      <c r="S814" s="111"/>
      <c r="T814" s="1">
        <f t="shared" si="288"/>
        <v>1013.04</v>
      </c>
      <c r="U814" s="1">
        <f t="shared" si="289"/>
        <v>608.96</v>
      </c>
      <c r="V814" s="1">
        <f t="shared" si="290"/>
        <v>3776.1</v>
      </c>
      <c r="W814" s="1">
        <f t="shared" si="291"/>
        <v>52.8</v>
      </c>
      <c r="X814" s="1">
        <f t="shared" si="292"/>
        <v>5450.9000000000005</v>
      </c>
    </row>
    <row r="815" spans="1:24" x14ac:dyDescent="0.25">
      <c r="A815" s="50">
        <v>822000</v>
      </c>
      <c r="B815" s="45">
        <f t="shared" si="279"/>
        <v>4806.3827000000001</v>
      </c>
      <c r="C815" s="18">
        <f t="shared" si="284"/>
        <v>9134.8896000000004</v>
      </c>
      <c r="D815" s="18">
        <f t="shared" si="280"/>
        <v>12746.592299999998</v>
      </c>
      <c r="E815" s="16">
        <f t="shared" si="285"/>
        <v>18060.853999999999</v>
      </c>
      <c r="F815" s="19">
        <f t="shared" si="286"/>
        <v>160399.20000000001</v>
      </c>
      <c r="G815" s="51">
        <f t="shared" si="293"/>
        <v>205147.9186</v>
      </c>
      <c r="H815" s="45">
        <f t="shared" si="294"/>
        <v>4813.8</v>
      </c>
      <c r="I815" s="18">
        <f t="shared" si="295"/>
        <v>9853</v>
      </c>
      <c r="J815" s="18">
        <f t="shared" si="296"/>
        <v>5128.8</v>
      </c>
      <c r="K815" s="19">
        <f t="shared" si="297"/>
        <v>180788.17500000002</v>
      </c>
      <c r="L815" s="46">
        <f t="shared" si="298"/>
        <v>200583.77500000002</v>
      </c>
      <c r="M815" s="52">
        <f t="shared" si="299"/>
        <v>405731.6936</v>
      </c>
      <c r="N815" s="53">
        <f t="shared" si="300"/>
        <v>0.4935908681265207</v>
      </c>
      <c r="O815" s="1">
        <f t="shared" si="281"/>
        <v>723.6</v>
      </c>
      <c r="P815" s="1">
        <f t="shared" si="282"/>
        <v>434.72</v>
      </c>
      <c r="Q815" s="1">
        <f t="shared" si="283"/>
        <v>3776.1</v>
      </c>
      <c r="R815" s="1">
        <f t="shared" si="287"/>
        <v>411333.88640000008</v>
      </c>
      <c r="S815" s="111"/>
      <c r="T815" s="1">
        <f t="shared" si="288"/>
        <v>1013.04</v>
      </c>
      <c r="U815" s="1">
        <f t="shared" si="289"/>
        <v>608.96</v>
      </c>
      <c r="V815" s="1">
        <f t="shared" si="290"/>
        <v>3776.1</v>
      </c>
      <c r="W815" s="1">
        <f t="shared" si="291"/>
        <v>52.8</v>
      </c>
      <c r="X815" s="1">
        <f t="shared" si="292"/>
        <v>5450.9000000000005</v>
      </c>
    </row>
    <row r="816" spans="1:24" x14ac:dyDescent="0.25">
      <c r="A816" s="50">
        <v>823000</v>
      </c>
      <c r="B816" s="45">
        <f t="shared" si="279"/>
        <v>4806.3827000000001</v>
      </c>
      <c r="C816" s="18">
        <f t="shared" si="284"/>
        <v>9134.8896000000004</v>
      </c>
      <c r="D816" s="18">
        <f t="shared" si="280"/>
        <v>12746.592299999998</v>
      </c>
      <c r="E816" s="16">
        <f t="shared" si="285"/>
        <v>18060.853999999999</v>
      </c>
      <c r="F816" s="19">
        <f t="shared" si="286"/>
        <v>160674.80000000002</v>
      </c>
      <c r="G816" s="51">
        <f t="shared" si="293"/>
        <v>205423.51860000001</v>
      </c>
      <c r="H816" s="45">
        <f t="shared" si="294"/>
        <v>4813.8</v>
      </c>
      <c r="I816" s="18">
        <f t="shared" si="295"/>
        <v>9853</v>
      </c>
      <c r="J816" s="18">
        <f t="shared" si="296"/>
        <v>5128.8</v>
      </c>
      <c r="K816" s="19">
        <f t="shared" si="297"/>
        <v>181045.67500000002</v>
      </c>
      <c r="L816" s="46">
        <f t="shared" si="298"/>
        <v>200841.27500000002</v>
      </c>
      <c r="M816" s="52">
        <f t="shared" si="299"/>
        <v>406264.79360000003</v>
      </c>
      <c r="N816" s="53">
        <f t="shared" si="300"/>
        <v>0.49363887436208997</v>
      </c>
      <c r="O816" s="1">
        <f t="shared" si="281"/>
        <v>723.6</v>
      </c>
      <c r="P816" s="1">
        <f t="shared" si="282"/>
        <v>434.72</v>
      </c>
      <c r="Q816" s="1">
        <f t="shared" si="283"/>
        <v>3776.1</v>
      </c>
      <c r="R816" s="1">
        <f t="shared" si="287"/>
        <v>411800.78640000004</v>
      </c>
      <c r="S816" s="111"/>
      <c r="T816" s="1">
        <f t="shared" si="288"/>
        <v>1013.04</v>
      </c>
      <c r="U816" s="1">
        <f t="shared" si="289"/>
        <v>608.96</v>
      </c>
      <c r="V816" s="1">
        <f t="shared" si="290"/>
        <v>3776.1</v>
      </c>
      <c r="W816" s="1">
        <f t="shared" si="291"/>
        <v>52.8</v>
      </c>
      <c r="X816" s="1">
        <f t="shared" si="292"/>
        <v>5450.9000000000005</v>
      </c>
    </row>
    <row r="817" spans="1:24" x14ac:dyDescent="0.25">
      <c r="A817" s="50">
        <v>824000</v>
      </c>
      <c r="B817" s="45">
        <f t="shared" si="279"/>
        <v>4806.3827000000001</v>
      </c>
      <c r="C817" s="18">
        <f t="shared" si="284"/>
        <v>9134.8896000000004</v>
      </c>
      <c r="D817" s="18">
        <f t="shared" si="280"/>
        <v>12746.592299999998</v>
      </c>
      <c r="E817" s="16">
        <f t="shared" si="285"/>
        <v>18060.853999999999</v>
      </c>
      <c r="F817" s="19">
        <f t="shared" si="286"/>
        <v>160950.39999999999</v>
      </c>
      <c r="G817" s="51">
        <f t="shared" si="293"/>
        <v>205699.11859999999</v>
      </c>
      <c r="H817" s="45">
        <f t="shared" si="294"/>
        <v>4813.8</v>
      </c>
      <c r="I817" s="18">
        <f t="shared" si="295"/>
        <v>9853</v>
      </c>
      <c r="J817" s="18">
        <f t="shared" si="296"/>
        <v>5128.8</v>
      </c>
      <c r="K817" s="19">
        <f t="shared" si="297"/>
        <v>181303.17500000002</v>
      </c>
      <c r="L817" s="46">
        <f t="shared" si="298"/>
        <v>201098.77500000002</v>
      </c>
      <c r="M817" s="52">
        <f t="shared" si="299"/>
        <v>406797.89360000001</v>
      </c>
      <c r="N817" s="53">
        <f t="shared" si="300"/>
        <v>0.49368676407766993</v>
      </c>
      <c r="O817" s="1">
        <f t="shared" si="281"/>
        <v>723.6</v>
      </c>
      <c r="P817" s="1">
        <f t="shared" si="282"/>
        <v>434.72</v>
      </c>
      <c r="Q817" s="1">
        <f t="shared" si="283"/>
        <v>3776.1</v>
      </c>
      <c r="R817" s="1">
        <f t="shared" si="287"/>
        <v>412267.68640000006</v>
      </c>
      <c r="S817" s="111"/>
      <c r="T817" s="1">
        <f t="shared" si="288"/>
        <v>1013.04</v>
      </c>
      <c r="U817" s="1">
        <f t="shared" si="289"/>
        <v>608.96</v>
      </c>
      <c r="V817" s="1">
        <f t="shared" si="290"/>
        <v>3776.1</v>
      </c>
      <c r="W817" s="1">
        <f t="shared" si="291"/>
        <v>52.8</v>
      </c>
      <c r="X817" s="1">
        <f t="shared" si="292"/>
        <v>5450.9000000000005</v>
      </c>
    </row>
    <row r="818" spans="1:24" x14ac:dyDescent="0.25">
      <c r="A818" s="50">
        <v>825000</v>
      </c>
      <c r="B818" s="45">
        <f t="shared" si="279"/>
        <v>4806.3827000000001</v>
      </c>
      <c r="C818" s="18">
        <f t="shared" si="284"/>
        <v>9134.8896000000004</v>
      </c>
      <c r="D818" s="18">
        <f t="shared" si="280"/>
        <v>12746.592299999998</v>
      </c>
      <c r="E818" s="16">
        <f t="shared" si="285"/>
        <v>18060.853999999999</v>
      </c>
      <c r="F818" s="19">
        <f t="shared" si="286"/>
        <v>161226</v>
      </c>
      <c r="G818" s="51">
        <f t="shared" si="293"/>
        <v>205974.71859999999</v>
      </c>
      <c r="H818" s="45">
        <f t="shared" si="294"/>
        <v>4813.8</v>
      </c>
      <c r="I818" s="18">
        <f t="shared" si="295"/>
        <v>9853</v>
      </c>
      <c r="J818" s="18">
        <f t="shared" si="296"/>
        <v>5128.8</v>
      </c>
      <c r="K818" s="19">
        <f t="shared" si="297"/>
        <v>181560.67500000002</v>
      </c>
      <c r="L818" s="46">
        <f t="shared" si="298"/>
        <v>201356.27500000002</v>
      </c>
      <c r="M818" s="52">
        <f t="shared" si="299"/>
        <v>407330.99360000005</v>
      </c>
      <c r="N818" s="53">
        <f t="shared" si="300"/>
        <v>0.49373453769696973</v>
      </c>
      <c r="O818" s="1">
        <f t="shared" si="281"/>
        <v>723.6</v>
      </c>
      <c r="P818" s="1">
        <f t="shared" si="282"/>
        <v>434.72</v>
      </c>
      <c r="Q818" s="1">
        <f t="shared" si="283"/>
        <v>3776.1</v>
      </c>
      <c r="R818" s="1">
        <f t="shared" si="287"/>
        <v>412734.58640000003</v>
      </c>
      <c r="S818" s="111"/>
      <c r="T818" s="1">
        <f t="shared" si="288"/>
        <v>1013.04</v>
      </c>
      <c r="U818" s="1">
        <f t="shared" si="289"/>
        <v>608.96</v>
      </c>
      <c r="V818" s="1">
        <f t="shared" si="290"/>
        <v>3776.1</v>
      </c>
      <c r="W818" s="1">
        <f t="shared" si="291"/>
        <v>52.8</v>
      </c>
      <c r="X818" s="1">
        <f t="shared" si="292"/>
        <v>5450.9000000000005</v>
      </c>
    </row>
    <row r="819" spans="1:24" x14ac:dyDescent="0.25">
      <c r="A819" s="50">
        <v>826000</v>
      </c>
      <c r="B819" s="45">
        <f t="shared" si="279"/>
        <v>4806.3827000000001</v>
      </c>
      <c r="C819" s="18">
        <f t="shared" si="284"/>
        <v>9134.8896000000004</v>
      </c>
      <c r="D819" s="18">
        <f t="shared" si="280"/>
        <v>12746.592299999998</v>
      </c>
      <c r="E819" s="16">
        <f t="shared" si="285"/>
        <v>18060.853999999999</v>
      </c>
      <c r="F819" s="19">
        <f t="shared" si="286"/>
        <v>161501.6</v>
      </c>
      <c r="G819" s="51">
        <f t="shared" si="293"/>
        <v>206250.3186</v>
      </c>
      <c r="H819" s="45">
        <f t="shared" si="294"/>
        <v>4813.8</v>
      </c>
      <c r="I819" s="18">
        <f t="shared" si="295"/>
        <v>9853</v>
      </c>
      <c r="J819" s="18">
        <f t="shared" si="296"/>
        <v>5128.8</v>
      </c>
      <c r="K819" s="19">
        <f t="shared" si="297"/>
        <v>181818.17500000002</v>
      </c>
      <c r="L819" s="46">
        <f t="shared" si="298"/>
        <v>201613.77500000002</v>
      </c>
      <c r="M819" s="52">
        <f t="shared" si="299"/>
        <v>407864.09360000002</v>
      </c>
      <c r="N819" s="53">
        <f t="shared" si="300"/>
        <v>0.49378219564164649</v>
      </c>
      <c r="O819" s="1">
        <f t="shared" si="281"/>
        <v>723.6</v>
      </c>
      <c r="P819" s="1">
        <f t="shared" si="282"/>
        <v>434.72</v>
      </c>
      <c r="Q819" s="1">
        <f t="shared" si="283"/>
        <v>3776.1</v>
      </c>
      <c r="R819" s="1">
        <f t="shared" si="287"/>
        <v>413201.48640000005</v>
      </c>
      <c r="S819" s="111"/>
      <c r="T819" s="1">
        <f t="shared" si="288"/>
        <v>1013.04</v>
      </c>
      <c r="U819" s="1">
        <f t="shared" si="289"/>
        <v>608.96</v>
      </c>
      <c r="V819" s="1">
        <f t="shared" si="290"/>
        <v>3776.1</v>
      </c>
      <c r="W819" s="1">
        <f t="shared" si="291"/>
        <v>52.8</v>
      </c>
      <c r="X819" s="1">
        <f t="shared" si="292"/>
        <v>5450.9000000000005</v>
      </c>
    </row>
    <row r="820" spans="1:24" x14ac:dyDescent="0.25">
      <c r="A820" s="50">
        <v>827000</v>
      </c>
      <c r="B820" s="45">
        <f t="shared" si="279"/>
        <v>4806.3827000000001</v>
      </c>
      <c r="C820" s="18">
        <f t="shared" si="284"/>
        <v>9134.8896000000004</v>
      </c>
      <c r="D820" s="18">
        <f t="shared" si="280"/>
        <v>12746.592299999998</v>
      </c>
      <c r="E820" s="16">
        <f t="shared" si="285"/>
        <v>18060.853999999999</v>
      </c>
      <c r="F820" s="19">
        <f t="shared" si="286"/>
        <v>161777.20000000001</v>
      </c>
      <c r="G820" s="51">
        <f t="shared" si="293"/>
        <v>206525.9186</v>
      </c>
      <c r="H820" s="45">
        <f t="shared" si="294"/>
        <v>4813.8</v>
      </c>
      <c r="I820" s="18">
        <f t="shared" si="295"/>
        <v>9853</v>
      </c>
      <c r="J820" s="18">
        <f t="shared" si="296"/>
        <v>5128.8</v>
      </c>
      <c r="K820" s="19">
        <f t="shared" si="297"/>
        <v>182075.67500000002</v>
      </c>
      <c r="L820" s="46">
        <f t="shared" si="298"/>
        <v>201871.27500000002</v>
      </c>
      <c r="M820" s="52">
        <f t="shared" si="299"/>
        <v>408397.1936</v>
      </c>
      <c r="N820" s="53">
        <f t="shared" si="300"/>
        <v>0.49382973833131799</v>
      </c>
      <c r="O820" s="1">
        <f t="shared" si="281"/>
        <v>723.6</v>
      </c>
      <c r="P820" s="1">
        <f t="shared" si="282"/>
        <v>434.72</v>
      </c>
      <c r="Q820" s="1">
        <f t="shared" si="283"/>
        <v>3776.1</v>
      </c>
      <c r="R820" s="1">
        <f t="shared" si="287"/>
        <v>413668.38640000008</v>
      </c>
      <c r="S820" s="111"/>
      <c r="T820" s="1">
        <f t="shared" si="288"/>
        <v>1013.04</v>
      </c>
      <c r="U820" s="1">
        <f t="shared" si="289"/>
        <v>608.96</v>
      </c>
      <c r="V820" s="1">
        <f t="shared" si="290"/>
        <v>3776.1</v>
      </c>
      <c r="W820" s="1">
        <f t="shared" si="291"/>
        <v>52.8</v>
      </c>
      <c r="X820" s="1">
        <f t="shared" si="292"/>
        <v>5450.9000000000005</v>
      </c>
    </row>
    <row r="821" spans="1:24" x14ac:dyDescent="0.25">
      <c r="A821" s="50">
        <v>828000</v>
      </c>
      <c r="B821" s="45">
        <f t="shared" ref="B821:B884" si="301">IF($A821&gt;$AA$4,IF($A821&lt;$AA$5,($A821-$AA$4)*$Z$4,($AA$5-$AA$4)*$Z$4),0)</f>
        <v>4806.3827000000001</v>
      </c>
      <c r="C821" s="18">
        <f t="shared" si="284"/>
        <v>9134.8896000000004</v>
      </c>
      <c r="D821" s="18">
        <f t="shared" ref="D821:D884" si="302">IF($A821&gt;$AA$6,IF($A821&lt;$AA$7,($A821-$AA$6)*$Z$6,($AA$7-$AA$6)*$Z$6),0)</f>
        <v>12746.592299999998</v>
      </c>
      <c r="E821" s="16">
        <f t="shared" si="285"/>
        <v>18060.853999999999</v>
      </c>
      <c r="F821" s="19">
        <f t="shared" si="286"/>
        <v>162052.80000000002</v>
      </c>
      <c r="G821" s="51">
        <f t="shared" si="293"/>
        <v>206801.51860000001</v>
      </c>
      <c r="H821" s="45">
        <f t="shared" si="294"/>
        <v>4813.8</v>
      </c>
      <c r="I821" s="18">
        <f t="shared" si="295"/>
        <v>9853</v>
      </c>
      <c r="J821" s="18">
        <f t="shared" si="296"/>
        <v>5128.8</v>
      </c>
      <c r="K821" s="19">
        <f t="shared" si="297"/>
        <v>182333.17500000002</v>
      </c>
      <c r="L821" s="46">
        <f t="shared" si="298"/>
        <v>202128.77500000002</v>
      </c>
      <c r="M821" s="52">
        <f t="shared" si="299"/>
        <v>408930.29360000003</v>
      </c>
      <c r="N821" s="53">
        <f t="shared" si="300"/>
        <v>0.49387716618357491</v>
      </c>
      <c r="O821" s="1">
        <f t="shared" si="281"/>
        <v>723.6</v>
      </c>
      <c r="P821" s="1">
        <f t="shared" si="282"/>
        <v>434.72</v>
      </c>
      <c r="Q821" s="1">
        <f t="shared" si="283"/>
        <v>3776.1</v>
      </c>
      <c r="R821" s="1">
        <f t="shared" si="287"/>
        <v>414135.28640000004</v>
      </c>
      <c r="S821" s="111"/>
      <c r="T821" s="1">
        <f t="shared" si="288"/>
        <v>1013.04</v>
      </c>
      <c r="U821" s="1">
        <f t="shared" si="289"/>
        <v>608.96</v>
      </c>
      <c r="V821" s="1">
        <f t="shared" si="290"/>
        <v>3776.1</v>
      </c>
      <c r="W821" s="1">
        <f t="shared" si="291"/>
        <v>52.8</v>
      </c>
      <c r="X821" s="1">
        <f t="shared" si="292"/>
        <v>5450.9000000000005</v>
      </c>
    </row>
    <row r="822" spans="1:24" x14ac:dyDescent="0.25">
      <c r="A822" s="50">
        <v>829000</v>
      </c>
      <c r="B822" s="45">
        <f t="shared" si="301"/>
        <v>4806.3827000000001</v>
      </c>
      <c r="C822" s="18">
        <f t="shared" si="284"/>
        <v>9134.8896000000004</v>
      </c>
      <c r="D822" s="18">
        <f t="shared" si="302"/>
        <v>12746.592299999998</v>
      </c>
      <c r="E822" s="16">
        <f t="shared" si="285"/>
        <v>18060.853999999999</v>
      </c>
      <c r="F822" s="19">
        <f t="shared" si="286"/>
        <v>162328.4</v>
      </c>
      <c r="G822" s="51">
        <f t="shared" si="293"/>
        <v>207077.11859999999</v>
      </c>
      <c r="H822" s="45">
        <f t="shared" si="294"/>
        <v>4813.8</v>
      </c>
      <c r="I822" s="18">
        <f t="shared" si="295"/>
        <v>9853</v>
      </c>
      <c r="J822" s="18">
        <f t="shared" si="296"/>
        <v>5128.8</v>
      </c>
      <c r="K822" s="19">
        <f t="shared" si="297"/>
        <v>182590.67500000002</v>
      </c>
      <c r="L822" s="46">
        <f t="shared" si="298"/>
        <v>202386.27500000002</v>
      </c>
      <c r="M822" s="52">
        <f t="shared" si="299"/>
        <v>409463.39360000001</v>
      </c>
      <c r="N822" s="53">
        <f t="shared" si="300"/>
        <v>0.49392447961399277</v>
      </c>
      <c r="O822" s="1">
        <f t="shared" si="281"/>
        <v>723.6</v>
      </c>
      <c r="P822" s="1">
        <f t="shared" si="282"/>
        <v>434.72</v>
      </c>
      <c r="Q822" s="1">
        <f t="shared" si="283"/>
        <v>3776.1</v>
      </c>
      <c r="R822" s="1">
        <f t="shared" si="287"/>
        <v>414602.18640000006</v>
      </c>
      <c r="S822" s="111"/>
      <c r="T822" s="1">
        <f t="shared" si="288"/>
        <v>1013.04</v>
      </c>
      <c r="U822" s="1">
        <f t="shared" si="289"/>
        <v>608.96</v>
      </c>
      <c r="V822" s="1">
        <f t="shared" si="290"/>
        <v>3776.1</v>
      </c>
      <c r="W822" s="1">
        <f t="shared" si="291"/>
        <v>52.8</v>
      </c>
      <c r="X822" s="1">
        <f t="shared" si="292"/>
        <v>5450.9000000000005</v>
      </c>
    </row>
    <row r="823" spans="1:24" x14ac:dyDescent="0.25">
      <c r="A823" s="50">
        <v>830000</v>
      </c>
      <c r="B823" s="45">
        <f t="shared" si="301"/>
        <v>4806.3827000000001</v>
      </c>
      <c r="C823" s="18">
        <f t="shared" si="284"/>
        <v>9134.8896000000004</v>
      </c>
      <c r="D823" s="18">
        <f t="shared" si="302"/>
        <v>12746.592299999998</v>
      </c>
      <c r="E823" s="16">
        <f t="shared" si="285"/>
        <v>18060.853999999999</v>
      </c>
      <c r="F823" s="19">
        <f t="shared" si="286"/>
        <v>162604</v>
      </c>
      <c r="G823" s="51">
        <f t="shared" si="293"/>
        <v>207352.71859999999</v>
      </c>
      <c r="H823" s="45">
        <f t="shared" si="294"/>
        <v>4813.8</v>
      </c>
      <c r="I823" s="18">
        <f t="shared" si="295"/>
        <v>9853</v>
      </c>
      <c r="J823" s="18">
        <f t="shared" si="296"/>
        <v>5128.8</v>
      </c>
      <c r="K823" s="19">
        <f t="shared" si="297"/>
        <v>182848.17500000002</v>
      </c>
      <c r="L823" s="46">
        <f t="shared" si="298"/>
        <v>202643.77500000002</v>
      </c>
      <c r="M823" s="52">
        <f t="shared" si="299"/>
        <v>409996.49360000005</v>
      </c>
      <c r="N823" s="53">
        <f t="shared" si="300"/>
        <v>0.49397167903614464</v>
      </c>
      <c r="O823" s="1">
        <f t="shared" si="281"/>
        <v>723.6</v>
      </c>
      <c r="P823" s="1">
        <f t="shared" si="282"/>
        <v>434.72</v>
      </c>
      <c r="Q823" s="1">
        <f t="shared" si="283"/>
        <v>3776.1</v>
      </c>
      <c r="R823" s="1">
        <f t="shared" si="287"/>
        <v>415069.08640000003</v>
      </c>
      <c r="S823" s="111"/>
      <c r="T823" s="1">
        <f t="shared" si="288"/>
        <v>1013.04</v>
      </c>
      <c r="U823" s="1">
        <f t="shared" si="289"/>
        <v>608.96</v>
      </c>
      <c r="V823" s="1">
        <f t="shared" si="290"/>
        <v>3776.1</v>
      </c>
      <c r="W823" s="1">
        <f t="shared" si="291"/>
        <v>52.8</v>
      </c>
      <c r="X823" s="1">
        <f t="shared" si="292"/>
        <v>5450.9000000000005</v>
      </c>
    </row>
    <row r="824" spans="1:24" x14ac:dyDescent="0.25">
      <c r="A824" s="50">
        <v>831000</v>
      </c>
      <c r="B824" s="45">
        <f t="shared" si="301"/>
        <v>4806.3827000000001</v>
      </c>
      <c r="C824" s="18">
        <f t="shared" si="284"/>
        <v>9134.8896000000004</v>
      </c>
      <c r="D824" s="18">
        <f t="shared" si="302"/>
        <v>12746.592299999998</v>
      </c>
      <c r="E824" s="16">
        <f t="shared" si="285"/>
        <v>18060.853999999999</v>
      </c>
      <c r="F824" s="19">
        <f t="shared" si="286"/>
        <v>162879.6</v>
      </c>
      <c r="G824" s="51">
        <f t="shared" si="293"/>
        <v>207628.3186</v>
      </c>
      <c r="H824" s="45">
        <f t="shared" si="294"/>
        <v>4813.8</v>
      </c>
      <c r="I824" s="18">
        <f t="shared" si="295"/>
        <v>9853</v>
      </c>
      <c r="J824" s="18">
        <f t="shared" si="296"/>
        <v>5128.8</v>
      </c>
      <c r="K824" s="19">
        <f t="shared" si="297"/>
        <v>183105.67500000002</v>
      </c>
      <c r="L824" s="46">
        <f t="shared" si="298"/>
        <v>202901.27500000002</v>
      </c>
      <c r="M824" s="52">
        <f t="shared" si="299"/>
        <v>410529.59360000002</v>
      </c>
      <c r="N824" s="53">
        <f t="shared" si="300"/>
        <v>0.49401876486161256</v>
      </c>
      <c r="O824" s="1">
        <f t="shared" si="281"/>
        <v>723.6</v>
      </c>
      <c r="P824" s="1">
        <f t="shared" si="282"/>
        <v>434.72</v>
      </c>
      <c r="Q824" s="1">
        <f t="shared" si="283"/>
        <v>3776.1</v>
      </c>
      <c r="R824" s="1">
        <f t="shared" si="287"/>
        <v>415535.98640000005</v>
      </c>
      <c r="S824" s="111"/>
      <c r="T824" s="1">
        <f t="shared" si="288"/>
        <v>1013.04</v>
      </c>
      <c r="U824" s="1">
        <f t="shared" si="289"/>
        <v>608.96</v>
      </c>
      <c r="V824" s="1">
        <f t="shared" si="290"/>
        <v>3776.1</v>
      </c>
      <c r="W824" s="1">
        <f t="shared" si="291"/>
        <v>52.8</v>
      </c>
      <c r="X824" s="1">
        <f t="shared" si="292"/>
        <v>5450.9000000000005</v>
      </c>
    </row>
    <row r="825" spans="1:24" x14ac:dyDescent="0.25">
      <c r="A825" s="50">
        <v>832000</v>
      </c>
      <c r="B825" s="45">
        <f t="shared" si="301"/>
        <v>4806.3827000000001</v>
      </c>
      <c r="C825" s="18">
        <f t="shared" si="284"/>
        <v>9134.8896000000004</v>
      </c>
      <c r="D825" s="18">
        <f t="shared" si="302"/>
        <v>12746.592299999998</v>
      </c>
      <c r="E825" s="16">
        <f t="shared" si="285"/>
        <v>18060.853999999999</v>
      </c>
      <c r="F825" s="19">
        <f t="shared" si="286"/>
        <v>163155.20000000001</v>
      </c>
      <c r="G825" s="51">
        <f t="shared" si="293"/>
        <v>207903.9186</v>
      </c>
      <c r="H825" s="45">
        <f t="shared" si="294"/>
        <v>4813.8</v>
      </c>
      <c r="I825" s="18">
        <f t="shared" si="295"/>
        <v>9853</v>
      </c>
      <c r="J825" s="18">
        <f t="shared" si="296"/>
        <v>5128.8</v>
      </c>
      <c r="K825" s="19">
        <f t="shared" si="297"/>
        <v>183363.17500000002</v>
      </c>
      <c r="L825" s="46">
        <f t="shared" si="298"/>
        <v>203158.77500000002</v>
      </c>
      <c r="M825" s="52">
        <f t="shared" si="299"/>
        <v>411062.6936</v>
      </c>
      <c r="N825" s="53">
        <f t="shared" si="300"/>
        <v>0.49406573749999999</v>
      </c>
      <c r="O825" s="1">
        <f t="shared" si="281"/>
        <v>723.6</v>
      </c>
      <c r="P825" s="1">
        <f t="shared" si="282"/>
        <v>434.72</v>
      </c>
      <c r="Q825" s="1">
        <f t="shared" si="283"/>
        <v>3776.1</v>
      </c>
      <c r="R825" s="1">
        <f t="shared" si="287"/>
        <v>416002.88640000008</v>
      </c>
      <c r="S825" s="111"/>
      <c r="T825" s="1">
        <f t="shared" si="288"/>
        <v>1013.04</v>
      </c>
      <c r="U825" s="1">
        <f t="shared" si="289"/>
        <v>608.96</v>
      </c>
      <c r="V825" s="1">
        <f t="shared" si="290"/>
        <v>3776.1</v>
      </c>
      <c r="W825" s="1">
        <f t="shared" si="291"/>
        <v>52.8</v>
      </c>
      <c r="X825" s="1">
        <f t="shared" si="292"/>
        <v>5450.9000000000005</v>
      </c>
    </row>
    <row r="826" spans="1:24" x14ac:dyDescent="0.25">
      <c r="A826" s="50">
        <v>833000</v>
      </c>
      <c r="B826" s="45">
        <f t="shared" si="301"/>
        <v>4806.3827000000001</v>
      </c>
      <c r="C826" s="18">
        <f t="shared" si="284"/>
        <v>9134.8896000000004</v>
      </c>
      <c r="D826" s="18">
        <f t="shared" si="302"/>
        <v>12746.592299999998</v>
      </c>
      <c r="E826" s="16">
        <f t="shared" si="285"/>
        <v>18060.853999999999</v>
      </c>
      <c r="F826" s="19">
        <f t="shared" si="286"/>
        <v>163430.80000000002</v>
      </c>
      <c r="G826" s="51">
        <f t="shared" si="293"/>
        <v>208179.51860000001</v>
      </c>
      <c r="H826" s="45">
        <f t="shared" si="294"/>
        <v>4813.8</v>
      </c>
      <c r="I826" s="18">
        <f t="shared" si="295"/>
        <v>9853</v>
      </c>
      <c r="J826" s="18">
        <f t="shared" si="296"/>
        <v>5128.8</v>
      </c>
      <c r="K826" s="19">
        <f t="shared" si="297"/>
        <v>183620.67500000002</v>
      </c>
      <c r="L826" s="46">
        <f t="shared" si="298"/>
        <v>203416.27500000002</v>
      </c>
      <c r="M826" s="52">
        <f t="shared" si="299"/>
        <v>411595.79360000003</v>
      </c>
      <c r="N826" s="53">
        <f t="shared" si="300"/>
        <v>0.49411259735894364</v>
      </c>
      <c r="O826" s="1">
        <f t="shared" si="281"/>
        <v>723.6</v>
      </c>
      <c r="P826" s="1">
        <f t="shared" si="282"/>
        <v>434.72</v>
      </c>
      <c r="Q826" s="1">
        <f t="shared" si="283"/>
        <v>3776.1</v>
      </c>
      <c r="R826" s="1">
        <f t="shared" si="287"/>
        <v>416469.78640000004</v>
      </c>
      <c r="S826" s="111"/>
      <c r="T826" s="1">
        <f t="shared" si="288"/>
        <v>1013.04</v>
      </c>
      <c r="U826" s="1">
        <f t="shared" si="289"/>
        <v>608.96</v>
      </c>
      <c r="V826" s="1">
        <f t="shared" si="290"/>
        <v>3776.1</v>
      </c>
      <c r="W826" s="1">
        <f t="shared" si="291"/>
        <v>52.8</v>
      </c>
      <c r="X826" s="1">
        <f t="shared" si="292"/>
        <v>5450.9000000000005</v>
      </c>
    </row>
    <row r="827" spans="1:24" x14ac:dyDescent="0.25">
      <c r="A827" s="50">
        <v>834000</v>
      </c>
      <c r="B827" s="45">
        <f t="shared" si="301"/>
        <v>4806.3827000000001</v>
      </c>
      <c r="C827" s="18">
        <f t="shared" si="284"/>
        <v>9134.8896000000004</v>
      </c>
      <c r="D827" s="18">
        <f t="shared" si="302"/>
        <v>12746.592299999998</v>
      </c>
      <c r="E827" s="16">
        <f t="shared" si="285"/>
        <v>18060.853999999999</v>
      </c>
      <c r="F827" s="19">
        <f t="shared" si="286"/>
        <v>163706.4</v>
      </c>
      <c r="G827" s="51">
        <f t="shared" si="293"/>
        <v>208455.11859999999</v>
      </c>
      <c r="H827" s="45">
        <f t="shared" si="294"/>
        <v>4813.8</v>
      </c>
      <c r="I827" s="18">
        <f t="shared" si="295"/>
        <v>9853</v>
      </c>
      <c r="J827" s="18">
        <f t="shared" si="296"/>
        <v>5128.8</v>
      </c>
      <c r="K827" s="19">
        <f t="shared" si="297"/>
        <v>183878.17500000002</v>
      </c>
      <c r="L827" s="46">
        <f t="shared" si="298"/>
        <v>203673.77500000002</v>
      </c>
      <c r="M827" s="52">
        <f t="shared" si="299"/>
        <v>412128.89360000001</v>
      </c>
      <c r="N827" s="53">
        <f t="shared" si="300"/>
        <v>0.49415934484412471</v>
      </c>
      <c r="O827" s="1">
        <f t="shared" si="281"/>
        <v>723.6</v>
      </c>
      <c r="P827" s="1">
        <f t="shared" si="282"/>
        <v>434.72</v>
      </c>
      <c r="Q827" s="1">
        <f t="shared" si="283"/>
        <v>3776.1</v>
      </c>
      <c r="R827" s="1">
        <f t="shared" si="287"/>
        <v>416936.68640000006</v>
      </c>
      <c r="S827" s="111"/>
      <c r="T827" s="1">
        <f t="shared" si="288"/>
        <v>1013.04</v>
      </c>
      <c r="U827" s="1">
        <f t="shared" si="289"/>
        <v>608.96</v>
      </c>
      <c r="V827" s="1">
        <f t="shared" si="290"/>
        <v>3776.1</v>
      </c>
      <c r="W827" s="1">
        <f t="shared" si="291"/>
        <v>52.8</v>
      </c>
      <c r="X827" s="1">
        <f t="shared" si="292"/>
        <v>5450.9000000000005</v>
      </c>
    </row>
    <row r="828" spans="1:24" x14ac:dyDescent="0.25">
      <c r="A828" s="50">
        <v>835000</v>
      </c>
      <c r="B828" s="45">
        <f t="shared" si="301"/>
        <v>4806.3827000000001</v>
      </c>
      <c r="C828" s="18">
        <f t="shared" si="284"/>
        <v>9134.8896000000004</v>
      </c>
      <c r="D828" s="18">
        <f t="shared" si="302"/>
        <v>12746.592299999998</v>
      </c>
      <c r="E828" s="16">
        <f t="shared" si="285"/>
        <v>18060.853999999999</v>
      </c>
      <c r="F828" s="19">
        <f t="shared" si="286"/>
        <v>163982</v>
      </c>
      <c r="G828" s="51">
        <f t="shared" si="293"/>
        <v>208730.71859999999</v>
      </c>
      <c r="H828" s="45">
        <f t="shared" si="294"/>
        <v>4813.8</v>
      </c>
      <c r="I828" s="18">
        <f t="shared" si="295"/>
        <v>9853</v>
      </c>
      <c r="J828" s="18">
        <f t="shared" si="296"/>
        <v>5128.8</v>
      </c>
      <c r="K828" s="19">
        <f t="shared" si="297"/>
        <v>184135.67500000002</v>
      </c>
      <c r="L828" s="46">
        <f t="shared" si="298"/>
        <v>203931.27500000002</v>
      </c>
      <c r="M828" s="52">
        <f t="shared" si="299"/>
        <v>412661.99360000005</v>
      </c>
      <c r="N828" s="53">
        <f t="shared" si="300"/>
        <v>0.49420598035928148</v>
      </c>
      <c r="O828" s="1">
        <f t="shared" si="281"/>
        <v>723.6</v>
      </c>
      <c r="P828" s="1">
        <f t="shared" si="282"/>
        <v>434.72</v>
      </c>
      <c r="Q828" s="1">
        <f t="shared" si="283"/>
        <v>3776.1</v>
      </c>
      <c r="R828" s="1">
        <f t="shared" si="287"/>
        <v>417403.58640000003</v>
      </c>
      <c r="S828" s="111"/>
      <c r="T828" s="1">
        <f t="shared" si="288"/>
        <v>1013.04</v>
      </c>
      <c r="U828" s="1">
        <f t="shared" si="289"/>
        <v>608.96</v>
      </c>
      <c r="V828" s="1">
        <f t="shared" si="290"/>
        <v>3776.1</v>
      </c>
      <c r="W828" s="1">
        <f t="shared" si="291"/>
        <v>52.8</v>
      </c>
      <c r="X828" s="1">
        <f t="shared" si="292"/>
        <v>5450.9000000000005</v>
      </c>
    </row>
    <row r="829" spans="1:24" x14ac:dyDescent="0.25">
      <c r="A829" s="50">
        <v>836000</v>
      </c>
      <c r="B829" s="45">
        <f t="shared" si="301"/>
        <v>4806.3827000000001</v>
      </c>
      <c r="C829" s="18">
        <f t="shared" si="284"/>
        <v>9134.8896000000004</v>
      </c>
      <c r="D829" s="18">
        <f t="shared" si="302"/>
        <v>12746.592299999998</v>
      </c>
      <c r="E829" s="16">
        <f t="shared" si="285"/>
        <v>18060.853999999999</v>
      </c>
      <c r="F829" s="19">
        <f t="shared" si="286"/>
        <v>164257.60000000001</v>
      </c>
      <c r="G829" s="51">
        <f t="shared" si="293"/>
        <v>209006.3186</v>
      </c>
      <c r="H829" s="45">
        <f t="shared" si="294"/>
        <v>4813.8</v>
      </c>
      <c r="I829" s="18">
        <f t="shared" si="295"/>
        <v>9853</v>
      </c>
      <c r="J829" s="18">
        <f t="shared" si="296"/>
        <v>5128.8</v>
      </c>
      <c r="K829" s="19">
        <f t="shared" si="297"/>
        <v>184393.17500000002</v>
      </c>
      <c r="L829" s="46">
        <f t="shared" si="298"/>
        <v>204188.77500000002</v>
      </c>
      <c r="M829" s="52">
        <f t="shared" si="299"/>
        <v>413195.09360000002</v>
      </c>
      <c r="N829" s="53">
        <f t="shared" si="300"/>
        <v>0.49425250430622014</v>
      </c>
      <c r="O829" s="1">
        <f t="shared" si="281"/>
        <v>723.6</v>
      </c>
      <c r="P829" s="1">
        <f t="shared" si="282"/>
        <v>434.72</v>
      </c>
      <c r="Q829" s="1">
        <f t="shared" si="283"/>
        <v>3776.1</v>
      </c>
      <c r="R829" s="1">
        <f t="shared" si="287"/>
        <v>417870.48640000005</v>
      </c>
      <c r="S829" s="111"/>
      <c r="T829" s="1">
        <f t="shared" si="288"/>
        <v>1013.04</v>
      </c>
      <c r="U829" s="1">
        <f t="shared" si="289"/>
        <v>608.96</v>
      </c>
      <c r="V829" s="1">
        <f t="shared" si="290"/>
        <v>3776.1</v>
      </c>
      <c r="W829" s="1">
        <f t="shared" si="291"/>
        <v>52.8</v>
      </c>
      <c r="X829" s="1">
        <f t="shared" si="292"/>
        <v>5450.9000000000005</v>
      </c>
    </row>
    <row r="830" spans="1:24" x14ac:dyDescent="0.25">
      <c r="A830" s="50">
        <v>837000</v>
      </c>
      <c r="B830" s="45">
        <f t="shared" si="301"/>
        <v>4806.3827000000001</v>
      </c>
      <c r="C830" s="18">
        <f t="shared" si="284"/>
        <v>9134.8896000000004</v>
      </c>
      <c r="D830" s="18">
        <f t="shared" si="302"/>
        <v>12746.592299999998</v>
      </c>
      <c r="E830" s="16">
        <f t="shared" si="285"/>
        <v>18060.853999999999</v>
      </c>
      <c r="F830" s="19">
        <f t="shared" si="286"/>
        <v>164533.20000000001</v>
      </c>
      <c r="G830" s="51">
        <f t="shared" si="293"/>
        <v>209281.9186</v>
      </c>
      <c r="H830" s="45">
        <f t="shared" si="294"/>
        <v>4813.8</v>
      </c>
      <c r="I830" s="18">
        <f t="shared" si="295"/>
        <v>9853</v>
      </c>
      <c r="J830" s="18">
        <f t="shared" si="296"/>
        <v>5128.8</v>
      </c>
      <c r="K830" s="19">
        <f t="shared" si="297"/>
        <v>184650.67500000002</v>
      </c>
      <c r="L830" s="46">
        <f t="shared" si="298"/>
        <v>204446.27500000002</v>
      </c>
      <c r="M830" s="52">
        <f t="shared" si="299"/>
        <v>413728.1936</v>
      </c>
      <c r="N830" s="53">
        <f t="shared" si="300"/>
        <v>0.49429891708482676</v>
      </c>
      <c r="O830" s="1">
        <f t="shared" si="281"/>
        <v>723.6</v>
      </c>
      <c r="P830" s="1">
        <f t="shared" si="282"/>
        <v>434.72</v>
      </c>
      <c r="Q830" s="1">
        <f t="shared" si="283"/>
        <v>3776.1</v>
      </c>
      <c r="R830" s="1">
        <f t="shared" si="287"/>
        <v>418337.38640000008</v>
      </c>
      <c r="S830" s="111"/>
      <c r="T830" s="1">
        <f t="shared" si="288"/>
        <v>1013.04</v>
      </c>
      <c r="U830" s="1">
        <f t="shared" si="289"/>
        <v>608.96</v>
      </c>
      <c r="V830" s="1">
        <f t="shared" si="290"/>
        <v>3776.1</v>
      </c>
      <c r="W830" s="1">
        <f t="shared" si="291"/>
        <v>52.8</v>
      </c>
      <c r="X830" s="1">
        <f t="shared" si="292"/>
        <v>5450.9000000000005</v>
      </c>
    </row>
    <row r="831" spans="1:24" x14ac:dyDescent="0.25">
      <c r="A831" s="50">
        <v>838000</v>
      </c>
      <c r="B831" s="45">
        <f t="shared" si="301"/>
        <v>4806.3827000000001</v>
      </c>
      <c r="C831" s="18">
        <f t="shared" si="284"/>
        <v>9134.8896000000004</v>
      </c>
      <c r="D831" s="18">
        <f t="shared" si="302"/>
        <v>12746.592299999998</v>
      </c>
      <c r="E831" s="16">
        <f t="shared" si="285"/>
        <v>18060.853999999999</v>
      </c>
      <c r="F831" s="19">
        <f t="shared" si="286"/>
        <v>164808.80000000002</v>
      </c>
      <c r="G831" s="51">
        <f t="shared" si="293"/>
        <v>209557.51860000001</v>
      </c>
      <c r="H831" s="45">
        <f t="shared" si="294"/>
        <v>4813.8</v>
      </c>
      <c r="I831" s="18">
        <f t="shared" si="295"/>
        <v>9853</v>
      </c>
      <c r="J831" s="18">
        <f t="shared" si="296"/>
        <v>5128.8</v>
      </c>
      <c r="K831" s="19">
        <f t="shared" si="297"/>
        <v>184908.17500000002</v>
      </c>
      <c r="L831" s="46">
        <f t="shared" si="298"/>
        <v>204703.77500000002</v>
      </c>
      <c r="M831" s="52">
        <f t="shared" si="299"/>
        <v>414261.29360000003</v>
      </c>
      <c r="N831" s="53">
        <f t="shared" si="300"/>
        <v>0.49434521909307882</v>
      </c>
      <c r="O831" s="1">
        <f t="shared" si="281"/>
        <v>723.6</v>
      </c>
      <c r="P831" s="1">
        <f t="shared" si="282"/>
        <v>434.72</v>
      </c>
      <c r="Q831" s="1">
        <f t="shared" si="283"/>
        <v>3776.1</v>
      </c>
      <c r="R831" s="1">
        <f t="shared" si="287"/>
        <v>418804.28640000004</v>
      </c>
      <c r="S831" s="111"/>
      <c r="T831" s="1">
        <f t="shared" si="288"/>
        <v>1013.04</v>
      </c>
      <c r="U831" s="1">
        <f t="shared" si="289"/>
        <v>608.96</v>
      </c>
      <c r="V831" s="1">
        <f t="shared" si="290"/>
        <v>3776.1</v>
      </c>
      <c r="W831" s="1">
        <f t="shared" si="291"/>
        <v>52.8</v>
      </c>
      <c r="X831" s="1">
        <f t="shared" si="292"/>
        <v>5450.9000000000005</v>
      </c>
    </row>
    <row r="832" spans="1:24" x14ac:dyDescent="0.25">
      <c r="A832" s="50">
        <v>839000</v>
      </c>
      <c r="B832" s="45">
        <f t="shared" si="301"/>
        <v>4806.3827000000001</v>
      </c>
      <c r="C832" s="18">
        <f t="shared" si="284"/>
        <v>9134.8896000000004</v>
      </c>
      <c r="D832" s="18">
        <f t="shared" si="302"/>
        <v>12746.592299999998</v>
      </c>
      <c r="E832" s="16">
        <f t="shared" si="285"/>
        <v>18060.853999999999</v>
      </c>
      <c r="F832" s="19">
        <f t="shared" si="286"/>
        <v>165084.4</v>
      </c>
      <c r="G832" s="51">
        <f t="shared" si="293"/>
        <v>209833.11859999999</v>
      </c>
      <c r="H832" s="45">
        <f t="shared" si="294"/>
        <v>4813.8</v>
      </c>
      <c r="I832" s="18">
        <f t="shared" si="295"/>
        <v>9853</v>
      </c>
      <c r="J832" s="18">
        <f t="shared" si="296"/>
        <v>5128.8</v>
      </c>
      <c r="K832" s="19">
        <f t="shared" si="297"/>
        <v>185165.67500000002</v>
      </c>
      <c r="L832" s="46">
        <f t="shared" si="298"/>
        <v>204961.27500000002</v>
      </c>
      <c r="M832" s="52">
        <f t="shared" si="299"/>
        <v>414794.39360000001</v>
      </c>
      <c r="N832" s="53">
        <f t="shared" si="300"/>
        <v>0.49439141072705606</v>
      </c>
      <c r="O832" s="1">
        <f t="shared" si="281"/>
        <v>723.6</v>
      </c>
      <c r="P832" s="1">
        <f t="shared" si="282"/>
        <v>434.72</v>
      </c>
      <c r="Q832" s="1">
        <f t="shared" si="283"/>
        <v>3776.1</v>
      </c>
      <c r="R832" s="1">
        <f t="shared" si="287"/>
        <v>419271.18640000006</v>
      </c>
      <c r="S832" s="111"/>
      <c r="T832" s="1">
        <f t="shared" si="288"/>
        <v>1013.04</v>
      </c>
      <c r="U832" s="1">
        <f t="shared" si="289"/>
        <v>608.96</v>
      </c>
      <c r="V832" s="1">
        <f t="shared" si="290"/>
        <v>3776.1</v>
      </c>
      <c r="W832" s="1">
        <f t="shared" si="291"/>
        <v>52.8</v>
      </c>
      <c r="X832" s="1">
        <f t="shared" si="292"/>
        <v>5450.9000000000005</v>
      </c>
    </row>
    <row r="833" spans="1:24" x14ac:dyDescent="0.25">
      <c r="A833" s="50">
        <v>840000</v>
      </c>
      <c r="B833" s="45">
        <f t="shared" si="301"/>
        <v>4806.3827000000001</v>
      </c>
      <c r="C833" s="18">
        <f t="shared" si="284"/>
        <v>9134.8896000000004</v>
      </c>
      <c r="D833" s="18">
        <f t="shared" si="302"/>
        <v>12746.592299999998</v>
      </c>
      <c r="E833" s="16">
        <f t="shared" si="285"/>
        <v>18060.853999999999</v>
      </c>
      <c r="F833" s="19">
        <f t="shared" si="286"/>
        <v>165360</v>
      </c>
      <c r="G833" s="51">
        <f t="shared" si="293"/>
        <v>210108.71859999999</v>
      </c>
      <c r="H833" s="45">
        <f t="shared" si="294"/>
        <v>4813.8</v>
      </c>
      <c r="I833" s="18">
        <f t="shared" si="295"/>
        <v>9853</v>
      </c>
      <c r="J833" s="18">
        <f t="shared" si="296"/>
        <v>5128.8</v>
      </c>
      <c r="K833" s="19">
        <f t="shared" si="297"/>
        <v>185423.17500000002</v>
      </c>
      <c r="L833" s="46">
        <f t="shared" si="298"/>
        <v>205218.77500000002</v>
      </c>
      <c r="M833" s="52">
        <f t="shared" si="299"/>
        <v>415327.49360000005</v>
      </c>
      <c r="N833" s="53">
        <f t="shared" si="300"/>
        <v>0.49443749238095241</v>
      </c>
      <c r="O833" s="1">
        <f t="shared" si="281"/>
        <v>723.6</v>
      </c>
      <c r="P833" s="1">
        <f t="shared" si="282"/>
        <v>434.72</v>
      </c>
      <c r="Q833" s="1">
        <f t="shared" si="283"/>
        <v>3776.1</v>
      </c>
      <c r="R833" s="1">
        <f t="shared" si="287"/>
        <v>419738.08640000003</v>
      </c>
      <c r="S833" s="111"/>
      <c r="T833" s="1">
        <f t="shared" si="288"/>
        <v>1013.04</v>
      </c>
      <c r="U833" s="1">
        <f t="shared" si="289"/>
        <v>608.96</v>
      </c>
      <c r="V833" s="1">
        <f t="shared" si="290"/>
        <v>3776.1</v>
      </c>
      <c r="W833" s="1">
        <f t="shared" si="291"/>
        <v>52.8</v>
      </c>
      <c r="X833" s="1">
        <f t="shared" si="292"/>
        <v>5450.9000000000005</v>
      </c>
    </row>
    <row r="834" spans="1:24" x14ac:dyDescent="0.25">
      <c r="A834" s="50">
        <v>841000</v>
      </c>
      <c r="B834" s="45">
        <f t="shared" si="301"/>
        <v>4806.3827000000001</v>
      </c>
      <c r="C834" s="18">
        <f t="shared" si="284"/>
        <v>9134.8896000000004</v>
      </c>
      <c r="D834" s="18">
        <f t="shared" si="302"/>
        <v>12746.592299999998</v>
      </c>
      <c r="E834" s="16">
        <f t="shared" si="285"/>
        <v>18060.853999999999</v>
      </c>
      <c r="F834" s="19">
        <f t="shared" si="286"/>
        <v>165635.6</v>
      </c>
      <c r="G834" s="51">
        <f t="shared" si="293"/>
        <v>210384.3186</v>
      </c>
      <c r="H834" s="45">
        <f t="shared" si="294"/>
        <v>4813.8</v>
      </c>
      <c r="I834" s="18">
        <f t="shared" si="295"/>
        <v>9853</v>
      </c>
      <c r="J834" s="18">
        <f t="shared" si="296"/>
        <v>5128.8</v>
      </c>
      <c r="K834" s="19">
        <f t="shared" si="297"/>
        <v>185680.67500000002</v>
      </c>
      <c r="L834" s="46">
        <f t="shared" si="298"/>
        <v>205476.27500000002</v>
      </c>
      <c r="M834" s="52">
        <f t="shared" si="299"/>
        <v>415860.59360000002</v>
      </c>
      <c r="N834" s="53">
        <f t="shared" si="300"/>
        <v>0.49448346444708685</v>
      </c>
      <c r="O834" s="1">
        <f t="shared" si="281"/>
        <v>723.6</v>
      </c>
      <c r="P834" s="1">
        <f t="shared" si="282"/>
        <v>434.72</v>
      </c>
      <c r="Q834" s="1">
        <f t="shared" si="283"/>
        <v>3776.1</v>
      </c>
      <c r="R834" s="1">
        <f t="shared" si="287"/>
        <v>420204.98640000005</v>
      </c>
      <c r="S834" s="111"/>
      <c r="T834" s="1">
        <f t="shared" si="288"/>
        <v>1013.04</v>
      </c>
      <c r="U834" s="1">
        <f t="shared" si="289"/>
        <v>608.96</v>
      </c>
      <c r="V834" s="1">
        <f t="shared" si="290"/>
        <v>3776.1</v>
      </c>
      <c r="W834" s="1">
        <f t="shared" si="291"/>
        <v>52.8</v>
      </c>
      <c r="X834" s="1">
        <f t="shared" si="292"/>
        <v>5450.9000000000005</v>
      </c>
    </row>
    <row r="835" spans="1:24" x14ac:dyDescent="0.25">
      <c r="A835" s="50">
        <v>842000</v>
      </c>
      <c r="B835" s="45">
        <f t="shared" si="301"/>
        <v>4806.3827000000001</v>
      </c>
      <c r="C835" s="18">
        <f t="shared" si="284"/>
        <v>9134.8896000000004</v>
      </c>
      <c r="D835" s="18">
        <f t="shared" si="302"/>
        <v>12746.592299999998</v>
      </c>
      <c r="E835" s="16">
        <f t="shared" si="285"/>
        <v>18060.853999999999</v>
      </c>
      <c r="F835" s="19">
        <f t="shared" si="286"/>
        <v>165911.20000000001</v>
      </c>
      <c r="G835" s="51">
        <f t="shared" si="293"/>
        <v>210659.9186</v>
      </c>
      <c r="H835" s="45">
        <f t="shared" si="294"/>
        <v>4813.8</v>
      </c>
      <c r="I835" s="18">
        <f t="shared" si="295"/>
        <v>9853</v>
      </c>
      <c r="J835" s="18">
        <f t="shared" si="296"/>
        <v>5128.8</v>
      </c>
      <c r="K835" s="19">
        <f t="shared" si="297"/>
        <v>185938.17500000002</v>
      </c>
      <c r="L835" s="46">
        <f t="shared" si="298"/>
        <v>205733.77500000002</v>
      </c>
      <c r="M835" s="52">
        <f t="shared" si="299"/>
        <v>416393.6936</v>
      </c>
      <c r="N835" s="53">
        <f t="shared" si="300"/>
        <v>0.49452932731591448</v>
      </c>
      <c r="O835" s="1">
        <f t="shared" ref="O835:O898" si="303">IF(A835/100*$AA$20&gt;$AA$18,$AA$18,A835/100*$AA$20)</f>
        <v>723.6</v>
      </c>
      <c r="P835" s="1">
        <f t="shared" ref="P835:P898" si="304">IF(A835*$AA$25&gt;$AA$24,$AA$24,A835*$AA$25)</f>
        <v>434.72</v>
      </c>
      <c r="Q835" s="1">
        <f t="shared" ref="Q835:Q898" si="305">IF((A835-$AA$33)*$AA$32&gt;$AA$31,$AA$31,(A835-$AA$33)*$AA$32)</f>
        <v>3776.1</v>
      </c>
      <c r="R835" s="1">
        <f t="shared" si="287"/>
        <v>420671.88640000008</v>
      </c>
      <c r="S835" s="111"/>
      <c r="T835" s="1">
        <f t="shared" si="288"/>
        <v>1013.04</v>
      </c>
      <c r="U835" s="1">
        <f t="shared" si="289"/>
        <v>608.96</v>
      </c>
      <c r="V835" s="1">
        <f t="shared" si="290"/>
        <v>3776.1</v>
      </c>
      <c r="W835" s="1">
        <f t="shared" si="291"/>
        <v>52.8</v>
      </c>
      <c r="X835" s="1">
        <f t="shared" si="292"/>
        <v>5450.9000000000005</v>
      </c>
    </row>
    <row r="836" spans="1:24" x14ac:dyDescent="0.25">
      <c r="A836" s="50">
        <v>843000</v>
      </c>
      <c r="B836" s="45">
        <f t="shared" si="301"/>
        <v>4806.3827000000001</v>
      </c>
      <c r="C836" s="18">
        <f t="shared" ref="C836:C899" si="306">IF($A836&gt;$AA$5,IF($A836&lt;$AA$6,($A836-$AA$5)*$Z$5,($AA$6-$AA$5)*$Z$5),0)</f>
        <v>9134.8896000000004</v>
      </c>
      <c r="D836" s="18">
        <f t="shared" si="302"/>
        <v>12746.592299999998</v>
      </c>
      <c r="E836" s="16">
        <f t="shared" ref="E836:E899" si="307">IF($A836&gt;$AA$7,IF($A836&lt;$AA$8,($A836-$AA$7)*$Z$7,($AA$8-$AA$7)*$Z$7),0)</f>
        <v>18060.853999999999</v>
      </c>
      <c r="F836" s="19">
        <f t="shared" ref="F836:F899" si="308">IF($A836&gt;$AA$8,IF($A836&gt;$AA$8,($A836-$AA$8)*$Z$8,0),0)</f>
        <v>166186.80000000002</v>
      </c>
      <c r="G836" s="51">
        <f t="shared" si="293"/>
        <v>210935.51860000001</v>
      </c>
      <c r="H836" s="45">
        <f t="shared" si="294"/>
        <v>4813.8</v>
      </c>
      <c r="I836" s="18">
        <f t="shared" si="295"/>
        <v>9853</v>
      </c>
      <c r="J836" s="18">
        <f t="shared" si="296"/>
        <v>5128.8</v>
      </c>
      <c r="K836" s="19">
        <f t="shared" si="297"/>
        <v>186195.67500000002</v>
      </c>
      <c r="L836" s="46">
        <f t="shared" si="298"/>
        <v>205991.27500000002</v>
      </c>
      <c r="M836" s="52">
        <f t="shared" si="299"/>
        <v>416926.79360000003</v>
      </c>
      <c r="N836" s="53">
        <f t="shared" si="300"/>
        <v>0.49457508137603801</v>
      </c>
      <c r="O836" s="1">
        <f t="shared" si="303"/>
        <v>723.6</v>
      </c>
      <c r="P836" s="1">
        <f t="shared" si="304"/>
        <v>434.72</v>
      </c>
      <c r="Q836" s="1">
        <f t="shared" si="305"/>
        <v>3776.1</v>
      </c>
      <c r="R836" s="1">
        <f t="shared" ref="R836:R899" si="309">A836-M836-O836-P836-Q836</f>
        <v>421138.78640000004</v>
      </c>
      <c r="S836" s="111"/>
      <c r="T836" s="1">
        <f t="shared" ref="T836:T899" si="310">O836*1.4</f>
        <v>1013.04</v>
      </c>
      <c r="U836" s="1">
        <f t="shared" ref="U836:U899" si="311">IF(A836*$AA$27&gt;$AA$26,$AA$26,A836*$AA$27)</f>
        <v>608.96</v>
      </c>
      <c r="V836" s="1">
        <f t="shared" ref="V836:V899" si="312">Q836</f>
        <v>3776.1</v>
      </c>
      <c r="W836" s="1">
        <f t="shared" ref="W836:W899" si="313">IF(A836*$AA$38&gt;$AA$37,$AA$37,A836*$AA$38)</f>
        <v>52.8</v>
      </c>
      <c r="X836" s="1">
        <f t="shared" ref="X836:X899" si="314">T836+U836+V836+W836</f>
        <v>5450.9000000000005</v>
      </c>
    </row>
    <row r="837" spans="1:24" x14ac:dyDescent="0.25">
      <c r="A837" s="50">
        <v>844000</v>
      </c>
      <c r="B837" s="45">
        <f t="shared" si="301"/>
        <v>4806.3827000000001</v>
      </c>
      <c r="C837" s="18">
        <f t="shared" si="306"/>
        <v>9134.8896000000004</v>
      </c>
      <c r="D837" s="18">
        <f t="shared" si="302"/>
        <v>12746.592299999998</v>
      </c>
      <c r="E837" s="16">
        <f t="shared" si="307"/>
        <v>18060.853999999999</v>
      </c>
      <c r="F837" s="19">
        <f t="shared" si="308"/>
        <v>166462.39999999999</v>
      </c>
      <c r="G837" s="51">
        <f t="shared" si="293"/>
        <v>211211.11859999999</v>
      </c>
      <c r="H837" s="45">
        <f t="shared" si="294"/>
        <v>4813.8</v>
      </c>
      <c r="I837" s="18">
        <f t="shared" si="295"/>
        <v>9853</v>
      </c>
      <c r="J837" s="18">
        <f t="shared" si="296"/>
        <v>5128.8</v>
      </c>
      <c r="K837" s="19">
        <f t="shared" si="297"/>
        <v>186453.17500000002</v>
      </c>
      <c r="L837" s="46">
        <f t="shared" si="298"/>
        <v>206248.77500000002</v>
      </c>
      <c r="M837" s="52">
        <f t="shared" si="299"/>
        <v>417459.89360000001</v>
      </c>
      <c r="N837" s="53">
        <f t="shared" si="300"/>
        <v>0.494620727014218</v>
      </c>
      <c r="O837" s="1">
        <f t="shared" si="303"/>
        <v>723.6</v>
      </c>
      <c r="P837" s="1">
        <f t="shared" si="304"/>
        <v>434.72</v>
      </c>
      <c r="Q837" s="1">
        <f t="shared" si="305"/>
        <v>3776.1</v>
      </c>
      <c r="R837" s="1">
        <f t="shared" si="309"/>
        <v>421605.68640000006</v>
      </c>
      <c r="S837" s="111"/>
      <c r="T837" s="1">
        <f t="shared" si="310"/>
        <v>1013.04</v>
      </c>
      <c r="U837" s="1">
        <f t="shared" si="311"/>
        <v>608.96</v>
      </c>
      <c r="V837" s="1">
        <f t="shared" si="312"/>
        <v>3776.1</v>
      </c>
      <c r="W837" s="1">
        <f t="shared" si="313"/>
        <v>52.8</v>
      </c>
      <c r="X837" s="1">
        <f t="shared" si="314"/>
        <v>5450.9000000000005</v>
      </c>
    </row>
    <row r="838" spans="1:24" x14ac:dyDescent="0.25">
      <c r="A838" s="50">
        <v>845000</v>
      </c>
      <c r="B838" s="45">
        <f t="shared" si="301"/>
        <v>4806.3827000000001</v>
      </c>
      <c r="C838" s="18">
        <f t="shared" si="306"/>
        <v>9134.8896000000004</v>
      </c>
      <c r="D838" s="18">
        <f t="shared" si="302"/>
        <v>12746.592299999998</v>
      </c>
      <c r="E838" s="16">
        <f t="shared" si="307"/>
        <v>18060.853999999999</v>
      </c>
      <c r="F838" s="19">
        <f t="shared" si="308"/>
        <v>166738</v>
      </c>
      <c r="G838" s="51">
        <f t="shared" si="293"/>
        <v>211486.71859999999</v>
      </c>
      <c r="H838" s="45">
        <f t="shared" si="294"/>
        <v>4813.8</v>
      </c>
      <c r="I838" s="18">
        <f t="shared" si="295"/>
        <v>9853</v>
      </c>
      <c r="J838" s="18">
        <f t="shared" si="296"/>
        <v>5128.8</v>
      </c>
      <c r="K838" s="19">
        <f t="shared" si="297"/>
        <v>186710.67500000002</v>
      </c>
      <c r="L838" s="46">
        <f t="shared" si="298"/>
        <v>206506.27500000002</v>
      </c>
      <c r="M838" s="52">
        <f t="shared" si="299"/>
        <v>417992.99360000005</v>
      </c>
      <c r="N838" s="53">
        <f t="shared" si="300"/>
        <v>0.49466626461538465</v>
      </c>
      <c r="O838" s="1">
        <f t="shared" si="303"/>
        <v>723.6</v>
      </c>
      <c r="P838" s="1">
        <f t="shared" si="304"/>
        <v>434.72</v>
      </c>
      <c r="Q838" s="1">
        <f t="shared" si="305"/>
        <v>3776.1</v>
      </c>
      <c r="R838" s="1">
        <f t="shared" si="309"/>
        <v>422072.58640000003</v>
      </c>
      <c r="S838" s="111"/>
      <c r="T838" s="1">
        <f t="shared" si="310"/>
        <v>1013.04</v>
      </c>
      <c r="U838" s="1">
        <f t="shared" si="311"/>
        <v>608.96</v>
      </c>
      <c r="V838" s="1">
        <f t="shared" si="312"/>
        <v>3776.1</v>
      </c>
      <c r="W838" s="1">
        <f t="shared" si="313"/>
        <v>52.8</v>
      </c>
      <c r="X838" s="1">
        <f t="shared" si="314"/>
        <v>5450.9000000000005</v>
      </c>
    </row>
    <row r="839" spans="1:24" x14ac:dyDescent="0.25">
      <c r="A839" s="50">
        <v>846000</v>
      </c>
      <c r="B839" s="45">
        <f t="shared" si="301"/>
        <v>4806.3827000000001</v>
      </c>
      <c r="C839" s="18">
        <f t="shared" si="306"/>
        <v>9134.8896000000004</v>
      </c>
      <c r="D839" s="18">
        <f t="shared" si="302"/>
        <v>12746.592299999998</v>
      </c>
      <c r="E839" s="16">
        <f t="shared" si="307"/>
        <v>18060.853999999999</v>
      </c>
      <c r="F839" s="19">
        <f t="shared" si="308"/>
        <v>167013.6</v>
      </c>
      <c r="G839" s="51">
        <f t="shared" si="293"/>
        <v>211762.3186</v>
      </c>
      <c r="H839" s="45">
        <f t="shared" si="294"/>
        <v>4813.8</v>
      </c>
      <c r="I839" s="18">
        <f t="shared" si="295"/>
        <v>9853</v>
      </c>
      <c r="J839" s="18">
        <f t="shared" si="296"/>
        <v>5128.8</v>
      </c>
      <c r="K839" s="19">
        <f t="shared" si="297"/>
        <v>186968.17500000002</v>
      </c>
      <c r="L839" s="46">
        <f t="shared" si="298"/>
        <v>206763.77500000002</v>
      </c>
      <c r="M839" s="52">
        <f t="shared" si="299"/>
        <v>418526.09360000002</v>
      </c>
      <c r="N839" s="53">
        <f t="shared" si="300"/>
        <v>0.4947116945626478</v>
      </c>
      <c r="O839" s="1">
        <f t="shared" si="303"/>
        <v>723.6</v>
      </c>
      <c r="P839" s="1">
        <f t="shared" si="304"/>
        <v>434.72</v>
      </c>
      <c r="Q839" s="1">
        <f t="shared" si="305"/>
        <v>3776.1</v>
      </c>
      <c r="R839" s="1">
        <f t="shared" si="309"/>
        <v>422539.48640000005</v>
      </c>
      <c r="S839" s="111"/>
      <c r="T839" s="1">
        <f t="shared" si="310"/>
        <v>1013.04</v>
      </c>
      <c r="U839" s="1">
        <f t="shared" si="311"/>
        <v>608.96</v>
      </c>
      <c r="V839" s="1">
        <f t="shared" si="312"/>
        <v>3776.1</v>
      </c>
      <c r="W839" s="1">
        <f t="shared" si="313"/>
        <v>52.8</v>
      </c>
      <c r="X839" s="1">
        <f t="shared" si="314"/>
        <v>5450.9000000000005</v>
      </c>
    </row>
    <row r="840" spans="1:24" x14ac:dyDescent="0.25">
      <c r="A840" s="50">
        <v>847000</v>
      </c>
      <c r="B840" s="45">
        <f t="shared" si="301"/>
        <v>4806.3827000000001</v>
      </c>
      <c r="C840" s="18">
        <f t="shared" si="306"/>
        <v>9134.8896000000004</v>
      </c>
      <c r="D840" s="18">
        <f t="shared" si="302"/>
        <v>12746.592299999998</v>
      </c>
      <c r="E840" s="16">
        <f t="shared" si="307"/>
        <v>18060.853999999999</v>
      </c>
      <c r="F840" s="19">
        <f t="shared" si="308"/>
        <v>167289.20000000001</v>
      </c>
      <c r="G840" s="51">
        <f t="shared" si="293"/>
        <v>212037.9186</v>
      </c>
      <c r="H840" s="45">
        <f t="shared" si="294"/>
        <v>4813.8</v>
      </c>
      <c r="I840" s="18">
        <f t="shared" si="295"/>
        <v>9853</v>
      </c>
      <c r="J840" s="18">
        <f t="shared" si="296"/>
        <v>5128.8</v>
      </c>
      <c r="K840" s="19">
        <f t="shared" si="297"/>
        <v>187225.67500000002</v>
      </c>
      <c r="L840" s="46">
        <f t="shared" si="298"/>
        <v>207021.27500000002</v>
      </c>
      <c r="M840" s="52">
        <f t="shared" si="299"/>
        <v>419059.1936</v>
      </c>
      <c r="N840" s="53">
        <f t="shared" si="300"/>
        <v>0.49475701723730814</v>
      </c>
      <c r="O840" s="1">
        <f t="shared" si="303"/>
        <v>723.6</v>
      </c>
      <c r="P840" s="1">
        <f t="shared" si="304"/>
        <v>434.72</v>
      </c>
      <c r="Q840" s="1">
        <f t="shared" si="305"/>
        <v>3776.1</v>
      </c>
      <c r="R840" s="1">
        <f t="shared" si="309"/>
        <v>423006.38640000008</v>
      </c>
      <c r="S840" s="111"/>
      <c r="T840" s="1">
        <f t="shared" si="310"/>
        <v>1013.04</v>
      </c>
      <c r="U840" s="1">
        <f t="shared" si="311"/>
        <v>608.96</v>
      </c>
      <c r="V840" s="1">
        <f t="shared" si="312"/>
        <v>3776.1</v>
      </c>
      <c r="W840" s="1">
        <f t="shared" si="313"/>
        <v>52.8</v>
      </c>
      <c r="X840" s="1">
        <f t="shared" si="314"/>
        <v>5450.9000000000005</v>
      </c>
    </row>
    <row r="841" spans="1:24" x14ac:dyDescent="0.25">
      <c r="A841" s="50">
        <v>848000</v>
      </c>
      <c r="B841" s="45">
        <f t="shared" si="301"/>
        <v>4806.3827000000001</v>
      </c>
      <c r="C841" s="18">
        <f t="shared" si="306"/>
        <v>9134.8896000000004</v>
      </c>
      <c r="D841" s="18">
        <f t="shared" si="302"/>
        <v>12746.592299999998</v>
      </c>
      <c r="E841" s="16">
        <f t="shared" si="307"/>
        <v>18060.853999999999</v>
      </c>
      <c r="F841" s="19">
        <f t="shared" si="308"/>
        <v>167564.80000000002</v>
      </c>
      <c r="G841" s="51">
        <f t="shared" si="293"/>
        <v>212313.51860000001</v>
      </c>
      <c r="H841" s="45">
        <f t="shared" si="294"/>
        <v>4813.8</v>
      </c>
      <c r="I841" s="18">
        <f t="shared" si="295"/>
        <v>9853</v>
      </c>
      <c r="J841" s="18">
        <f t="shared" si="296"/>
        <v>5128.8</v>
      </c>
      <c r="K841" s="19">
        <f t="shared" si="297"/>
        <v>187483.17500000002</v>
      </c>
      <c r="L841" s="46">
        <f t="shared" si="298"/>
        <v>207278.77500000002</v>
      </c>
      <c r="M841" s="52">
        <f t="shared" si="299"/>
        <v>419592.29360000003</v>
      </c>
      <c r="N841" s="53">
        <f t="shared" si="300"/>
        <v>0.49480223301886794</v>
      </c>
      <c r="O841" s="1">
        <f t="shared" si="303"/>
        <v>723.6</v>
      </c>
      <c r="P841" s="1">
        <f t="shared" si="304"/>
        <v>434.72</v>
      </c>
      <c r="Q841" s="1">
        <f t="shared" si="305"/>
        <v>3776.1</v>
      </c>
      <c r="R841" s="1">
        <f t="shared" si="309"/>
        <v>423473.28640000004</v>
      </c>
      <c r="S841" s="111"/>
      <c r="T841" s="1">
        <f t="shared" si="310"/>
        <v>1013.04</v>
      </c>
      <c r="U841" s="1">
        <f t="shared" si="311"/>
        <v>608.96</v>
      </c>
      <c r="V841" s="1">
        <f t="shared" si="312"/>
        <v>3776.1</v>
      </c>
      <c r="W841" s="1">
        <f t="shared" si="313"/>
        <v>52.8</v>
      </c>
      <c r="X841" s="1">
        <f t="shared" si="314"/>
        <v>5450.9000000000005</v>
      </c>
    </row>
    <row r="842" spans="1:24" x14ac:dyDescent="0.25">
      <c r="A842" s="50">
        <v>849000</v>
      </c>
      <c r="B842" s="45">
        <f t="shared" si="301"/>
        <v>4806.3827000000001</v>
      </c>
      <c r="C842" s="18">
        <f t="shared" si="306"/>
        <v>9134.8896000000004</v>
      </c>
      <c r="D842" s="18">
        <f t="shared" si="302"/>
        <v>12746.592299999998</v>
      </c>
      <c r="E842" s="16">
        <f t="shared" si="307"/>
        <v>18060.853999999999</v>
      </c>
      <c r="F842" s="19">
        <f t="shared" si="308"/>
        <v>167840.4</v>
      </c>
      <c r="G842" s="51">
        <f t="shared" si="293"/>
        <v>212589.11859999999</v>
      </c>
      <c r="H842" s="45">
        <f t="shared" si="294"/>
        <v>4813.8</v>
      </c>
      <c r="I842" s="18">
        <f t="shared" si="295"/>
        <v>9853</v>
      </c>
      <c r="J842" s="18">
        <f t="shared" si="296"/>
        <v>5128.8</v>
      </c>
      <c r="K842" s="19">
        <f t="shared" si="297"/>
        <v>187740.67500000002</v>
      </c>
      <c r="L842" s="46">
        <f t="shared" si="298"/>
        <v>207536.27500000002</v>
      </c>
      <c r="M842" s="52">
        <f t="shared" si="299"/>
        <v>420125.39360000001</v>
      </c>
      <c r="N842" s="53">
        <f t="shared" si="300"/>
        <v>0.49484734228504124</v>
      </c>
      <c r="O842" s="1">
        <f t="shared" si="303"/>
        <v>723.6</v>
      </c>
      <c r="P842" s="1">
        <f t="shared" si="304"/>
        <v>434.72</v>
      </c>
      <c r="Q842" s="1">
        <f t="shared" si="305"/>
        <v>3776.1</v>
      </c>
      <c r="R842" s="1">
        <f t="shared" si="309"/>
        <v>423940.18640000006</v>
      </c>
      <c r="S842" s="111"/>
      <c r="T842" s="1">
        <f t="shared" si="310"/>
        <v>1013.04</v>
      </c>
      <c r="U842" s="1">
        <f t="shared" si="311"/>
        <v>608.96</v>
      </c>
      <c r="V842" s="1">
        <f t="shared" si="312"/>
        <v>3776.1</v>
      </c>
      <c r="W842" s="1">
        <f t="shared" si="313"/>
        <v>52.8</v>
      </c>
      <c r="X842" s="1">
        <f t="shared" si="314"/>
        <v>5450.9000000000005</v>
      </c>
    </row>
    <row r="843" spans="1:24" x14ac:dyDescent="0.25">
      <c r="A843" s="50">
        <v>850000</v>
      </c>
      <c r="B843" s="45">
        <f t="shared" si="301"/>
        <v>4806.3827000000001</v>
      </c>
      <c r="C843" s="18">
        <f t="shared" si="306"/>
        <v>9134.8896000000004</v>
      </c>
      <c r="D843" s="18">
        <f t="shared" si="302"/>
        <v>12746.592299999998</v>
      </c>
      <c r="E843" s="16">
        <f t="shared" si="307"/>
        <v>18060.853999999999</v>
      </c>
      <c r="F843" s="19">
        <f t="shared" si="308"/>
        <v>168116</v>
      </c>
      <c r="G843" s="51">
        <f t="shared" si="293"/>
        <v>212864.71859999999</v>
      </c>
      <c r="H843" s="45">
        <f t="shared" si="294"/>
        <v>4813.8</v>
      </c>
      <c r="I843" s="18">
        <f t="shared" si="295"/>
        <v>9853</v>
      </c>
      <c r="J843" s="18">
        <f t="shared" si="296"/>
        <v>5128.8</v>
      </c>
      <c r="K843" s="19">
        <f t="shared" si="297"/>
        <v>187998.17500000002</v>
      </c>
      <c r="L843" s="46">
        <f t="shared" si="298"/>
        <v>207793.77500000002</v>
      </c>
      <c r="M843" s="52">
        <f t="shared" si="299"/>
        <v>420658.49360000005</v>
      </c>
      <c r="N843" s="53">
        <f t="shared" si="300"/>
        <v>0.49489234541176474</v>
      </c>
      <c r="O843" s="1">
        <f t="shared" si="303"/>
        <v>723.6</v>
      </c>
      <c r="P843" s="1">
        <f t="shared" si="304"/>
        <v>434.72</v>
      </c>
      <c r="Q843" s="1">
        <f t="shared" si="305"/>
        <v>3776.1</v>
      </c>
      <c r="R843" s="1">
        <f t="shared" si="309"/>
        <v>424407.08640000003</v>
      </c>
      <c r="S843" s="111"/>
      <c r="T843" s="1">
        <f t="shared" si="310"/>
        <v>1013.04</v>
      </c>
      <c r="U843" s="1">
        <f t="shared" si="311"/>
        <v>608.96</v>
      </c>
      <c r="V843" s="1">
        <f t="shared" si="312"/>
        <v>3776.1</v>
      </c>
      <c r="W843" s="1">
        <f t="shared" si="313"/>
        <v>52.8</v>
      </c>
      <c r="X843" s="1">
        <f t="shared" si="314"/>
        <v>5450.9000000000005</v>
      </c>
    </row>
    <row r="844" spans="1:24" x14ac:dyDescent="0.25">
      <c r="A844" s="50">
        <v>851000</v>
      </c>
      <c r="B844" s="45">
        <f t="shared" si="301"/>
        <v>4806.3827000000001</v>
      </c>
      <c r="C844" s="18">
        <f t="shared" si="306"/>
        <v>9134.8896000000004</v>
      </c>
      <c r="D844" s="18">
        <f t="shared" si="302"/>
        <v>12746.592299999998</v>
      </c>
      <c r="E844" s="16">
        <f t="shared" si="307"/>
        <v>18060.853999999999</v>
      </c>
      <c r="F844" s="19">
        <f t="shared" si="308"/>
        <v>168391.6</v>
      </c>
      <c r="G844" s="51">
        <f t="shared" si="293"/>
        <v>213140.3186</v>
      </c>
      <c r="H844" s="45">
        <f t="shared" si="294"/>
        <v>4813.8</v>
      </c>
      <c r="I844" s="18">
        <f t="shared" si="295"/>
        <v>9853</v>
      </c>
      <c r="J844" s="18">
        <f t="shared" si="296"/>
        <v>5128.8</v>
      </c>
      <c r="K844" s="19">
        <f t="shared" si="297"/>
        <v>188255.67500000002</v>
      </c>
      <c r="L844" s="46">
        <f t="shared" si="298"/>
        <v>208051.27500000002</v>
      </c>
      <c r="M844" s="52">
        <f t="shared" si="299"/>
        <v>421191.59360000002</v>
      </c>
      <c r="N844" s="53">
        <f t="shared" si="300"/>
        <v>0.494937242773208</v>
      </c>
      <c r="O844" s="1">
        <f t="shared" si="303"/>
        <v>723.6</v>
      </c>
      <c r="P844" s="1">
        <f t="shared" si="304"/>
        <v>434.72</v>
      </c>
      <c r="Q844" s="1">
        <f t="shared" si="305"/>
        <v>3776.1</v>
      </c>
      <c r="R844" s="1">
        <f t="shared" si="309"/>
        <v>424873.98640000005</v>
      </c>
      <c r="S844" s="111"/>
      <c r="T844" s="1">
        <f t="shared" si="310"/>
        <v>1013.04</v>
      </c>
      <c r="U844" s="1">
        <f t="shared" si="311"/>
        <v>608.96</v>
      </c>
      <c r="V844" s="1">
        <f t="shared" si="312"/>
        <v>3776.1</v>
      </c>
      <c r="W844" s="1">
        <f t="shared" si="313"/>
        <v>52.8</v>
      </c>
      <c r="X844" s="1">
        <f t="shared" si="314"/>
        <v>5450.9000000000005</v>
      </c>
    </row>
    <row r="845" spans="1:24" x14ac:dyDescent="0.25">
      <c r="A845" s="50">
        <v>852000</v>
      </c>
      <c r="B845" s="45">
        <f t="shared" si="301"/>
        <v>4806.3827000000001</v>
      </c>
      <c r="C845" s="18">
        <f t="shared" si="306"/>
        <v>9134.8896000000004</v>
      </c>
      <c r="D845" s="18">
        <f t="shared" si="302"/>
        <v>12746.592299999998</v>
      </c>
      <c r="E845" s="16">
        <f t="shared" si="307"/>
        <v>18060.853999999999</v>
      </c>
      <c r="F845" s="19">
        <f t="shared" si="308"/>
        <v>168667.2</v>
      </c>
      <c r="G845" s="51">
        <f t="shared" si="293"/>
        <v>213415.9186</v>
      </c>
      <c r="H845" s="45">
        <f t="shared" si="294"/>
        <v>4813.8</v>
      </c>
      <c r="I845" s="18">
        <f t="shared" si="295"/>
        <v>9853</v>
      </c>
      <c r="J845" s="18">
        <f t="shared" si="296"/>
        <v>5128.8</v>
      </c>
      <c r="K845" s="19">
        <f t="shared" si="297"/>
        <v>188513.17500000002</v>
      </c>
      <c r="L845" s="46">
        <f t="shared" si="298"/>
        <v>208308.77500000002</v>
      </c>
      <c r="M845" s="52">
        <f t="shared" si="299"/>
        <v>421724.6936</v>
      </c>
      <c r="N845" s="53">
        <f t="shared" si="300"/>
        <v>0.49498203474178404</v>
      </c>
      <c r="O845" s="1">
        <f t="shared" si="303"/>
        <v>723.6</v>
      </c>
      <c r="P845" s="1">
        <f t="shared" si="304"/>
        <v>434.72</v>
      </c>
      <c r="Q845" s="1">
        <f t="shared" si="305"/>
        <v>3776.1</v>
      </c>
      <c r="R845" s="1">
        <f t="shared" si="309"/>
        <v>425340.88640000008</v>
      </c>
      <c r="S845" s="111"/>
      <c r="T845" s="1">
        <f t="shared" si="310"/>
        <v>1013.04</v>
      </c>
      <c r="U845" s="1">
        <f t="shared" si="311"/>
        <v>608.96</v>
      </c>
      <c r="V845" s="1">
        <f t="shared" si="312"/>
        <v>3776.1</v>
      </c>
      <c r="W845" s="1">
        <f t="shared" si="313"/>
        <v>52.8</v>
      </c>
      <c r="X845" s="1">
        <f t="shared" si="314"/>
        <v>5450.9000000000005</v>
      </c>
    </row>
    <row r="846" spans="1:24" x14ac:dyDescent="0.25">
      <c r="A846" s="50">
        <v>853000</v>
      </c>
      <c r="B846" s="45">
        <f t="shared" si="301"/>
        <v>4806.3827000000001</v>
      </c>
      <c r="C846" s="18">
        <f t="shared" si="306"/>
        <v>9134.8896000000004</v>
      </c>
      <c r="D846" s="18">
        <f t="shared" si="302"/>
        <v>12746.592299999998</v>
      </c>
      <c r="E846" s="16">
        <f t="shared" si="307"/>
        <v>18060.853999999999</v>
      </c>
      <c r="F846" s="19">
        <f t="shared" si="308"/>
        <v>168942.80000000002</v>
      </c>
      <c r="G846" s="51">
        <f t="shared" si="293"/>
        <v>213691.51860000001</v>
      </c>
      <c r="H846" s="45">
        <f t="shared" si="294"/>
        <v>4813.8</v>
      </c>
      <c r="I846" s="18">
        <f t="shared" si="295"/>
        <v>9853</v>
      </c>
      <c r="J846" s="18">
        <f t="shared" si="296"/>
        <v>5128.8</v>
      </c>
      <c r="K846" s="19">
        <f t="shared" si="297"/>
        <v>188770.67500000002</v>
      </c>
      <c r="L846" s="46">
        <f t="shared" si="298"/>
        <v>208566.27500000002</v>
      </c>
      <c r="M846" s="52">
        <f t="shared" si="299"/>
        <v>422257.79360000003</v>
      </c>
      <c r="N846" s="53">
        <f t="shared" si="300"/>
        <v>0.49502672168815948</v>
      </c>
      <c r="O846" s="1">
        <f t="shared" si="303"/>
        <v>723.6</v>
      </c>
      <c r="P846" s="1">
        <f t="shared" si="304"/>
        <v>434.72</v>
      </c>
      <c r="Q846" s="1">
        <f t="shared" si="305"/>
        <v>3776.1</v>
      </c>
      <c r="R846" s="1">
        <f t="shared" si="309"/>
        <v>425807.78640000004</v>
      </c>
      <c r="S846" s="111"/>
      <c r="T846" s="1">
        <f t="shared" si="310"/>
        <v>1013.04</v>
      </c>
      <c r="U846" s="1">
        <f t="shared" si="311"/>
        <v>608.96</v>
      </c>
      <c r="V846" s="1">
        <f t="shared" si="312"/>
        <v>3776.1</v>
      </c>
      <c r="W846" s="1">
        <f t="shared" si="313"/>
        <v>52.8</v>
      </c>
      <c r="X846" s="1">
        <f t="shared" si="314"/>
        <v>5450.9000000000005</v>
      </c>
    </row>
    <row r="847" spans="1:24" x14ac:dyDescent="0.25">
      <c r="A847" s="50">
        <v>854000</v>
      </c>
      <c r="B847" s="45">
        <f t="shared" si="301"/>
        <v>4806.3827000000001</v>
      </c>
      <c r="C847" s="18">
        <f t="shared" si="306"/>
        <v>9134.8896000000004</v>
      </c>
      <c r="D847" s="18">
        <f t="shared" si="302"/>
        <v>12746.592299999998</v>
      </c>
      <c r="E847" s="16">
        <f t="shared" si="307"/>
        <v>18060.853999999999</v>
      </c>
      <c r="F847" s="19">
        <f t="shared" si="308"/>
        <v>169218.4</v>
      </c>
      <c r="G847" s="51">
        <f t="shared" si="293"/>
        <v>213967.11859999999</v>
      </c>
      <c r="H847" s="45">
        <f t="shared" si="294"/>
        <v>4813.8</v>
      </c>
      <c r="I847" s="18">
        <f t="shared" si="295"/>
        <v>9853</v>
      </c>
      <c r="J847" s="18">
        <f t="shared" si="296"/>
        <v>5128.8</v>
      </c>
      <c r="K847" s="19">
        <f t="shared" si="297"/>
        <v>189028.17500000002</v>
      </c>
      <c r="L847" s="46">
        <f t="shared" si="298"/>
        <v>208823.77500000002</v>
      </c>
      <c r="M847" s="52">
        <f t="shared" si="299"/>
        <v>422790.89360000001</v>
      </c>
      <c r="N847" s="53">
        <f t="shared" si="300"/>
        <v>0.49507130398126464</v>
      </c>
      <c r="O847" s="1">
        <f t="shared" si="303"/>
        <v>723.6</v>
      </c>
      <c r="P847" s="1">
        <f t="shared" si="304"/>
        <v>434.72</v>
      </c>
      <c r="Q847" s="1">
        <f t="shared" si="305"/>
        <v>3776.1</v>
      </c>
      <c r="R847" s="1">
        <f t="shared" si="309"/>
        <v>426274.68640000006</v>
      </c>
      <c r="S847" s="111"/>
      <c r="T847" s="1">
        <f t="shared" si="310"/>
        <v>1013.04</v>
      </c>
      <c r="U847" s="1">
        <f t="shared" si="311"/>
        <v>608.96</v>
      </c>
      <c r="V847" s="1">
        <f t="shared" si="312"/>
        <v>3776.1</v>
      </c>
      <c r="W847" s="1">
        <f t="shared" si="313"/>
        <v>52.8</v>
      </c>
      <c r="X847" s="1">
        <f t="shared" si="314"/>
        <v>5450.9000000000005</v>
      </c>
    </row>
    <row r="848" spans="1:24" x14ac:dyDescent="0.25">
      <c r="A848" s="50">
        <v>855000</v>
      </c>
      <c r="B848" s="45">
        <f t="shared" si="301"/>
        <v>4806.3827000000001</v>
      </c>
      <c r="C848" s="18">
        <f t="shared" si="306"/>
        <v>9134.8896000000004</v>
      </c>
      <c r="D848" s="18">
        <f t="shared" si="302"/>
        <v>12746.592299999998</v>
      </c>
      <c r="E848" s="16">
        <f t="shared" si="307"/>
        <v>18060.853999999999</v>
      </c>
      <c r="F848" s="19">
        <f t="shared" si="308"/>
        <v>169494</v>
      </c>
      <c r="G848" s="51">
        <f t="shared" si="293"/>
        <v>214242.71859999999</v>
      </c>
      <c r="H848" s="45">
        <f t="shared" si="294"/>
        <v>4813.8</v>
      </c>
      <c r="I848" s="18">
        <f t="shared" si="295"/>
        <v>9853</v>
      </c>
      <c r="J848" s="18">
        <f t="shared" si="296"/>
        <v>5128.8</v>
      </c>
      <c r="K848" s="19">
        <f t="shared" si="297"/>
        <v>189285.67500000002</v>
      </c>
      <c r="L848" s="46">
        <f t="shared" si="298"/>
        <v>209081.27500000002</v>
      </c>
      <c r="M848" s="52">
        <f t="shared" si="299"/>
        <v>423323.99360000005</v>
      </c>
      <c r="N848" s="53">
        <f t="shared" si="300"/>
        <v>0.49511578198830414</v>
      </c>
      <c r="O848" s="1">
        <f t="shared" si="303"/>
        <v>723.6</v>
      </c>
      <c r="P848" s="1">
        <f t="shared" si="304"/>
        <v>434.72</v>
      </c>
      <c r="Q848" s="1">
        <f t="shared" si="305"/>
        <v>3776.1</v>
      </c>
      <c r="R848" s="1">
        <f t="shared" si="309"/>
        <v>426741.58640000003</v>
      </c>
      <c r="S848" s="111"/>
      <c r="T848" s="1">
        <f t="shared" si="310"/>
        <v>1013.04</v>
      </c>
      <c r="U848" s="1">
        <f t="shared" si="311"/>
        <v>608.96</v>
      </c>
      <c r="V848" s="1">
        <f t="shared" si="312"/>
        <v>3776.1</v>
      </c>
      <c r="W848" s="1">
        <f t="shared" si="313"/>
        <v>52.8</v>
      </c>
      <c r="X848" s="1">
        <f t="shared" si="314"/>
        <v>5450.9000000000005</v>
      </c>
    </row>
    <row r="849" spans="1:24" x14ac:dyDescent="0.25">
      <c r="A849" s="50">
        <v>856000</v>
      </c>
      <c r="B849" s="45">
        <f t="shared" si="301"/>
        <v>4806.3827000000001</v>
      </c>
      <c r="C849" s="18">
        <f t="shared" si="306"/>
        <v>9134.8896000000004</v>
      </c>
      <c r="D849" s="18">
        <f t="shared" si="302"/>
        <v>12746.592299999998</v>
      </c>
      <c r="E849" s="16">
        <f t="shared" si="307"/>
        <v>18060.853999999999</v>
      </c>
      <c r="F849" s="19">
        <f t="shared" si="308"/>
        <v>169769.60000000001</v>
      </c>
      <c r="G849" s="51">
        <f t="shared" si="293"/>
        <v>214518.3186</v>
      </c>
      <c r="H849" s="45">
        <f t="shared" si="294"/>
        <v>4813.8</v>
      </c>
      <c r="I849" s="18">
        <f t="shared" si="295"/>
        <v>9853</v>
      </c>
      <c r="J849" s="18">
        <f t="shared" si="296"/>
        <v>5128.8</v>
      </c>
      <c r="K849" s="19">
        <f t="shared" si="297"/>
        <v>189543.17500000002</v>
      </c>
      <c r="L849" s="46">
        <f t="shared" si="298"/>
        <v>209338.77500000002</v>
      </c>
      <c r="M849" s="52">
        <f t="shared" si="299"/>
        <v>423857.09360000002</v>
      </c>
      <c r="N849" s="53">
        <f t="shared" si="300"/>
        <v>0.49516015607476638</v>
      </c>
      <c r="O849" s="1">
        <f t="shared" si="303"/>
        <v>723.6</v>
      </c>
      <c r="P849" s="1">
        <f t="shared" si="304"/>
        <v>434.72</v>
      </c>
      <c r="Q849" s="1">
        <f t="shared" si="305"/>
        <v>3776.1</v>
      </c>
      <c r="R849" s="1">
        <f t="shared" si="309"/>
        <v>427208.48640000005</v>
      </c>
      <c r="S849" s="111"/>
      <c r="T849" s="1">
        <f t="shared" si="310"/>
        <v>1013.04</v>
      </c>
      <c r="U849" s="1">
        <f t="shared" si="311"/>
        <v>608.96</v>
      </c>
      <c r="V849" s="1">
        <f t="shared" si="312"/>
        <v>3776.1</v>
      </c>
      <c r="W849" s="1">
        <f t="shared" si="313"/>
        <v>52.8</v>
      </c>
      <c r="X849" s="1">
        <f t="shared" si="314"/>
        <v>5450.9000000000005</v>
      </c>
    </row>
    <row r="850" spans="1:24" x14ac:dyDescent="0.25">
      <c r="A850" s="50">
        <v>857000</v>
      </c>
      <c r="B850" s="45">
        <f t="shared" si="301"/>
        <v>4806.3827000000001</v>
      </c>
      <c r="C850" s="18">
        <f t="shared" si="306"/>
        <v>9134.8896000000004</v>
      </c>
      <c r="D850" s="18">
        <f t="shared" si="302"/>
        <v>12746.592299999998</v>
      </c>
      <c r="E850" s="16">
        <f t="shared" si="307"/>
        <v>18060.853999999999</v>
      </c>
      <c r="F850" s="19">
        <f t="shared" si="308"/>
        <v>170045.2</v>
      </c>
      <c r="G850" s="51">
        <f t="shared" si="293"/>
        <v>214793.9186</v>
      </c>
      <c r="H850" s="45">
        <f t="shared" si="294"/>
        <v>4813.8</v>
      </c>
      <c r="I850" s="18">
        <f t="shared" si="295"/>
        <v>9853</v>
      </c>
      <c r="J850" s="18">
        <f t="shared" si="296"/>
        <v>5128.8</v>
      </c>
      <c r="K850" s="19">
        <f t="shared" si="297"/>
        <v>189800.67500000002</v>
      </c>
      <c r="L850" s="46">
        <f t="shared" si="298"/>
        <v>209596.27500000002</v>
      </c>
      <c r="M850" s="52">
        <f t="shared" si="299"/>
        <v>424390.1936</v>
      </c>
      <c r="N850" s="53">
        <f t="shared" si="300"/>
        <v>0.49520442660443409</v>
      </c>
      <c r="O850" s="1">
        <f t="shared" si="303"/>
        <v>723.6</v>
      </c>
      <c r="P850" s="1">
        <f t="shared" si="304"/>
        <v>434.72</v>
      </c>
      <c r="Q850" s="1">
        <f t="shared" si="305"/>
        <v>3776.1</v>
      </c>
      <c r="R850" s="1">
        <f t="shared" si="309"/>
        <v>427675.38640000008</v>
      </c>
      <c r="S850" s="111"/>
      <c r="T850" s="1">
        <f t="shared" si="310"/>
        <v>1013.04</v>
      </c>
      <c r="U850" s="1">
        <f t="shared" si="311"/>
        <v>608.96</v>
      </c>
      <c r="V850" s="1">
        <f t="shared" si="312"/>
        <v>3776.1</v>
      </c>
      <c r="W850" s="1">
        <f t="shared" si="313"/>
        <v>52.8</v>
      </c>
      <c r="X850" s="1">
        <f t="shared" si="314"/>
        <v>5450.9000000000005</v>
      </c>
    </row>
    <row r="851" spans="1:24" x14ac:dyDescent="0.25">
      <c r="A851" s="50">
        <v>858000</v>
      </c>
      <c r="B851" s="45">
        <f t="shared" si="301"/>
        <v>4806.3827000000001</v>
      </c>
      <c r="C851" s="18">
        <f t="shared" si="306"/>
        <v>9134.8896000000004</v>
      </c>
      <c r="D851" s="18">
        <f t="shared" si="302"/>
        <v>12746.592299999998</v>
      </c>
      <c r="E851" s="16">
        <f t="shared" si="307"/>
        <v>18060.853999999999</v>
      </c>
      <c r="F851" s="19">
        <f t="shared" si="308"/>
        <v>170320.80000000002</v>
      </c>
      <c r="G851" s="51">
        <f t="shared" si="293"/>
        <v>215069.51860000001</v>
      </c>
      <c r="H851" s="45">
        <f t="shared" si="294"/>
        <v>4813.8</v>
      </c>
      <c r="I851" s="18">
        <f t="shared" si="295"/>
        <v>9853</v>
      </c>
      <c r="J851" s="18">
        <f t="shared" si="296"/>
        <v>5128.8</v>
      </c>
      <c r="K851" s="19">
        <f t="shared" si="297"/>
        <v>190058.17500000002</v>
      </c>
      <c r="L851" s="46">
        <f t="shared" si="298"/>
        <v>209853.77500000002</v>
      </c>
      <c r="M851" s="52">
        <f t="shared" si="299"/>
        <v>424923.29360000003</v>
      </c>
      <c r="N851" s="53">
        <f t="shared" si="300"/>
        <v>0.49524859393939397</v>
      </c>
      <c r="O851" s="1">
        <f t="shared" si="303"/>
        <v>723.6</v>
      </c>
      <c r="P851" s="1">
        <f t="shared" si="304"/>
        <v>434.72</v>
      </c>
      <c r="Q851" s="1">
        <f t="shared" si="305"/>
        <v>3776.1</v>
      </c>
      <c r="R851" s="1">
        <f t="shared" si="309"/>
        <v>428142.28640000004</v>
      </c>
      <c r="S851" s="111"/>
      <c r="T851" s="1">
        <f t="shared" si="310"/>
        <v>1013.04</v>
      </c>
      <c r="U851" s="1">
        <f t="shared" si="311"/>
        <v>608.96</v>
      </c>
      <c r="V851" s="1">
        <f t="shared" si="312"/>
        <v>3776.1</v>
      </c>
      <c r="W851" s="1">
        <f t="shared" si="313"/>
        <v>52.8</v>
      </c>
      <c r="X851" s="1">
        <f t="shared" si="314"/>
        <v>5450.9000000000005</v>
      </c>
    </row>
    <row r="852" spans="1:24" x14ac:dyDescent="0.25">
      <c r="A852" s="50">
        <v>859000</v>
      </c>
      <c r="B852" s="45">
        <f t="shared" si="301"/>
        <v>4806.3827000000001</v>
      </c>
      <c r="C852" s="18">
        <f t="shared" si="306"/>
        <v>9134.8896000000004</v>
      </c>
      <c r="D852" s="18">
        <f t="shared" si="302"/>
        <v>12746.592299999998</v>
      </c>
      <c r="E852" s="16">
        <f t="shared" si="307"/>
        <v>18060.853999999999</v>
      </c>
      <c r="F852" s="19">
        <f t="shared" si="308"/>
        <v>170596.4</v>
      </c>
      <c r="G852" s="51">
        <f t="shared" si="293"/>
        <v>215345.11859999999</v>
      </c>
      <c r="H852" s="45">
        <f t="shared" si="294"/>
        <v>4813.8</v>
      </c>
      <c r="I852" s="18">
        <f t="shared" si="295"/>
        <v>9853</v>
      </c>
      <c r="J852" s="18">
        <f t="shared" si="296"/>
        <v>5128.8</v>
      </c>
      <c r="K852" s="19">
        <f t="shared" si="297"/>
        <v>190315.67500000002</v>
      </c>
      <c r="L852" s="46">
        <f t="shared" si="298"/>
        <v>210111.27500000002</v>
      </c>
      <c r="M852" s="52">
        <f t="shared" si="299"/>
        <v>425456.39360000001</v>
      </c>
      <c r="N852" s="53">
        <f t="shared" si="300"/>
        <v>0.49529265844004655</v>
      </c>
      <c r="O852" s="1">
        <f t="shared" si="303"/>
        <v>723.6</v>
      </c>
      <c r="P852" s="1">
        <f t="shared" si="304"/>
        <v>434.72</v>
      </c>
      <c r="Q852" s="1">
        <f t="shared" si="305"/>
        <v>3776.1</v>
      </c>
      <c r="R852" s="1">
        <f t="shared" si="309"/>
        <v>428609.18640000006</v>
      </c>
      <c r="S852" s="111"/>
      <c r="T852" s="1">
        <f t="shared" si="310"/>
        <v>1013.04</v>
      </c>
      <c r="U852" s="1">
        <f t="shared" si="311"/>
        <v>608.96</v>
      </c>
      <c r="V852" s="1">
        <f t="shared" si="312"/>
        <v>3776.1</v>
      </c>
      <c r="W852" s="1">
        <f t="shared" si="313"/>
        <v>52.8</v>
      </c>
      <c r="X852" s="1">
        <f t="shared" si="314"/>
        <v>5450.9000000000005</v>
      </c>
    </row>
    <row r="853" spans="1:24" x14ac:dyDescent="0.25">
      <c r="A853" s="50">
        <v>860000</v>
      </c>
      <c r="B853" s="45">
        <f t="shared" si="301"/>
        <v>4806.3827000000001</v>
      </c>
      <c r="C853" s="18">
        <f t="shared" si="306"/>
        <v>9134.8896000000004</v>
      </c>
      <c r="D853" s="18">
        <f t="shared" si="302"/>
        <v>12746.592299999998</v>
      </c>
      <c r="E853" s="16">
        <f t="shared" si="307"/>
        <v>18060.853999999999</v>
      </c>
      <c r="F853" s="19">
        <f t="shared" si="308"/>
        <v>170872</v>
      </c>
      <c r="G853" s="51">
        <f t="shared" si="293"/>
        <v>215620.71859999999</v>
      </c>
      <c r="H853" s="45">
        <f t="shared" si="294"/>
        <v>4813.8</v>
      </c>
      <c r="I853" s="18">
        <f t="shared" si="295"/>
        <v>9853</v>
      </c>
      <c r="J853" s="18">
        <f t="shared" si="296"/>
        <v>5128.8</v>
      </c>
      <c r="K853" s="19">
        <f t="shared" si="297"/>
        <v>190573.17500000002</v>
      </c>
      <c r="L853" s="46">
        <f t="shared" si="298"/>
        <v>210368.77500000002</v>
      </c>
      <c r="M853" s="52">
        <f t="shared" si="299"/>
        <v>425989.49360000005</v>
      </c>
      <c r="N853" s="53">
        <f t="shared" si="300"/>
        <v>0.49533662046511634</v>
      </c>
      <c r="O853" s="1">
        <f t="shared" si="303"/>
        <v>723.6</v>
      </c>
      <c r="P853" s="1">
        <f t="shared" si="304"/>
        <v>434.72</v>
      </c>
      <c r="Q853" s="1">
        <f t="shared" si="305"/>
        <v>3776.1</v>
      </c>
      <c r="R853" s="1">
        <f t="shared" si="309"/>
        <v>429076.08640000003</v>
      </c>
      <c r="S853" s="111"/>
      <c r="T853" s="1">
        <f t="shared" si="310"/>
        <v>1013.04</v>
      </c>
      <c r="U853" s="1">
        <f t="shared" si="311"/>
        <v>608.96</v>
      </c>
      <c r="V853" s="1">
        <f t="shared" si="312"/>
        <v>3776.1</v>
      </c>
      <c r="W853" s="1">
        <f t="shared" si="313"/>
        <v>52.8</v>
      </c>
      <c r="X853" s="1">
        <f t="shared" si="314"/>
        <v>5450.9000000000005</v>
      </c>
    </row>
    <row r="854" spans="1:24" x14ac:dyDescent="0.25">
      <c r="A854" s="50">
        <v>861000</v>
      </c>
      <c r="B854" s="45">
        <f t="shared" si="301"/>
        <v>4806.3827000000001</v>
      </c>
      <c r="C854" s="18">
        <f t="shared" si="306"/>
        <v>9134.8896000000004</v>
      </c>
      <c r="D854" s="18">
        <f t="shared" si="302"/>
        <v>12746.592299999998</v>
      </c>
      <c r="E854" s="16">
        <f t="shared" si="307"/>
        <v>18060.853999999999</v>
      </c>
      <c r="F854" s="19">
        <f t="shared" si="308"/>
        <v>171147.6</v>
      </c>
      <c r="G854" s="51">
        <f t="shared" si="293"/>
        <v>215896.3186</v>
      </c>
      <c r="H854" s="45">
        <f t="shared" si="294"/>
        <v>4813.8</v>
      </c>
      <c r="I854" s="18">
        <f t="shared" si="295"/>
        <v>9853</v>
      </c>
      <c r="J854" s="18">
        <f t="shared" si="296"/>
        <v>5128.8</v>
      </c>
      <c r="K854" s="19">
        <f t="shared" si="297"/>
        <v>190830.67500000002</v>
      </c>
      <c r="L854" s="46">
        <f t="shared" si="298"/>
        <v>210626.27500000002</v>
      </c>
      <c r="M854" s="52">
        <f t="shared" si="299"/>
        <v>426522.59360000002</v>
      </c>
      <c r="N854" s="53">
        <f t="shared" si="300"/>
        <v>0.49538048037166088</v>
      </c>
      <c r="O854" s="1">
        <f t="shared" si="303"/>
        <v>723.6</v>
      </c>
      <c r="P854" s="1">
        <f t="shared" si="304"/>
        <v>434.72</v>
      </c>
      <c r="Q854" s="1">
        <f t="shared" si="305"/>
        <v>3776.1</v>
      </c>
      <c r="R854" s="1">
        <f t="shared" si="309"/>
        <v>429542.98640000005</v>
      </c>
      <c r="S854" s="111"/>
      <c r="T854" s="1">
        <f t="shared" si="310"/>
        <v>1013.04</v>
      </c>
      <c r="U854" s="1">
        <f t="shared" si="311"/>
        <v>608.96</v>
      </c>
      <c r="V854" s="1">
        <f t="shared" si="312"/>
        <v>3776.1</v>
      </c>
      <c r="W854" s="1">
        <f t="shared" si="313"/>
        <v>52.8</v>
      </c>
      <c r="X854" s="1">
        <f t="shared" si="314"/>
        <v>5450.9000000000005</v>
      </c>
    </row>
    <row r="855" spans="1:24" x14ac:dyDescent="0.25">
      <c r="A855" s="50">
        <v>862000</v>
      </c>
      <c r="B855" s="45">
        <f t="shared" si="301"/>
        <v>4806.3827000000001</v>
      </c>
      <c r="C855" s="18">
        <f t="shared" si="306"/>
        <v>9134.8896000000004</v>
      </c>
      <c r="D855" s="18">
        <f t="shared" si="302"/>
        <v>12746.592299999998</v>
      </c>
      <c r="E855" s="16">
        <f t="shared" si="307"/>
        <v>18060.853999999999</v>
      </c>
      <c r="F855" s="19">
        <f t="shared" si="308"/>
        <v>171423.2</v>
      </c>
      <c r="G855" s="51">
        <f t="shared" si="293"/>
        <v>216171.9186</v>
      </c>
      <c r="H855" s="45">
        <f t="shared" si="294"/>
        <v>4813.8</v>
      </c>
      <c r="I855" s="18">
        <f t="shared" si="295"/>
        <v>9853</v>
      </c>
      <c r="J855" s="18">
        <f t="shared" si="296"/>
        <v>5128.8</v>
      </c>
      <c r="K855" s="19">
        <f t="shared" si="297"/>
        <v>191088.17500000002</v>
      </c>
      <c r="L855" s="46">
        <f t="shared" si="298"/>
        <v>210883.77500000002</v>
      </c>
      <c r="M855" s="52">
        <f t="shared" si="299"/>
        <v>427055.6936</v>
      </c>
      <c r="N855" s="53">
        <f t="shared" si="300"/>
        <v>0.49542423851508122</v>
      </c>
      <c r="O855" s="1">
        <f t="shared" si="303"/>
        <v>723.6</v>
      </c>
      <c r="P855" s="1">
        <f t="shared" si="304"/>
        <v>434.72</v>
      </c>
      <c r="Q855" s="1">
        <f t="shared" si="305"/>
        <v>3776.1</v>
      </c>
      <c r="R855" s="1">
        <f t="shared" si="309"/>
        <v>430009.88640000008</v>
      </c>
      <c r="S855" s="111"/>
      <c r="T855" s="1">
        <f t="shared" si="310"/>
        <v>1013.04</v>
      </c>
      <c r="U855" s="1">
        <f t="shared" si="311"/>
        <v>608.96</v>
      </c>
      <c r="V855" s="1">
        <f t="shared" si="312"/>
        <v>3776.1</v>
      </c>
      <c r="W855" s="1">
        <f t="shared" si="313"/>
        <v>52.8</v>
      </c>
      <c r="X855" s="1">
        <f t="shared" si="314"/>
        <v>5450.9000000000005</v>
      </c>
    </row>
    <row r="856" spans="1:24" x14ac:dyDescent="0.25">
      <c r="A856" s="50">
        <v>863000</v>
      </c>
      <c r="B856" s="45">
        <f t="shared" si="301"/>
        <v>4806.3827000000001</v>
      </c>
      <c r="C856" s="18">
        <f t="shared" si="306"/>
        <v>9134.8896000000004</v>
      </c>
      <c r="D856" s="18">
        <f t="shared" si="302"/>
        <v>12746.592299999998</v>
      </c>
      <c r="E856" s="16">
        <f t="shared" si="307"/>
        <v>18060.853999999999</v>
      </c>
      <c r="F856" s="19">
        <f t="shared" si="308"/>
        <v>171698.80000000002</v>
      </c>
      <c r="G856" s="51">
        <f t="shared" si="293"/>
        <v>216447.51860000001</v>
      </c>
      <c r="H856" s="45">
        <f t="shared" si="294"/>
        <v>4813.8</v>
      </c>
      <c r="I856" s="18">
        <f t="shared" si="295"/>
        <v>9853</v>
      </c>
      <c r="J856" s="18">
        <f t="shared" si="296"/>
        <v>5128.8</v>
      </c>
      <c r="K856" s="19">
        <f t="shared" si="297"/>
        <v>191345.67500000002</v>
      </c>
      <c r="L856" s="46">
        <f t="shared" si="298"/>
        <v>211141.27500000002</v>
      </c>
      <c r="M856" s="52">
        <f t="shared" si="299"/>
        <v>427588.79360000003</v>
      </c>
      <c r="N856" s="53">
        <f t="shared" si="300"/>
        <v>0.49546789524913099</v>
      </c>
      <c r="O856" s="1">
        <f t="shared" si="303"/>
        <v>723.6</v>
      </c>
      <c r="P856" s="1">
        <f t="shared" si="304"/>
        <v>434.72</v>
      </c>
      <c r="Q856" s="1">
        <f t="shared" si="305"/>
        <v>3776.1</v>
      </c>
      <c r="R856" s="1">
        <f t="shared" si="309"/>
        <v>430476.78640000004</v>
      </c>
      <c r="S856" s="111"/>
      <c r="T856" s="1">
        <f t="shared" si="310"/>
        <v>1013.04</v>
      </c>
      <c r="U856" s="1">
        <f t="shared" si="311"/>
        <v>608.96</v>
      </c>
      <c r="V856" s="1">
        <f t="shared" si="312"/>
        <v>3776.1</v>
      </c>
      <c r="W856" s="1">
        <f t="shared" si="313"/>
        <v>52.8</v>
      </c>
      <c r="X856" s="1">
        <f t="shared" si="314"/>
        <v>5450.9000000000005</v>
      </c>
    </row>
    <row r="857" spans="1:24" x14ac:dyDescent="0.25">
      <c r="A857" s="50">
        <v>864000</v>
      </c>
      <c r="B857" s="45">
        <f t="shared" si="301"/>
        <v>4806.3827000000001</v>
      </c>
      <c r="C857" s="18">
        <f t="shared" si="306"/>
        <v>9134.8896000000004</v>
      </c>
      <c r="D857" s="18">
        <f t="shared" si="302"/>
        <v>12746.592299999998</v>
      </c>
      <c r="E857" s="16">
        <f t="shared" si="307"/>
        <v>18060.853999999999</v>
      </c>
      <c r="F857" s="19">
        <f t="shared" si="308"/>
        <v>171974.39999999999</v>
      </c>
      <c r="G857" s="51">
        <f t="shared" si="293"/>
        <v>216723.11859999999</v>
      </c>
      <c r="H857" s="45">
        <f t="shared" si="294"/>
        <v>4813.8</v>
      </c>
      <c r="I857" s="18">
        <f t="shared" si="295"/>
        <v>9853</v>
      </c>
      <c r="J857" s="18">
        <f t="shared" si="296"/>
        <v>5128.8</v>
      </c>
      <c r="K857" s="19">
        <f t="shared" si="297"/>
        <v>191603.17500000002</v>
      </c>
      <c r="L857" s="46">
        <f t="shared" si="298"/>
        <v>211398.77500000002</v>
      </c>
      <c r="M857" s="52">
        <f t="shared" si="299"/>
        <v>428121.89360000001</v>
      </c>
      <c r="N857" s="53">
        <f t="shared" si="300"/>
        <v>0.49551145092592591</v>
      </c>
      <c r="O857" s="1">
        <f t="shared" si="303"/>
        <v>723.6</v>
      </c>
      <c r="P857" s="1">
        <f t="shared" si="304"/>
        <v>434.72</v>
      </c>
      <c r="Q857" s="1">
        <f t="shared" si="305"/>
        <v>3776.1</v>
      </c>
      <c r="R857" s="1">
        <f t="shared" si="309"/>
        <v>430943.68640000006</v>
      </c>
      <c r="S857" s="111"/>
      <c r="T857" s="1">
        <f t="shared" si="310"/>
        <v>1013.04</v>
      </c>
      <c r="U857" s="1">
        <f t="shared" si="311"/>
        <v>608.96</v>
      </c>
      <c r="V857" s="1">
        <f t="shared" si="312"/>
        <v>3776.1</v>
      </c>
      <c r="W857" s="1">
        <f t="shared" si="313"/>
        <v>52.8</v>
      </c>
      <c r="X857" s="1">
        <f t="shared" si="314"/>
        <v>5450.9000000000005</v>
      </c>
    </row>
    <row r="858" spans="1:24" x14ac:dyDescent="0.25">
      <c r="A858" s="50">
        <v>865000</v>
      </c>
      <c r="B858" s="45">
        <f t="shared" si="301"/>
        <v>4806.3827000000001</v>
      </c>
      <c r="C858" s="18">
        <f t="shared" si="306"/>
        <v>9134.8896000000004</v>
      </c>
      <c r="D858" s="18">
        <f t="shared" si="302"/>
        <v>12746.592299999998</v>
      </c>
      <c r="E858" s="16">
        <f t="shared" si="307"/>
        <v>18060.853999999999</v>
      </c>
      <c r="F858" s="19">
        <f t="shared" si="308"/>
        <v>172250</v>
      </c>
      <c r="G858" s="51">
        <f t="shared" si="293"/>
        <v>216998.71859999999</v>
      </c>
      <c r="H858" s="45">
        <f t="shared" si="294"/>
        <v>4813.8</v>
      </c>
      <c r="I858" s="18">
        <f t="shared" si="295"/>
        <v>9853</v>
      </c>
      <c r="J858" s="18">
        <f t="shared" si="296"/>
        <v>5128.8</v>
      </c>
      <c r="K858" s="19">
        <f t="shared" si="297"/>
        <v>191860.67500000002</v>
      </c>
      <c r="L858" s="46">
        <f t="shared" si="298"/>
        <v>211656.27500000002</v>
      </c>
      <c r="M858" s="52">
        <f t="shared" si="299"/>
        <v>428654.99360000005</v>
      </c>
      <c r="N858" s="53">
        <f t="shared" si="300"/>
        <v>0.4955549058959538</v>
      </c>
      <c r="O858" s="1">
        <f t="shared" si="303"/>
        <v>723.6</v>
      </c>
      <c r="P858" s="1">
        <f t="shared" si="304"/>
        <v>434.72</v>
      </c>
      <c r="Q858" s="1">
        <f t="shared" si="305"/>
        <v>3776.1</v>
      </c>
      <c r="R858" s="1">
        <f t="shared" si="309"/>
        <v>431410.58640000003</v>
      </c>
      <c r="S858" s="111"/>
      <c r="T858" s="1">
        <f t="shared" si="310"/>
        <v>1013.04</v>
      </c>
      <c r="U858" s="1">
        <f t="shared" si="311"/>
        <v>608.96</v>
      </c>
      <c r="V858" s="1">
        <f t="shared" si="312"/>
        <v>3776.1</v>
      </c>
      <c r="W858" s="1">
        <f t="shared" si="313"/>
        <v>52.8</v>
      </c>
      <c r="X858" s="1">
        <f t="shared" si="314"/>
        <v>5450.9000000000005</v>
      </c>
    </row>
    <row r="859" spans="1:24" x14ac:dyDescent="0.25">
      <c r="A859" s="50">
        <v>866000</v>
      </c>
      <c r="B859" s="45">
        <f t="shared" si="301"/>
        <v>4806.3827000000001</v>
      </c>
      <c r="C859" s="18">
        <f t="shared" si="306"/>
        <v>9134.8896000000004</v>
      </c>
      <c r="D859" s="18">
        <f t="shared" si="302"/>
        <v>12746.592299999998</v>
      </c>
      <c r="E859" s="16">
        <f t="shared" si="307"/>
        <v>18060.853999999999</v>
      </c>
      <c r="F859" s="19">
        <f t="shared" si="308"/>
        <v>172525.6</v>
      </c>
      <c r="G859" s="51">
        <f t="shared" si="293"/>
        <v>217274.3186</v>
      </c>
      <c r="H859" s="45">
        <f t="shared" si="294"/>
        <v>4813.8</v>
      </c>
      <c r="I859" s="18">
        <f t="shared" si="295"/>
        <v>9853</v>
      </c>
      <c r="J859" s="18">
        <f t="shared" si="296"/>
        <v>5128.8</v>
      </c>
      <c r="K859" s="19">
        <f t="shared" si="297"/>
        <v>192118.17500000002</v>
      </c>
      <c r="L859" s="46">
        <f t="shared" si="298"/>
        <v>211913.77500000002</v>
      </c>
      <c r="M859" s="52">
        <f t="shared" si="299"/>
        <v>429188.09360000002</v>
      </c>
      <c r="N859" s="53">
        <f t="shared" si="300"/>
        <v>0.49559826050808314</v>
      </c>
      <c r="O859" s="1">
        <f t="shared" si="303"/>
        <v>723.6</v>
      </c>
      <c r="P859" s="1">
        <f t="shared" si="304"/>
        <v>434.72</v>
      </c>
      <c r="Q859" s="1">
        <f t="shared" si="305"/>
        <v>3776.1</v>
      </c>
      <c r="R859" s="1">
        <f t="shared" si="309"/>
        <v>431877.48640000005</v>
      </c>
      <c r="S859" s="111"/>
      <c r="T859" s="1">
        <f t="shared" si="310"/>
        <v>1013.04</v>
      </c>
      <c r="U859" s="1">
        <f t="shared" si="311"/>
        <v>608.96</v>
      </c>
      <c r="V859" s="1">
        <f t="shared" si="312"/>
        <v>3776.1</v>
      </c>
      <c r="W859" s="1">
        <f t="shared" si="313"/>
        <v>52.8</v>
      </c>
      <c r="X859" s="1">
        <f t="shared" si="314"/>
        <v>5450.9000000000005</v>
      </c>
    </row>
    <row r="860" spans="1:24" x14ac:dyDescent="0.25">
      <c r="A860" s="50">
        <v>867000</v>
      </c>
      <c r="B860" s="45">
        <f t="shared" si="301"/>
        <v>4806.3827000000001</v>
      </c>
      <c r="C860" s="18">
        <f t="shared" si="306"/>
        <v>9134.8896000000004</v>
      </c>
      <c r="D860" s="18">
        <f t="shared" si="302"/>
        <v>12746.592299999998</v>
      </c>
      <c r="E860" s="16">
        <f t="shared" si="307"/>
        <v>18060.853999999999</v>
      </c>
      <c r="F860" s="19">
        <f t="shared" si="308"/>
        <v>172801.2</v>
      </c>
      <c r="G860" s="51">
        <f t="shared" si="293"/>
        <v>217549.9186</v>
      </c>
      <c r="H860" s="45">
        <f t="shared" si="294"/>
        <v>4813.8</v>
      </c>
      <c r="I860" s="18">
        <f t="shared" si="295"/>
        <v>9853</v>
      </c>
      <c r="J860" s="18">
        <f t="shared" si="296"/>
        <v>5128.8</v>
      </c>
      <c r="K860" s="19">
        <f t="shared" si="297"/>
        <v>192375.67500000002</v>
      </c>
      <c r="L860" s="46">
        <f t="shared" si="298"/>
        <v>212171.27500000002</v>
      </c>
      <c r="M860" s="52">
        <f t="shared" si="299"/>
        <v>429721.1936</v>
      </c>
      <c r="N860" s="53">
        <f t="shared" si="300"/>
        <v>0.49564151510957322</v>
      </c>
      <c r="O860" s="1">
        <f t="shared" si="303"/>
        <v>723.6</v>
      </c>
      <c r="P860" s="1">
        <f t="shared" si="304"/>
        <v>434.72</v>
      </c>
      <c r="Q860" s="1">
        <f t="shared" si="305"/>
        <v>3776.1</v>
      </c>
      <c r="R860" s="1">
        <f t="shared" si="309"/>
        <v>432344.38640000008</v>
      </c>
      <c r="S860" s="111"/>
      <c r="T860" s="1">
        <f t="shared" si="310"/>
        <v>1013.04</v>
      </c>
      <c r="U860" s="1">
        <f t="shared" si="311"/>
        <v>608.96</v>
      </c>
      <c r="V860" s="1">
        <f t="shared" si="312"/>
        <v>3776.1</v>
      </c>
      <c r="W860" s="1">
        <f t="shared" si="313"/>
        <v>52.8</v>
      </c>
      <c r="X860" s="1">
        <f t="shared" si="314"/>
        <v>5450.9000000000005</v>
      </c>
    </row>
    <row r="861" spans="1:24" x14ac:dyDescent="0.25">
      <c r="A861" s="50">
        <v>868000</v>
      </c>
      <c r="B861" s="45">
        <f t="shared" si="301"/>
        <v>4806.3827000000001</v>
      </c>
      <c r="C861" s="18">
        <f t="shared" si="306"/>
        <v>9134.8896000000004</v>
      </c>
      <c r="D861" s="18">
        <f t="shared" si="302"/>
        <v>12746.592299999998</v>
      </c>
      <c r="E861" s="16">
        <f t="shared" si="307"/>
        <v>18060.853999999999</v>
      </c>
      <c r="F861" s="19">
        <f t="shared" si="308"/>
        <v>173076.80000000002</v>
      </c>
      <c r="G861" s="51">
        <f t="shared" si="293"/>
        <v>217825.51860000001</v>
      </c>
      <c r="H861" s="45">
        <f t="shared" si="294"/>
        <v>4813.8</v>
      </c>
      <c r="I861" s="18">
        <f t="shared" si="295"/>
        <v>9853</v>
      </c>
      <c r="J861" s="18">
        <f t="shared" si="296"/>
        <v>5128.8</v>
      </c>
      <c r="K861" s="19">
        <f t="shared" si="297"/>
        <v>192633.17500000002</v>
      </c>
      <c r="L861" s="46">
        <f t="shared" si="298"/>
        <v>212428.77500000002</v>
      </c>
      <c r="M861" s="52">
        <f t="shared" si="299"/>
        <v>430254.29360000003</v>
      </c>
      <c r="N861" s="53">
        <f t="shared" si="300"/>
        <v>0.49568467004608296</v>
      </c>
      <c r="O861" s="1">
        <f t="shared" si="303"/>
        <v>723.6</v>
      </c>
      <c r="P861" s="1">
        <f t="shared" si="304"/>
        <v>434.72</v>
      </c>
      <c r="Q861" s="1">
        <f t="shared" si="305"/>
        <v>3776.1</v>
      </c>
      <c r="R861" s="1">
        <f t="shared" si="309"/>
        <v>432811.28640000004</v>
      </c>
      <c r="S861" s="111"/>
      <c r="T861" s="1">
        <f t="shared" si="310"/>
        <v>1013.04</v>
      </c>
      <c r="U861" s="1">
        <f t="shared" si="311"/>
        <v>608.96</v>
      </c>
      <c r="V861" s="1">
        <f t="shared" si="312"/>
        <v>3776.1</v>
      </c>
      <c r="W861" s="1">
        <f t="shared" si="313"/>
        <v>52.8</v>
      </c>
      <c r="X861" s="1">
        <f t="shared" si="314"/>
        <v>5450.9000000000005</v>
      </c>
    </row>
    <row r="862" spans="1:24" x14ac:dyDescent="0.25">
      <c r="A862" s="50">
        <v>869000</v>
      </c>
      <c r="B862" s="45">
        <f t="shared" si="301"/>
        <v>4806.3827000000001</v>
      </c>
      <c r="C862" s="18">
        <f t="shared" si="306"/>
        <v>9134.8896000000004</v>
      </c>
      <c r="D862" s="18">
        <f t="shared" si="302"/>
        <v>12746.592299999998</v>
      </c>
      <c r="E862" s="16">
        <f t="shared" si="307"/>
        <v>18060.853999999999</v>
      </c>
      <c r="F862" s="19">
        <f t="shared" si="308"/>
        <v>173352.4</v>
      </c>
      <c r="G862" s="51">
        <f t="shared" si="293"/>
        <v>218101.11859999999</v>
      </c>
      <c r="H862" s="45">
        <f t="shared" si="294"/>
        <v>4813.8</v>
      </c>
      <c r="I862" s="18">
        <f t="shared" si="295"/>
        <v>9853</v>
      </c>
      <c r="J862" s="18">
        <f t="shared" si="296"/>
        <v>5128.8</v>
      </c>
      <c r="K862" s="19">
        <f t="shared" si="297"/>
        <v>192890.67500000002</v>
      </c>
      <c r="L862" s="46">
        <f t="shared" si="298"/>
        <v>212686.27500000002</v>
      </c>
      <c r="M862" s="52">
        <f t="shared" si="299"/>
        <v>430787.39360000001</v>
      </c>
      <c r="N862" s="53">
        <f t="shared" si="300"/>
        <v>0.49572772566168011</v>
      </c>
      <c r="O862" s="1">
        <f t="shared" si="303"/>
        <v>723.6</v>
      </c>
      <c r="P862" s="1">
        <f t="shared" si="304"/>
        <v>434.72</v>
      </c>
      <c r="Q862" s="1">
        <f t="shared" si="305"/>
        <v>3776.1</v>
      </c>
      <c r="R862" s="1">
        <f t="shared" si="309"/>
        <v>433278.18640000006</v>
      </c>
      <c r="S862" s="111"/>
      <c r="T862" s="1">
        <f t="shared" si="310"/>
        <v>1013.04</v>
      </c>
      <c r="U862" s="1">
        <f t="shared" si="311"/>
        <v>608.96</v>
      </c>
      <c r="V862" s="1">
        <f t="shared" si="312"/>
        <v>3776.1</v>
      </c>
      <c r="W862" s="1">
        <f t="shared" si="313"/>
        <v>52.8</v>
      </c>
      <c r="X862" s="1">
        <f t="shared" si="314"/>
        <v>5450.9000000000005</v>
      </c>
    </row>
    <row r="863" spans="1:24" x14ac:dyDescent="0.25">
      <c r="A863" s="50">
        <v>870000</v>
      </c>
      <c r="B863" s="45">
        <f t="shared" si="301"/>
        <v>4806.3827000000001</v>
      </c>
      <c r="C863" s="18">
        <f t="shared" si="306"/>
        <v>9134.8896000000004</v>
      </c>
      <c r="D863" s="18">
        <f t="shared" si="302"/>
        <v>12746.592299999998</v>
      </c>
      <c r="E863" s="16">
        <f t="shared" si="307"/>
        <v>18060.853999999999</v>
      </c>
      <c r="F863" s="19">
        <f t="shared" si="308"/>
        <v>173628</v>
      </c>
      <c r="G863" s="51">
        <f t="shared" si="293"/>
        <v>218376.71859999999</v>
      </c>
      <c r="H863" s="45">
        <f t="shared" si="294"/>
        <v>4813.8</v>
      </c>
      <c r="I863" s="18">
        <f t="shared" si="295"/>
        <v>9853</v>
      </c>
      <c r="J863" s="18">
        <f t="shared" si="296"/>
        <v>5128.8</v>
      </c>
      <c r="K863" s="19">
        <f t="shared" si="297"/>
        <v>193148.17500000002</v>
      </c>
      <c r="L863" s="46">
        <f t="shared" si="298"/>
        <v>212943.77500000002</v>
      </c>
      <c r="M863" s="52">
        <f t="shared" si="299"/>
        <v>431320.49360000005</v>
      </c>
      <c r="N863" s="53">
        <f t="shared" si="300"/>
        <v>0.49577068229885063</v>
      </c>
      <c r="O863" s="1">
        <f t="shared" si="303"/>
        <v>723.6</v>
      </c>
      <c r="P863" s="1">
        <f t="shared" si="304"/>
        <v>434.72</v>
      </c>
      <c r="Q863" s="1">
        <f t="shared" si="305"/>
        <v>3776.1</v>
      </c>
      <c r="R863" s="1">
        <f t="shared" si="309"/>
        <v>433745.08640000003</v>
      </c>
      <c r="S863" s="111"/>
      <c r="T863" s="1">
        <f t="shared" si="310"/>
        <v>1013.04</v>
      </c>
      <c r="U863" s="1">
        <f t="shared" si="311"/>
        <v>608.96</v>
      </c>
      <c r="V863" s="1">
        <f t="shared" si="312"/>
        <v>3776.1</v>
      </c>
      <c r="W863" s="1">
        <f t="shared" si="313"/>
        <v>52.8</v>
      </c>
      <c r="X863" s="1">
        <f t="shared" si="314"/>
        <v>5450.9000000000005</v>
      </c>
    </row>
    <row r="864" spans="1:24" x14ac:dyDescent="0.25">
      <c r="A864" s="50">
        <v>871000</v>
      </c>
      <c r="B864" s="45">
        <f t="shared" si="301"/>
        <v>4806.3827000000001</v>
      </c>
      <c r="C864" s="18">
        <f t="shared" si="306"/>
        <v>9134.8896000000004</v>
      </c>
      <c r="D864" s="18">
        <f t="shared" si="302"/>
        <v>12746.592299999998</v>
      </c>
      <c r="E864" s="16">
        <f t="shared" si="307"/>
        <v>18060.853999999999</v>
      </c>
      <c r="F864" s="19">
        <f t="shared" si="308"/>
        <v>173903.6</v>
      </c>
      <c r="G864" s="51">
        <f t="shared" si="293"/>
        <v>218652.3186</v>
      </c>
      <c r="H864" s="45">
        <f t="shared" si="294"/>
        <v>4813.8</v>
      </c>
      <c r="I864" s="18">
        <f t="shared" si="295"/>
        <v>9853</v>
      </c>
      <c r="J864" s="18">
        <f t="shared" si="296"/>
        <v>5128.8</v>
      </c>
      <c r="K864" s="19">
        <f t="shared" si="297"/>
        <v>193405.67500000002</v>
      </c>
      <c r="L864" s="46">
        <f t="shared" si="298"/>
        <v>213201.27500000002</v>
      </c>
      <c r="M864" s="52">
        <f t="shared" si="299"/>
        <v>431853.59360000002</v>
      </c>
      <c r="N864" s="53">
        <f t="shared" si="300"/>
        <v>0.49581354029850749</v>
      </c>
      <c r="O864" s="1">
        <f t="shared" si="303"/>
        <v>723.6</v>
      </c>
      <c r="P864" s="1">
        <f t="shared" si="304"/>
        <v>434.72</v>
      </c>
      <c r="Q864" s="1">
        <f t="shared" si="305"/>
        <v>3776.1</v>
      </c>
      <c r="R864" s="1">
        <f t="shared" si="309"/>
        <v>434211.98640000005</v>
      </c>
      <c r="S864" s="111"/>
      <c r="T864" s="1">
        <f t="shared" si="310"/>
        <v>1013.04</v>
      </c>
      <c r="U864" s="1">
        <f t="shared" si="311"/>
        <v>608.96</v>
      </c>
      <c r="V864" s="1">
        <f t="shared" si="312"/>
        <v>3776.1</v>
      </c>
      <c r="W864" s="1">
        <f t="shared" si="313"/>
        <v>52.8</v>
      </c>
      <c r="X864" s="1">
        <f t="shared" si="314"/>
        <v>5450.9000000000005</v>
      </c>
    </row>
    <row r="865" spans="1:24" x14ac:dyDescent="0.25">
      <c r="A865" s="50">
        <v>872000</v>
      </c>
      <c r="B865" s="45">
        <f t="shared" si="301"/>
        <v>4806.3827000000001</v>
      </c>
      <c r="C865" s="18">
        <f t="shared" si="306"/>
        <v>9134.8896000000004</v>
      </c>
      <c r="D865" s="18">
        <f t="shared" si="302"/>
        <v>12746.592299999998</v>
      </c>
      <c r="E865" s="16">
        <f t="shared" si="307"/>
        <v>18060.853999999999</v>
      </c>
      <c r="F865" s="19">
        <f t="shared" si="308"/>
        <v>174179.20000000001</v>
      </c>
      <c r="G865" s="51">
        <f t="shared" si="293"/>
        <v>218927.9186</v>
      </c>
      <c r="H865" s="45">
        <f t="shared" si="294"/>
        <v>4813.8</v>
      </c>
      <c r="I865" s="18">
        <f t="shared" si="295"/>
        <v>9853</v>
      </c>
      <c r="J865" s="18">
        <f t="shared" si="296"/>
        <v>5128.8</v>
      </c>
      <c r="K865" s="19">
        <f t="shared" si="297"/>
        <v>193663.17500000002</v>
      </c>
      <c r="L865" s="46">
        <f t="shared" si="298"/>
        <v>213458.77500000002</v>
      </c>
      <c r="M865" s="52">
        <f t="shared" si="299"/>
        <v>432386.6936</v>
      </c>
      <c r="N865" s="53">
        <f t="shared" si="300"/>
        <v>0.49585629999999997</v>
      </c>
      <c r="O865" s="1">
        <f t="shared" si="303"/>
        <v>723.6</v>
      </c>
      <c r="P865" s="1">
        <f t="shared" si="304"/>
        <v>434.72</v>
      </c>
      <c r="Q865" s="1">
        <f t="shared" si="305"/>
        <v>3776.1</v>
      </c>
      <c r="R865" s="1">
        <f t="shared" si="309"/>
        <v>434678.88640000008</v>
      </c>
      <c r="S865" s="111"/>
      <c r="T865" s="1">
        <f t="shared" si="310"/>
        <v>1013.04</v>
      </c>
      <c r="U865" s="1">
        <f t="shared" si="311"/>
        <v>608.96</v>
      </c>
      <c r="V865" s="1">
        <f t="shared" si="312"/>
        <v>3776.1</v>
      </c>
      <c r="W865" s="1">
        <f t="shared" si="313"/>
        <v>52.8</v>
      </c>
      <c r="X865" s="1">
        <f t="shared" si="314"/>
        <v>5450.9000000000005</v>
      </c>
    </row>
    <row r="866" spans="1:24" x14ac:dyDescent="0.25">
      <c r="A866" s="50">
        <v>873000</v>
      </c>
      <c r="B866" s="45">
        <f t="shared" si="301"/>
        <v>4806.3827000000001</v>
      </c>
      <c r="C866" s="18">
        <f t="shared" si="306"/>
        <v>9134.8896000000004</v>
      </c>
      <c r="D866" s="18">
        <f t="shared" si="302"/>
        <v>12746.592299999998</v>
      </c>
      <c r="E866" s="16">
        <f t="shared" si="307"/>
        <v>18060.853999999999</v>
      </c>
      <c r="F866" s="19">
        <f t="shared" si="308"/>
        <v>174454.80000000002</v>
      </c>
      <c r="G866" s="51">
        <f t="shared" si="293"/>
        <v>219203.51860000001</v>
      </c>
      <c r="H866" s="45">
        <f t="shared" si="294"/>
        <v>4813.8</v>
      </c>
      <c r="I866" s="18">
        <f t="shared" si="295"/>
        <v>9853</v>
      </c>
      <c r="J866" s="18">
        <f t="shared" si="296"/>
        <v>5128.8</v>
      </c>
      <c r="K866" s="19">
        <f t="shared" si="297"/>
        <v>193920.67500000002</v>
      </c>
      <c r="L866" s="46">
        <f t="shared" si="298"/>
        <v>213716.27500000002</v>
      </c>
      <c r="M866" s="52">
        <f t="shared" si="299"/>
        <v>432919.79360000003</v>
      </c>
      <c r="N866" s="53">
        <f t="shared" si="300"/>
        <v>0.49589896174112258</v>
      </c>
      <c r="O866" s="1">
        <f t="shared" si="303"/>
        <v>723.6</v>
      </c>
      <c r="P866" s="1">
        <f t="shared" si="304"/>
        <v>434.72</v>
      </c>
      <c r="Q866" s="1">
        <f t="shared" si="305"/>
        <v>3776.1</v>
      </c>
      <c r="R866" s="1">
        <f t="shared" si="309"/>
        <v>435145.78640000004</v>
      </c>
      <c r="S866" s="111"/>
      <c r="T866" s="1">
        <f t="shared" si="310"/>
        <v>1013.04</v>
      </c>
      <c r="U866" s="1">
        <f t="shared" si="311"/>
        <v>608.96</v>
      </c>
      <c r="V866" s="1">
        <f t="shared" si="312"/>
        <v>3776.1</v>
      </c>
      <c r="W866" s="1">
        <f t="shared" si="313"/>
        <v>52.8</v>
      </c>
      <c r="X866" s="1">
        <f t="shared" si="314"/>
        <v>5450.9000000000005</v>
      </c>
    </row>
    <row r="867" spans="1:24" x14ac:dyDescent="0.25">
      <c r="A867" s="50">
        <v>874000</v>
      </c>
      <c r="B867" s="45">
        <f t="shared" si="301"/>
        <v>4806.3827000000001</v>
      </c>
      <c r="C867" s="18">
        <f t="shared" si="306"/>
        <v>9134.8896000000004</v>
      </c>
      <c r="D867" s="18">
        <f t="shared" si="302"/>
        <v>12746.592299999998</v>
      </c>
      <c r="E867" s="16">
        <f t="shared" si="307"/>
        <v>18060.853999999999</v>
      </c>
      <c r="F867" s="19">
        <f t="shared" si="308"/>
        <v>174730.4</v>
      </c>
      <c r="G867" s="51">
        <f t="shared" si="293"/>
        <v>219479.11859999999</v>
      </c>
      <c r="H867" s="45">
        <f t="shared" si="294"/>
        <v>4813.8</v>
      </c>
      <c r="I867" s="18">
        <f t="shared" si="295"/>
        <v>9853</v>
      </c>
      <c r="J867" s="18">
        <f t="shared" si="296"/>
        <v>5128.8</v>
      </c>
      <c r="K867" s="19">
        <f t="shared" si="297"/>
        <v>194178.17500000002</v>
      </c>
      <c r="L867" s="46">
        <f t="shared" si="298"/>
        <v>213973.77500000002</v>
      </c>
      <c r="M867" s="52">
        <f t="shared" si="299"/>
        <v>433452.89360000001</v>
      </c>
      <c r="N867" s="53">
        <f t="shared" si="300"/>
        <v>0.49594152585812357</v>
      </c>
      <c r="O867" s="1">
        <f t="shared" si="303"/>
        <v>723.6</v>
      </c>
      <c r="P867" s="1">
        <f t="shared" si="304"/>
        <v>434.72</v>
      </c>
      <c r="Q867" s="1">
        <f t="shared" si="305"/>
        <v>3776.1</v>
      </c>
      <c r="R867" s="1">
        <f t="shared" si="309"/>
        <v>435612.68640000006</v>
      </c>
      <c r="S867" s="111"/>
      <c r="T867" s="1">
        <f t="shared" si="310"/>
        <v>1013.04</v>
      </c>
      <c r="U867" s="1">
        <f t="shared" si="311"/>
        <v>608.96</v>
      </c>
      <c r="V867" s="1">
        <f t="shared" si="312"/>
        <v>3776.1</v>
      </c>
      <c r="W867" s="1">
        <f t="shared" si="313"/>
        <v>52.8</v>
      </c>
      <c r="X867" s="1">
        <f t="shared" si="314"/>
        <v>5450.9000000000005</v>
      </c>
    </row>
    <row r="868" spans="1:24" x14ac:dyDescent="0.25">
      <c r="A868" s="50">
        <v>875000</v>
      </c>
      <c r="B868" s="45">
        <f t="shared" si="301"/>
        <v>4806.3827000000001</v>
      </c>
      <c r="C868" s="18">
        <f t="shared" si="306"/>
        <v>9134.8896000000004</v>
      </c>
      <c r="D868" s="18">
        <f t="shared" si="302"/>
        <v>12746.592299999998</v>
      </c>
      <c r="E868" s="16">
        <f t="shared" si="307"/>
        <v>18060.853999999999</v>
      </c>
      <c r="F868" s="19">
        <f t="shared" si="308"/>
        <v>175006</v>
      </c>
      <c r="G868" s="51">
        <f t="shared" si="293"/>
        <v>219754.71859999999</v>
      </c>
      <c r="H868" s="45">
        <f t="shared" si="294"/>
        <v>4813.8</v>
      </c>
      <c r="I868" s="18">
        <f t="shared" si="295"/>
        <v>9853</v>
      </c>
      <c r="J868" s="18">
        <f t="shared" si="296"/>
        <v>5128.8</v>
      </c>
      <c r="K868" s="19">
        <f t="shared" si="297"/>
        <v>194435.67500000002</v>
      </c>
      <c r="L868" s="46">
        <f t="shared" si="298"/>
        <v>214231.27500000002</v>
      </c>
      <c r="M868" s="52">
        <f t="shared" si="299"/>
        <v>433985.99360000005</v>
      </c>
      <c r="N868" s="53">
        <f t="shared" si="300"/>
        <v>0.49598399268571436</v>
      </c>
      <c r="O868" s="1">
        <f t="shared" si="303"/>
        <v>723.6</v>
      </c>
      <c r="P868" s="1">
        <f t="shared" si="304"/>
        <v>434.72</v>
      </c>
      <c r="Q868" s="1">
        <f t="shared" si="305"/>
        <v>3776.1</v>
      </c>
      <c r="R868" s="1">
        <f t="shared" si="309"/>
        <v>436079.58640000003</v>
      </c>
      <c r="S868" s="111"/>
      <c r="T868" s="1">
        <f t="shared" si="310"/>
        <v>1013.04</v>
      </c>
      <c r="U868" s="1">
        <f t="shared" si="311"/>
        <v>608.96</v>
      </c>
      <c r="V868" s="1">
        <f t="shared" si="312"/>
        <v>3776.1</v>
      </c>
      <c r="W868" s="1">
        <f t="shared" si="313"/>
        <v>52.8</v>
      </c>
      <c r="X868" s="1">
        <f t="shared" si="314"/>
        <v>5450.9000000000005</v>
      </c>
    </row>
    <row r="869" spans="1:24" x14ac:dyDescent="0.25">
      <c r="A869" s="50">
        <v>876000</v>
      </c>
      <c r="B869" s="45">
        <f t="shared" si="301"/>
        <v>4806.3827000000001</v>
      </c>
      <c r="C869" s="18">
        <f t="shared" si="306"/>
        <v>9134.8896000000004</v>
      </c>
      <c r="D869" s="18">
        <f t="shared" si="302"/>
        <v>12746.592299999998</v>
      </c>
      <c r="E869" s="16">
        <f t="shared" si="307"/>
        <v>18060.853999999999</v>
      </c>
      <c r="F869" s="19">
        <f t="shared" si="308"/>
        <v>175281.6</v>
      </c>
      <c r="G869" s="51">
        <f t="shared" si="293"/>
        <v>220030.3186</v>
      </c>
      <c r="H869" s="45">
        <f t="shared" si="294"/>
        <v>4813.8</v>
      </c>
      <c r="I869" s="18">
        <f t="shared" si="295"/>
        <v>9853</v>
      </c>
      <c r="J869" s="18">
        <f t="shared" si="296"/>
        <v>5128.8</v>
      </c>
      <c r="K869" s="19">
        <f t="shared" si="297"/>
        <v>194693.17500000002</v>
      </c>
      <c r="L869" s="46">
        <f t="shared" si="298"/>
        <v>214488.77500000002</v>
      </c>
      <c r="M869" s="52">
        <f t="shared" si="299"/>
        <v>434519.09360000002</v>
      </c>
      <c r="N869" s="53">
        <f t="shared" si="300"/>
        <v>0.49602636255707766</v>
      </c>
      <c r="O869" s="1">
        <f t="shared" si="303"/>
        <v>723.6</v>
      </c>
      <c r="P869" s="1">
        <f t="shared" si="304"/>
        <v>434.72</v>
      </c>
      <c r="Q869" s="1">
        <f t="shared" si="305"/>
        <v>3776.1</v>
      </c>
      <c r="R869" s="1">
        <f t="shared" si="309"/>
        <v>436546.48640000005</v>
      </c>
      <c r="S869" s="111"/>
      <c r="T869" s="1">
        <f t="shared" si="310"/>
        <v>1013.04</v>
      </c>
      <c r="U869" s="1">
        <f t="shared" si="311"/>
        <v>608.96</v>
      </c>
      <c r="V869" s="1">
        <f t="shared" si="312"/>
        <v>3776.1</v>
      </c>
      <c r="W869" s="1">
        <f t="shared" si="313"/>
        <v>52.8</v>
      </c>
      <c r="X869" s="1">
        <f t="shared" si="314"/>
        <v>5450.9000000000005</v>
      </c>
    </row>
    <row r="870" spans="1:24" x14ac:dyDescent="0.25">
      <c r="A870" s="50">
        <v>877000</v>
      </c>
      <c r="B870" s="45">
        <f t="shared" si="301"/>
        <v>4806.3827000000001</v>
      </c>
      <c r="C870" s="18">
        <f t="shared" si="306"/>
        <v>9134.8896000000004</v>
      </c>
      <c r="D870" s="18">
        <f t="shared" si="302"/>
        <v>12746.592299999998</v>
      </c>
      <c r="E870" s="16">
        <f t="shared" si="307"/>
        <v>18060.853999999999</v>
      </c>
      <c r="F870" s="19">
        <f t="shared" si="308"/>
        <v>175557.2</v>
      </c>
      <c r="G870" s="51">
        <f t="shared" si="293"/>
        <v>220305.9186</v>
      </c>
      <c r="H870" s="45">
        <f t="shared" si="294"/>
        <v>4813.8</v>
      </c>
      <c r="I870" s="18">
        <f t="shared" si="295"/>
        <v>9853</v>
      </c>
      <c r="J870" s="18">
        <f t="shared" si="296"/>
        <v>5128.8</v>
      </c>
      <c r="K870" s="19">
        <f t="shared" si="297"/>
        <v>194950.67500000002</v>
      </c>
      <c r="L870" s="46">
        <f t="shared" si="298"/>
        <v>214746.27500000002</v>
      </c>
      <c r="M870" s="52">
        <f t="shared" si="299"/>
        <v>435052.1936</v>
      </c>
      <c r="N870" s="53">
        <f t="shared" si="300"/>
        <v>0.49606863580387683</v>
      </c>
      <c r="O870" s="1">
        <f t="shared" si="303"/>
        <v>723.6</v>
      </c>
      <c r="P870" s="1">
        <f t="shared" si="304"/>
        <v>434.72</v>
      </c>
      <c r="Q870" s="1">
        <f t="shared" si="305"/>
        <v>3776.1</v>
      </c>
      <c r="R870" s="1">
        <f t="shared" si="309"/>
        <v>437013.38640000008</v>
      </c>
      <c r="S870" s="111"/>
      <c r="T870" s="1">
        <f t="shared" si="310"/>
        <v>1013.04</v>
      </c>
      <c r="U870" s="1">
        <f t="shared" si="311"/>
        <v>608.96</v>
      </c>
      <c r="V870" s="1">
        <f t="shared" si="312"/>
        <v>3776.1</v>
      </c>
      <c r="W870" s="1">
        <f t="shared" si="313"/>
        <v>52.8</v>
      </c>
      <c r="X870" s="1">
        <f t="shared" si="314"/>
        <v>5450.9000000000005</v>
      </c>
    </row>
    <row r="871" spans="1:24" x14ac:dyDescent="0.25">
      <c r="A871" s="50">
        <v>878000</v>
      </c>
      <c r="B871" s="45">
        <f t="shared" si="301"/>
        <v>4806.3827000000001</v>
      </c>
      <c r="C871" s="18">
        <f t="shared" si="306"/>
        <v>9134.8896000000004</v>
      </c>
      <c r="D871" s="18">
        <f t="shared" si="302"/>
        <v>12746.592299999998</v>
      </c>
      <c r="E871" s="16">
        <f t="shared" si="307"/>
        <v>18060.853999999999</v>
      </c>
      <c r="F871" s="19">
        <f t="shared" si="308"/>
        <v>175832.80000000002</v>
      </c>
      <c r="G871" s="51">
        <f t="shared" si="293"/>
        <v>220581.51860000001</v>
      </c>
      <c r="H871" s="45">
        <f t="shared" si="294"/>
        <v>4813.8</v>
      </c>
      <c r="I871" s="18">
        <f t="shared" si="295"/>
        <v>9853</v>
      </c>
      <c r="J871" s="18">
        <f t="shared" si="296"/>
        <v>5128.8</v>
      </c>
      <c r="K871" s="19">
        <f t="shared" si="297"/>
        <v>195208.17500000002</v>
      </c>
      <c r="L871" s="46">
        <f t="shared" si="298"/>
        <v>215003.77500000002</v>
      </c>
      <c r="M871" s="52">
        <f t="shared" si="299"/>
        <v>435585.29360000003</v>
      </c>
      <c r="N871" s="53">
        <f t="shared" si="300"/>
        <v>0.49611081275626429</v>
      </c>
      <c r="O871" s="1">
        <f t="shared" si="303"/>
        <v>723.6</v>
      </c>
      <c r="P871" s="1">
        <f t="shared" si="304"/>
        <v>434.72</v>
      </c>
      <c r="Q871" s="1">
        <f t="shared" si="305"/>
        <v>3776.1</v>
      </c>
      <c r="R871" s="1">
        <f t="shared" si="309"/>
        <v>437480.28640000004</v>
      </c>
      <c r="S871" s="111"/>
      <c r="T871" s="1">
        <f t="shared" si="310"/>
        <v>1013.04</v>
      </c>
      <c r="U871" s="1">
        <f t="shared" si="311"/>
        <v>608.96</v>
      </c>
      <c r="V871" s="1">
        <f t="shared" si="312"/>
        <v>3776.1</v>
      </c>
      <c r="W871" s="1">
        <f t="shared" si="313"/>
        <v>52.8</v>
      </c>
      <c r="X871" s="1">
        <f t="shared" si="314"/>
        <v>5450.9000000000005</v>
      </c>
    </row>
    <row r="872" spans="1:24" x14ac:dyDescent="0.25">
      <c r="A872" s="50">
        <v>879000</v>
      </c>
      <c r="B872" s="45">
        <f t="shared" si="301"/>
        <v>4806.3827000000001</v>
      </c>
      <c r="C872" s="18">
        <f t="shared" si="306"/>
        <v>9134.8896000000004</v>
      </c>
      <c r="D872" s="18">
        <f t="shared" si="302"/>
        <v>12746.592299999998</v>
      </c>
      <c r="E872" s="16">
        <f t="shared" si="307"/>
        <v>18060.853999999999</v>
      </c>
      <c r="F872" s="19">
        <f t="shared" si="308"/>
        <v>176108.4</v>
      </c>
      <c r="G872" s="51">
        <f t="shared" si="293"/>
        <v>220857.11859999999</v>
      </c>
      <c r="H872" s="45">
        <f t="shared" si="294"/>
        <v>4813.8</v>
      </c>
      <c r="I872" s="18">
        <f t="shared" si="295"/>
        <v>9853</v>
      </c>
      <c r="J872" s="18">
        <f t="shared" si="296"/>
        <v>5128.8</v>
      </c>
      <c r="K872" s="19">
        <f t="shared" si="297"/>
        <v>195465.67500000002</v>
      </c>
      <c r="L872" s="46">
        <f t="shared" si="298"/>
        <v>215261.27500000002</v>
      </c>
      <c r="M872" s="52">
        <f t="shared" si="299"/>
        <v>436118.39360000001</v>
      </c>
      <c r="N872" s="53">
        <f t="shared" si="300"/>
        <v>0.49615289374288968</v>
      </c>
      <c r="O872" s="1">
        <f t="shared" si="303"/>
        <v>723.6</v>
      </c>
      <c r="P872" s="1">
        <f t="shared" si="304"/>
        <v>434.72</v>
      </c>
      <c r="Q872" s="1">
        <f t="shared" si="305"/>
        <v>3776.1</v>
      </c>
      <c r="R872" s="1">
        <f t="shared" si="309"/>
        <v>437947.18640000006</v>
      </c>
      <c r="S872" s="111"/>
      <c r="T872" s="1">
        <f t="shared" si="310"/>
        <v>1013.04</v>
      </c>
      <c r="U872" s="1">
        <f t="shared" si="311"/>
        <v>608.96</v>
      </c>
      <c r="V872" s="1">
        <f t="shared" si="312"/>
        <v>3776.1</v>
      </c>
      <c r="W872" s="1">
        <f t="shared" si="313"/>
        <v>52.8</v>
      </c>
      <c r="X872" s="1">
        <f t="shared" si="314"/>
        <v>5450.9000000000005</v>
      </c>
    </row>
    <row r="873" spans="1:24" x14ac:dyDescent="0.25">
      <c r="A873" s="50">
        <v>880000</v>
      </c>
      <c r="B873" s="45">
        <f t="shared" si="301"/>
        <v>4806.3827000000001</v>
      </c>
      <c r="C873" s="18">
        <f t="shared" si="306"/>
        <v>9134.8896000000004</v>
      </c>
      <c r="D873" s="18">
        <f t="shared" si="302"/>
        <v>12746.592299999998</v>
      </c>
      <c r="E873" s="16">
        <f t="shared" si="307"/>
        <v>18060.853999999999</v>
      </c>
      <c r="F873" s="19">
        <f t="shared" si="308"/>
        <v>176384</v>
      </c>
      <c r="G873" s="51">
        <f t="shared" si="293"/>
        <v>221132.71859999999</v>
      </c>
      <c r="H873" s="45">
        <f t="shared" si="294"/>
        <v>4813.8</v>
      </c>
      <c r="I873" s="18">
        <f t="shared" si="295"/>
        <v>9853</v>
      </c>
      <c r="J873" s="18">
        <f t="shared" si="296"/>
        <v>5128.8</v>
      </c>
      <c r="K873" s="19">
        <f t="shared" si="297"/>
        <v>195723.17500000002</v>
      </c>
      <c r="L873" s="46">
        <f t="shared" si="298"/>
        <v>215518.77500000002</v>
      </c>
      <c r="M873" s="52">
        <f t="shared" si="299"/>
        <v>436651.49360000005</v>
      </c>
      <c r="N873" s="53">
        <f t="shared" si="300"/>
        <v>0.49619487909090915</v>
      </c>
      <c r="O873" s="1">
        <f t="shared" si="303"/>
        <v>723.6</v>
      </c>
      <c r="P873" s="1">
        <f t="shared" si="304"/>
        <v>434.72</v>
      </c>
      <c r="Q873" s="1">
        <f t="shared" si="305"/>
        <v>3776.1</v>
      </c>
      <c r="R873" s="1">
        <f t="shared" si="309"/>
        <v>438414.08640000003</v>
      </c>
      <c r="S873" s="111"/>
      <c r="T873" s="1">
        <f t="shared" si="310"/>
        <v>1013.04</v>
      </c>
      <c r="U873" s="1">
        <f t="shared" si="311"/>
        <v>608.96</v>
      </c>
      <c r="V873" s="1">
        <f t="shared" si="312"/>
        <v>3776.1</v>
      </c>
      <c r="W873" s="1">
        <f t="shared" si="313"/>
        <v>52.8</v>
      </c>
      <c r="X873" s="1">
        <f t="shared" si="314"/>
        <v>5450.9000000000005</v>
      </c>
    </row>
    <row r="874" spans="1:24" x14ac:dyDescent="0.25">
      <c r="A874" s="50">
        <v>881000</v>
      </c>
      <c r="B874" s="45">
        <f t="shared" si="301"/>
        <v>4806.3827000000001</v>
      </c>
      <c r="C874" s="18">
        <f t="shared" si="306"/>
        <v>9134.8896000000004</v>
      </c>
      <c r="D874" s="18">
        <f t="shared" si="302"/>
        <v>12746.592299999998</v>
      </c>
      <c r="E874" s="16">
        <f t="shared" si="307"/>
        <v>18060.853999999999</v>
      </c>
      <c r="F874" s="19">
        <f t="shared" si="308"/>
        <v>176659.6</v>
      </c>
      <c r="G874" s="51">
        <f t="shared" si="293"/>
        <v>221408.3186</v>
      </c>
      <c r="H874" s="45">
        <f t="shared" si="294"/>
        <v>4813.8</v>
      </c>
      <c r="I874" s="18">
        <f t="shared" si="295"/>
        <v>9853</v>
      </c>
      <c r="J874" s="18">
        <f t="shared" si="296"/>
        <v>5128.8</v>
      </c>
      <c r="K874" s="19">
        <f t="shared" si="297"/>
        <v>195980.67500000002</v>
      </c>
      <c r="L874" s="46">
        <f t="shared" si="298"/>
        <v>215776.27500000002</v>
      </c>
      <c r="M874" s="52">
        <f t="shared" si="299"/>
        <v>437184.59360000002</v>
      </c>
      <c r="N874" s="53">
        <f t="shared" si="300"/>
        <v>0.49623676912599324</v>
      </c>
      <c r="O874" s="1">
        <f t="shared" si="303"/>
        <v>723.6</v>
      </c>
      <c r="P874" s="1">
        <f t="shared" si="304"/>
        <v>434.72</v>
      </c>
      <c r="Q874" s="1">
        <f t="shared" si="305"/>
        <v>3776.1</v>
      </c>
      <c r="R874" s="1">
        <f t="shared" si="309"/>
        <v>438880.98640000005</v>
      </c>
      <c r="S874" s="111"/>
      <c r="T874" s="1">
        <f t="shared" si="310"/>
        <v>1013.04</v>
      </c>
      <c r="U874" s="1">
        <f t="shared" si="311"/>
        <v>608.96</v>
      </c>
      <c r="V874" s="1">
        <f t="shared" si="312"/>
        <v>3776.1</v>
      </c>
      <c r="W874" s="1">
        <f t="shared" si="313"/>
        <v>52.8</v>
      </c>
      <c r="X874" s="1">
        <f t="shared" si="314"/>
        <v>5450.9000000000005</v>
      </c>
    </row>
    <row r="875" spans="1:24" x14ac:dyDescent="0.25">
      <c r="A875" s="50">
        <v>882000</v>
      </c>
      <c r="B875" s="45">
        <f t="shared" si="301"/>
        <v>4806.3827000000001</v>
      </c>
      <c r="C875" s="18">
        <f t="shared" si="306"/>
        <v>9134.8896000000004</v>
      </c>
      <c r="D875" s="18">
        <f t="shared" si="302"/>
        <v>12746.592299999998</v>
      </c>
      <c r="E875" s="16">
        <f t="shared" si="307"/>
        <v>18060.853999999999</v>
      </c>
      <c r="F875" s="19">
        <f t="shared" si="308"/>
        <v>176935.2</v>
      </c>
      <c r="G875" s="51">
        <f t="shared" si="293"/>
        <v>221683.9186</v>
      </c>
      <c r="H875" s="45">
        <f t="shared" si="294"/>
        <v>4813.8</v>
      </c>
      <c r="I875" s="18">
        <f t="shared" si="295"/>
        <v>9853</v>
      </c>
      <c r="J875" s="18">
        <f t="shared" si="296"/>
        <v>5128.8</v>
      </c>
      <c r="K875" s="19">
        <f t="shared" si="297"/>
        <v>196238.17500000002</v>
      </c>
      <c r="L875" s="46">
        <f t="shared" si="298"/>
        <v>216033.77500000002</v>
      </c>
      <c r="M875" s="52">
        <f t="shared" si="299"/>
        <v>437717.6936</v>
      </c>
      <c r="N875" s="53">
        <f t="shared" si="300"/>
        <v>0.49627856417233562</v>
      </c>
      <c r="O875" s="1">
        <f t="shared" si="303"/>
        <v>723.6</v>
      </c>
      <c r="P875" s="1">
        <f t="shared" si="304"/>
        <v>434.72</v>
      </c>
      <c r="Q875" s="1">
        <f t="shared" si="305"/>
        <v>3776.1</v>
      </c>
      <c r="R875" s="1">
        <f t="shared" si="309"/>
        <v>439347.88640000008</v>
      </c>
      <c r="S875" s="111"/>
      <c r="T875" s="1">
        <f t="shared" si="310"/>
        <v>1013.04</v>
      </c>
      <c r="U875" s="1">
        <f t="shared" si="311"/>
        <v>608.96</v>
      </c>
      <c r="V875" s="1">
        <f t="shared" si="312"/>
        <v>3776.1</v>
      </c>
      <c r="W875" s="1">
        <f t="shared" si="313"/>
        <v>52.8</v>
      </c>
      <c r="X875" s="1">
        <f t="shared" si="314"/>
        <v>5450.9000000000005</v>
      </c>
    </row>
    <row r="876" spans="1:24" x14ac:dyDescent="0.25">
      <c r="A876" s="50">
        <v>883000</v>
      </c>
      <c r="B876" s="45">
        <f t="shared" si="301"/>
        <v>4806.3827000000001</v>
      </c>
      <c r="C876" s="18">
        <f t="shared" si="306"/>
        <v>9134.8896000000004</v>
      </c>
      <c r="D876" s="18">
        <f t="shared" si="302"/>
        <v>12746.592299999998</v>
      </c>
      <c r="E876" s="16">
        <f t="shared" si="307"/>
        <v>18060.853999999999</v>
      </c>
      <c r="F876" s="19">
        <f t="shared" si="308"/>
        <v>177210.80000000002</v>
      </c>
      <c r="G876" s="51">
        <f t="shared" si="293"/>
        <v>221959.51860000001</v>
      </c>
      <c r="H876" s="45">
        <f t="shared" si="294"/>
        <v>4813.8</v>
      </c>
      <c r="I876" s="18">
        <f t="shared" si="295"/>
        <v>9853</v>
      </c>
      <c r="J876" s="18">
        <f t="shared" si="296"/>
        <v>5128.8</v>
      </c>
      <c r="K876" s="19">
        <f t="shared" si="297"/>
        <v>196495.67500000002</v>
      </c>
      <c r="L876" s="46">
        <f t="shared" si="298"/>
        <v>216291.27500000002</v>
      </c>
      <c r="M876" s="52">
        <f t="shared" si="299"/>
        <v>438250.79360000003</v>
      </c>
      <c r="N876" s="53">
        <f t="shared" si="300"/>
        <v>0.49632026455266143</v>
      </c>
      <c r="O876" s="1">
        <f t="shared" si="303"/>
        <v>723.6</v>
      </c>
      <c r="P876" s="1">
        <f t="shared" si="304"/>
        <v>434.72</v>
      </c>
      <c r="Q876" s="1">
        <f t="shared" si="305"/>
        <v>3776.1</v>
      </c>
      <c r="R876" s="1">
        <f t="shared" si="309"/>
        <v>439814.78640000004</v>
      </c>
      <c r="S876" s="111"/>
      <c r="T876" s="1">
        <f t="shared" si="310"/>
        <v>1013.04</v>
      </c>
      <c r="U876" s="1">
        <f t="shared" si="311"/>
        <v>608.96</v>
      </c>
      <c r="V876" s="1">
        <f t="shared" si="312"/>
        <v>3776.1</v>
      </c>
      <c r="W876" s="1">
        <f t="shared" si="313"/>
        <v>52.8</v>
      </c>
      <c r="X876" s="1">
        <f t="shared" si="314"/>
        <v>5450.9000000000005</v>
      </c>
    </row>
    <row r="877" spans="1:24" x14ac:dyDescent="0.25">
      <c r="A877" s="50">
        <v>884000</v>
      </c>
      <c r="B877" s="45">
        <f t="shared" si="301"/>
        <v>4806.3827000000001</v>
      </c>
      <c r="C877" s="18">
        <f t="shared" si="306"/>
        <v>9134.8896000000004</v>
      </c>
      <c r="D877" s="18">
        <f t="shared" si="302"/>
        <v>12746.592299999998</v>
      </c>
      <c r="E877" s="16">
        <f t="shared" si="307"/>
        <v>18060.853999999999</v>
      </c>
      <c r="F877" s="19">
        <f t="shared" si="308"/>
        <v>177486.4</v>
      </c>
      <c r="G877" s="51">
        <f t="shared" si="293"/>
        <v>222235.11859999999</v>
      </c>
      <c r="H877" s="45">
        <f t="shared" si="294"/>
        <v>4813.8</v>
      </c>
      <c r="I877" s="18">
        <f t="shared" si="295"/>
        <v>9853</v>
      </c>
      <c r="J877" s="18">
        <f t="shared" si="296"/>
        <v>5128.8</v>
      </c>
      <c r="K877" s="19">
        <f t="shared" si="297"/>
        <v>196753.17500000002</v>
      </c>
      <c r="L877" s="46">
        <f t="shared" si="298"/>
        <v>216548.77500000002</v>
      </c>
      <c r="M877" s="52">
        <f t="shared" si="299"/>
        <v>438783.89360000001</v>
      </c>
      <c r="N877" s="53">
        <f t="shared" si="300"/>
        <v>0.49636187058823533</v>
      </c>
      <c r="O877" s="1">
        <f t="shared" si="303"/>
        <v>723.6</v>
      </c>
      <c r="P877" s="1">
        <f t="shared" si="304"/>
        <v>434.72</v>
      </c>
      <c r="Q877" s="1">
        <f t="shared" si="305"/>
        <v>3776.1</v>
      </c>
      <c r="R877" s="1">
        <f t="shared" si="309"/>
        <v>440281.68640000006</v>
      </c>
      <c r="S877" s="111"/>
      <c r="T877" s="1">
        <f t="shared" si="310"/>
        <v>1013.04</v>
      </c>
      <c r="U877" s="1">
        <f t="shared" si="311"/>
        <v>608.96</v>
      </c>
      <c r="V877" s="1">
        <f t="shared" si="312"/>
        <v>3776.1</v>
      </c>
      <c r="W877" s="1">
        <f t="shared" si="313"/>
        <v>52.8</v>
      </c>
      <c r="X877" s="1">
        <f t="shared" si="314"/>
        <v>5450.9000000000005</v>
      </c>
    </row>
    <row r="878" spans="1:24" x14ac:dyDescent="0.25">
      <c r="A878" s="50">
        <v>885000</v>
      </c>
      <c r="B878" s="45">
        <f t="shared" si="301"/>
        <v>4806.3827000000001</v>
      </c>
      <c r="C878" s="18">
        <f t="shared" si="306"/>
        <v>9134.8896000000004</v>
      </c>
      <c r="D878" s="18">
        <f t="shared" si="302"/>
        <v>12746.592299999998</v>
      </c>
      <c r="E878" s="16">
        <f t="shared" si="307"/>
        <v>18060.853999999999</v>
      </c>
      <c r="F878" s="19">
        <f t="shared" si="308"/>
        <v>177762</v>
      </c>
      <c r="G878" s="51">
        <f t="shared" ref="G878:G941" si="315">SUM(B878:F878)</f>
        <v>222510.71859999999</v>
      </c>
      <c r="H878" s="45">
        <f t="shared" ref="H878:H941" si="316">IF($A878&gt;$AA$11,IF($A878&lt;$AA$12,($A878-$AA$11)*$Z$11,($AA$12-$AA$11)*$Z$11),0)</f>
        <v>4813.8</v>
      </c>
      <c r="I878" s="18">
        <f t="shared" ref="I878:I941" si="317">IF($A878&gt;$AA$12,IF($A878&lt;$AA$13,($A878-$AA$12)*$Z$12,($AA$13-$AA$12)*$Z$12),0)</f>
        <v>9853</v>
      </c>
      <c r="J878" s="18">
        <f t="shared" ref="J878:J941" si="318">IF($A878&gt;$AA$13,IF($A878&lt;$AA$14,($A878-$AA$13)*$Z$13,($AA$14-$AA$13)*$Z$13),0)</f>
        <v>5128.8</v>
      </c>
      <c r="K878" s="19">
        <f t="shared" ref="K878:K941" si="319">IF($A878&gt;$AA$14,IF($A878&gt;$AA$14,($A878-$AA$14)*$Z$14,0),0)</f>
        <v>197010.67500000002</v>
      </c>
      <c r="L878" s="46">
        <f t="shared" ref="L878:L941" si="320">SUM(H878:K878)</f>
        <v>216806.27500000002</v>
      </c>
      <c r="M878" s="52">
        <f t="shared" ref="M878:M941" si="321">G878+L878</f>
        <v>439316.99360000005</v>
      </c>
      <c r="N878" s="53">
        <f t="shared" ref="N878:N941" si="322">M878/A878</f>
        <v>0.49640338259887012</v>
      </c>
      <c r="O878" s="1">
        <f t="shared" si="303"/>
        <v>723.6</v>
      </c>
      <c r="P878" s="1">
        <f t="shared" si="304"/>
        <v>434.72</v>
      </c>
      <c r="Q878" s="1">
        <f t="shared" si="305"/>
        <v>3776.1</v>
      </c>
      <c r="R878" s="1">
        <f t="shared" si="309"/>
        <v>440748.58640000003</v>
      </c>
      <c r="S878" s="111"/>
      <c r="T878" s="1">
        <f t="shared" si="310"/>
        <v>1013.04</v>
      </c>
      <c r="U878" s="1">
        <f t="shared" si="311"/>
        <v>608.96</v>
      </c>
      <c r="V878" s="1">
        <f t="shared" si="312"/>
        <v>3776.1</v>
      </c>
      <c r="W878" s="1">
        <f t="shared" si="313"/>
        <v>52.8</v>
      </c>
      <c r="X878" s="1">
        <f t="shared" si="314"/>
        <v>5450.9000000000005</v>
      </c>
    </row>
    <row r="879" spans="1:24" x14ac:dyDescent="0.25">
      <c r="A879" s="50">
        <v>886000</v>
      </c>
      <c r="B879" s="45">
        <f t="shared" si="301"/>
        <v>4806.3827000000001</v>
      </c>
      <c r="C879" s="18">
        <f t="shared" si="306"/>
        <v>9134.8896000000004</v>
      </c>
      <c r="D879" s="18">
        <f t="shared" si="302"/>
        <v>12746.592299999998</v>
      </c>
      <c r="E879" s="16">
        <f t="shared" si="307"/>
        <v>18060.853999999999</v>
      </c>
      <c r="F879" s="19">
        <f t="shared" si="308"/>
        <v>178037.6</v>
      </c>
      <c r="G879" s="51">
        <f t="shared" si="315"/>
        <v>222786.3186</v>
      </c>
      <c r="H879" s="45">
        <f t="shared" si="316"/>
        <v>4813.8</v>
      </c>
      <c r="I879" s="18">
        <f t="shared" si="317"/>
        <v>9853</v>
      </c>
      <c r="J879" s="18">
        <f t="shared" si="318"/>
        <v>5128.8</v>
      </c>
      <c r="K879" s="19">
        <f t="shared" si="319"/>
        <v>197268.17500000002</v>
      </c>
      <c r="L879" s="46">
        <f t="shared" si="320"/>
        <v>217063.77500000002</v>
      </c>
      <c r="M879" s="52">
        <f t="shared" si="321"/>
        <v>439850.09360000002</v>
      </c>
      <c r="N879" s="53">
        <f t="shared" si="322"/>
        <v>0.49644480090293458</v>
      </c>
      <c r="O879" s="1">
        <f t="shared" si="303"/>
        <v>723.6</v>
      </c>
      <c r="P879" s="1">
        <f t="shared" si="304"/>
        <v>434.72</v>
      </c>
      <c r="Q879" s="1">
        <f t="shared" si="305"/>
        <v>3776.1</v>
      </c>
      <c r="R879" s="1">
        <f t="shared" si="309"/>
        <v>441215.48640000005</v>
      </c>
      <c r="S879" s="111"/>
      <c r="T879" s="1">
        <f t="shared" si="310"/>
        <v>1013.04</v>
      </c>
      <c r="U879" s="1">
        <f t="shared" si="311"/>
        <v>608.96</v>
      </c>
      <c r="V879" s="1">
        <f t="shared" si="312"/>
        <v>3776.1</v>
      </c>
      <c r="W879" s="1">
        <f t="shared" si="313"/>
        <v>52.8</v>
      </c>
      <c r="X879" s="1">
        <f t="shared" si="314"/>
        <v>5450.9000000000005</v>
      </c>
    </row>
    <row r="880" spans="1:24" x14ac:dyDescent="0.25">
      <c r="A880" s="50">
        <v>887000</v>
      </c>
      <c r="B880" s="45">
        <f t="shared" si="301"/>
        <v>4806.3827000000001</v>
      </c>
      <c r="C880" s="18">
        <f t="shared" si="306"/>
        <v>9134.8896000000004</v>
      </c>
      <c r="D880" s="18">
        <f t="shared" si="302"/>
        <v>12746.592299999998</v>
      </c>
      <c r="E880" s="16">
        <f t="shared" si="307"/>
        <v>18060.853999999999</v>
      </c>
      <c r="F880" s="19">
        <f t="shared" si="308"/>
        <v>178313.2</v>
      </c>
      <c r="G880" s="51">
        <f t="shared" si="315"/>
        <v>223061.9186</v>
      </c>
      <c r="H880" s="45">
        <f t="shared" si="316"/>
        <v>4813.8</v>
      </c>
      <c r="I880" s="18">
        <f t="shared" si="317"/>
        <v>9853</v>
      </c>
      <c r="J880" s="18">
        <f t="shared" si="318"/>
        <v>5128.8</v>
      </c>
      <c r="K880" s="19">
        <f t="shared" si="319"/>
        <v>197525.67500000002</v>
      </c>
      <c r="L880" s="46">
        <f t="shared" si="320"/>
        <v>217321.27500000002</v>
      </c>
      <c r="M880" s="52">
        <f t="shared" si="321"/>
        <v>440383.1936</v>
      </c>
      <c r="N880" s="53">
        <f t="shared" si="322"/>
        <v>0.4964861258173619</v>
      </c>
      <c r="O880" s="1">
        <f t="shared" si="303"/>
        <v>723.6</v>
      </c>
      <c r="P880" s="1">
        <f t="shared" si="304"/>
        <v>434.72</v>
      </c>
      <c r="Q880" s="1">
        <f t="shared" si="305"/>
        <v>3776.1</v>
      </c>
      <c r="R880" s="1">
        <f t="shared" si="309"/>
        <v>441682.38640000008</v>
      </c>
      <c r="S880" s="111"/>
      <c r="T880" s="1">
        <f t="shared" si="310"/>
        <v>1013.04</v>
      </c>
      <c r="U880" s="1">
        <f t="shared" si="311"/>
        <v>608.96</v>
      </c>
      <c r="V880" s="1">
        <f t="shared" si="312"/>
        <v>3776.1</v>
      </c>
      <c r="W880" s="1">
        <f t="shared" si="313"/>
        <v>52.8</v>
      </c>
      <c r="X880" s="1">
        <f t="shared" si="314"/>
        <v>5450.9000000000005</v>
      </c>
    </row>
    <row r="881" spans="1:24" x14ac:dyDescent="0.25">
      <c r="A881" s="50">
        <v>888000</v>
      </c>
      <c r="B881" s="45">
        <f t="shared" si="301"/>
        <v>4806.3827000000001</v>
      </c>
      <c r="C881" s="18">
        <f t="shared" si="306"/>
        <v>9134.8896000000004</v>
      </c>
      <c r="D881" s="18">
        <f t="shared" si="302"/>
        <v>12746.592299999998</v>
      </c>
      <c r="E881" s="16">
        <f t="shared" si="307"/>
        <v>18060.853999999999</v>
      </c>
      <c r="F881" s="19">
        <f t="shared" si="308"/>
        <v>178588.80000000002</v>
      </c>
      <c r="G881" s="51">
        <f t="shared" si="315"/>
        <v>223337.51860000001</v>
      </c>
      <c r="H881" s="45">
        <f t="shared" si="316"/>
        <v>4813.8</v>
      </c>
      <c r="I881" s="18">
        <f t="shared" si="317"/>
        <v>9853</v>
      </c>
      <c r="J881" s="18">
        <f t="shared" si="318"/>
        <v>5128.8</v>
      </c>
      <c r="K881" s="19">
        <f t="shared" si="319"/>
        <v>197783.17500000002</v>
      </c>
      <c r="L881" s="46">
        <f t="shared" si="320"/>
        <v>217578.77500000002</v>
      </c>
      <c r="M881" s="52">
        <f t="shared" si="321"/>
        <v>440916.29360000003</v>
      </c>
      <c r="N881" s="53">
        <f t="shared" si="322"/>
        <v>0.49652735765765771</v>
      </c>
      <c r="O881" s="1">
        <f t="shared" si="303"/>
        <v>723.6</v>
      </c>
      <c r="P881" s="1">
        <f t="shared" si="304"/>
        <v>434.72</v>
      </c>
      <c r="Q881" s="1">
        <f t="shared" si="305"/>
        <v>3776.1</v>
      </c>
      <c r="R881" s="1">
        <f t="shared" si="309"/>
        <v>442149.28640000004</v>
      </c>
      <c r="S881" s="111"/>
      <c r="T881" s="1">
        <f t="shared" si="310"/>
        <v>1013.04</v>
      </c>
      <c r="U881" s="1">
        <f t="shared" si="311"/>
        <v>608.96</v>
      </c>
      <c r="V881" s="1">
        <f t="shared" si="312"/>
        <v>3776.1</v>
      </c>
      <c r="W881" s="1">
        <f t="shared" si="313"/>
        <v>52.8</v>
      </c>
      <c r="X881" s="1">
        <f t="shared" si="314"/>
        <v>5450.9000000000005</v>
      </c>
    </row>
    <row r="882" spans="1:24" x14ac:dyDescent="0.25">
      <c r="A882" s="50">
        <v>889000</v>
      </c>
      <c r="B882" s="45">
        <f t="shared" si="301"/>
        <v>4806.3827000000001</v>
      </c>
      <c r="C882" s="18">
        <f t="shared" si="306"/>
        <v>9134.8896000000004</v>
      </c>
      <c r="D882" s="18">
        <f t="shared" si="302"/>
        <v>12746.592299999998</v>
      </c>
      <c r="E882" s="16">
        <f t="shared" si="307"/>
        <v>18060.853999999999</v>
      </c>
      <c r="F882" s="19">
        <f t="shared" si="308"/>
        <v>178864.4</v>
      </c>
      <c r="G882" s="51">
        <f t="shared" si="315"/>
        <v>223613.11859999999</v>
      </c>
      <c r="H882" s="45">
        <f t="shared" si="316"/>
        <v>4813.8</v>
      </c>
      <c r="I882" s="18">
        <f t="shared" si="317"/>
        <v>9853</v>
      </c>
      <c r="J882" s="18">
        <f t="shared" si="318"/>
        <v>5128.8</v>
      </c>
      <c r="K882" s="19">
        <f t="shared" si="319"/>
        <v>198040.67500000002</v>
      </c>
      <c r="L882" s="46">
        <f t="shared" si="320"/>
        <v>217836.27500000002</v>
      </c>
      <c r="M882" s="52">
        <f t="shared" si="321"/>
        <v>441449.39360000001</v>
      </c>
      <c r="N882" s="53">
        <f t="shared" si="322"/>
        <v>0.49656849673790776</v>
      </c>
      <c r="O882" s="1">
        <f t="shared" si="303"/>
        <v>723.6</v>
      </c>
      <c r="P882" s="1">
        <f t="shared" si="304"/>
        <v>434.72</v>
      </c>
      <c r="Q882" s="1">
        <f t="shared" si="305"/>
        <v>3776.1</v>
      </c>
      <c r="R882" s="1">
        <f t="shared" si="309"/>
        <v>442616.18640000006</v>
      </c>
      <c r="S882" s="111"/>
      <c r="T882" s="1">
        <f t="shared" si="310"/>
        <v>1013.04</v>
      </c>
      <c r="U882" s="1">
        <f t="shared" si="311"/>
        <v>608.96</v>
      </c>
      <c r="V882" s="1">
        <f t="shared" si="312"/>
        <v>3776.1</v>
      </c>
      <c r="W882" s="1">
        <f t="shared" si="313"/>
        <v>52.8</v>
      </c>
      <c r="X882" s="1">
        <f t="shared" si="314"/>
        <v>5450.9000000000005</v>
      </c>
    </row>
    <row r="883" spans="1:24" x14ac:dyDescent="0.25">
      <c r="A883" s="50">
        <v>890000</v>
      </c>
      <c r="B883" s="45">
        <f t="shared" si="301"/>
        <v>4806.3827000000001</v>
      </c>
      <c r="C883" s="18">
        <f t="shared" si="306"/>
        <v>9134.8896000000004</v>
      </c>
      <c r="D883" s="18">
        <f t="shared" si="302"/>
        <v>12746.592299999998</v>
      </c>
      <c r="E883" s="16">
        <f t="shared" si="307"/>
        <v>18060.853999999999</v>
      </c>
      <c r="F883" s="19">
        <f t="shared" si="308"/>
        <v>179140</v>
      </c>
      <c r="G883" s="51">
        <f t="shared" si="315"/>
        <v>223888.71859999999</v>
      </c>
      <c r="H883" s="45">
        <f t="shared" si="316"/>
        <v>4813.8</v>
      </c>
      <c r="I883" s="18">
        <f t="shared" si="317"/>
        <v>9853</v>
      </c>
      <c r="J883" s="18">
        <f t="shared" si="318"/>
        <v>5128.8</v>
      </c>
      <c r="K883" s="19">
        <f t="shared" si="319"/>
        <v>198298.17500000002</v>
      </c>
      <c r="L883" s="46">
        <f t="shared" si="320"/>
        <v>218093.77500000002</v>
      </c>
      <c r="M883" s="52">
        <f t="shared" si="321"/>
        <v>441982.49360000005</v>
      </c>
      <c r="N883" s="53">
        <f t="shared" si="322"/>
        <v>0.49660954337078655</v>
      </c>
      <c r="O883" s="1">
        <f t="shared" si="303"/>
        <v>723.6</v>
      </c>
      <c r="P883" s="1">
        <f t="shared" si="304"/>
        <v>434.72</v>
      </c>
      <c r="Q883" s="1">
        <f t="shared" si="305"/>
        <v>3776.1</v>
      </c>
      <c r="R883" s="1">
        <f t="shared" si="309"/>
        <v>443083.08640000003</v>
      </c>
      <c r="S883" s="111"/>
      <c r="T883" s="1">
        <f t="shared" si="310"/>
        <v>1013.04</v>
      </c>
      <c r="U883" s="1">
        <f t="shared" si="311"/>
        <v>608.96</v>
      </c>
      <c r="V883" s="1">
        <f t="shared" si="312"/>
        <v>3776.1</v>
      </c>
      <c r="W883" s="1">
        <f t="shared" si="313"/>
        <v>52.8</v>
      </c>
      <c r="X883" s="1">
        <f t="shared" si="314"/>
        <v>5450.9000000000005</v>
      </c>
    </row>
    <row r="884" spans="1:24" x14ac:dyDescent="0.25">
      <c r="A884" s="50">
        <v>891000</v>
      </c>
      <c r="B884" s="45">
        <f t="shared" si="301"/>
        <v>4806.3827000000001</v>
      </c>
      <c r="C884" s="18">
        <f t="shared" si="306"/>
        <v>9134.8896000000004</v>
      </c>
      <c r="D884" s="18">
        <f t="shared" si="302"/>
        <v>12746.592299999998</v>
      </c>
      <c r="E884" s="16">
        <f t="shared" si="307"/>
        <v>18060.853999999999</v>
      </c>
      <c r="F884" s="19">
        <f t="shared" si="308"/>
        <v>179415.6</v>
      </c>
      <c r="G884" s="51">
        <f t="shared" si="315"/>
        <v>224164.3186</v>
      </c>
      <c r="H884" s="45">
        <f t="shared" si="316"/>
        <v>4813.8</v>
      </c>
      <c r="I884" s="18">
        <f t="shared" si="317"/>
        <v>9853</v>
      </c>
      <c r="J884" s="18">
        <f t="shared" si="318"/>
        <v>5128.8</v>
      </c>
      <c r="K884" s="19">
        <f t="shared" si="319"/>
        <v>198555.67500000002</v>
      </c>
      <c r="L884" s="46">
        <f t="shared" si="320"/>
        <v>218351.27500000002</v>
      </c>
      <c r="M884" s="52">
        <f t="shared" si="321"/>
        <v>442515.59360000002</v>
      </c>
      <c r="N884" s="53">
        <f t="shared" si="322"/>
        <v>0.49665049786756454</v>
      </c>
      <c r="O884" s="1">
        <f t="shared" si="303"/>
        <v>723.6</v>
      </c>
      <c r="P884" s="1">
        <f t="shared" si="304"/>
        <v>434.72</v>
      </c>
      <c r="Q884" s="1">
        <f t="shared" si="305"/>
        <v>3776.1</v>
      </c>
      <c r="R884" s="1">
        <f t="shared" si="309"/>
        <v>443549.98640000005</v>
      </c>
      <c r="S884" s="111"/>
      <c r="T884" s="1">
        <f t="shared" si="310"/>
        <v>1013.04</v>
      </c>
      <c r="U884" s="1">
        <f t="shared" si="311"/>
        <v>608.96</v>
      </c>
      <c r="V884" s="1">
        <f t="shared" si="312"/>
        <v>3776.1</v>
      </c>
      <c r="W884" s="1">
        <f t="shared" si="313"/>
        <v>52.8</v>
      </c>
      <c r="X884" s="1">
        <f t="shared" si="314"/>
        <v>5450.9000000000005</v>
      </c>
    </row>
    <row r="885" spans="1:24" x14ac:dyDescent="0.25">
      <c r="A885" s="50">
        <v>892000</v>
      </c>
      <c r="B885" s="45">
        <f t="shared" ref="B885:B948" si="323">IF($A885&gt;$AA$4,IF($A885&lt;$AA$5,($A885-$AA$4)*$Z$4,($AA$5-$AA$4)*$Z$4),0)</f>
        <v>4806.3827000000001</v>
      </c>
      <c r="C885" s="18">
        <f t="shared" si="306"/>
        <v>9134.8896000000004</v>
      </c>
      <c r="D885" s="18">
        <f t="shared" ref="D885:D948" si="324">IF($A885&gt;$AA$6,IF($A885&lt;$AA$7,($A885-$AA$6)*$Z$6,($AA$7-$AA$6)*$Z$6),0)</f>
        <v>12746.592299999998</v>
      </c>
      <c r="E885" s="16">
        <f t="shared" si="307"/>
        <v>18060.853999999999</v>
      </c>
      <c r="F885" s="19">
        <f t="shared" si="308"/>
        <v>179691.2</v>
      </c>
      <c r="G885" s="51">
        <f t="shared" si="315"/>
        <v>224439.9186</v>
      </c>
      <c r="H885" s="45">
        <f t="shared" si="316"/>
        <v>4813.8</v>
      </c>
      <c r="I885" s="18">
        <f t="shared" si="317"/>
        <v>9853</v>
      </c>
      <c r="J885" s="18">
        <f t="shared" si="318"/>
        <v>5128.8</v>
      </c>
      <c r="K885" s="19">
        <f t="shared" si="319"/>
        <v>198813.17500000002</v>
      </c>
      <c r="L885" s="46">
        <f t="shared" si="320"/>
        <v>218608.77500000002</v>
      </c>
      <c r="M885" s="52">
        <f t="shared" si="321"/>
        <v>443048.6936</v>
      </c>
      <c r="N885" s="53">
        <f t="shared" si="322"/>
        <v>0.49669136053811658</v>
      </c>
      <c r="O885" s="1">
        <f t="shared" si="303"/>
        <v>723.6</v>
      </c>
      <c r="P885" s="1">
        <f t="shared" si="304"/>
        <v>434.72</v>
      </c>
      <c r="Q885" s="1">
        <f t="shared" si="305"/>
        <v>3776.1</v>
      </c>
      <c r="R885" s="1">
        <f t="shared" si="309"/>
        <v>444016.88640000008</v>
      </c>
      <c r="S885" s="111"/>
      <c r="T885" s="1">
        <f t="shared" si="310"/>
        <v>1013.04</v>
      </c>
      <c r="U885" s="1">
        <f t="shared" si="311"/>
        <v>608.96</v>
      </c>
      <c r="V885" s="1">
        <f t="shared" si="312"/>
        <v>3776.1</v>
      </c>
      <c r="W885" s="1">
        <f t="shared" si="313"/>
        <v>52.8</v>
      </c>
      <c r="X885" s="1">
        <f t="shared" si="314"/>
        <v>5450.9000000000005</v>
      </c>
    </row>
    <row r="886" spans="1:24" x14ac:dyDescent="0.25">
      <c r="A886" s="50">
        <v>893000</v>
      </c>
      <c r="B886" s="45">
        <f t="shared" si="323"/>
        <v>4806.3827000000001</v>
      </c>
      <c r="C886" s="18">
        <f t="shared" si="306"/>
        <v>9134.8896000000004</v>
      </c>
      <c r="D886" s="18">
        <f t="shared" si="324"/>
        <v>12746.592299999998</v>
      </c>
      <c r="E886" s="16">
        <f t="shared" si="307"/>
        <v>18060.853999999999</v>
      </c>
      <c r="F886" s="19">
        <f t="shared" si="308"/>
        <v>179966.80000000002</v>
      </c>
      <c r="G886" s="51">
        <f t="shared" si="315"/>
        <v>224715.51860000001</v>
      </c>
      <c r="H886" s="45">
        <f t="shared" si="316"/>
        <v>4813.8</v>
      </c>
      <c r="I886" s="18">
        <f t="shared" si="317"/>
        <v>9853</v>
      </c>
      <c r="J886" s="18">
        <f t="shared" si="318"/>
        <v>5128.8</v>
      </c>
      <c r="K886" s="19">
        <f t="shared" si="319"/>
        <v>199070.67500000002</v>
      </c>
      <c r="L886" s="46">
        <f t="shared" si="320"/>
        <v>218866.27500000002</v>
      </c>
      <c r="M886" s="52">
        <f t="shared" si="321"/>
        <v>443581.79360000003</v>
      </c>
      <c r="N886" s="53">
        <f t="shared" si="322"/>
        <v>0.4967321316909295</v>
      </c>
      <c r="O886" s="1">
        <f t="shared" si="303"/>
        <v>723.6</v>
      </c>
      <c r="P886" s="1">
        <f t="shared" si="304"/>
        <v>434.72</v>
      </c>
      <c r="Q886" s="1">
        <f t="shared" si="305"/>
        <v>3776.1</v>
      </c>
      <c r="R886" s="1">
        <f t="shared" si="309"/>
        <v>444483.78640000004</v>
      </c>
      <c r="S886" s="111"/>
      <c r="T886" s="1">
        <f t="shared" si="310"/>
        <v>1013.04</v>
      </c>
      <c r="U886" s="1">
        <f t="shared" si="311"/>
        <v>608.96</v>
      </c>
      <c r="V886" s="1">
        <f t="shared" si="312"/>
        <v>3776.1</v>
      </c>
      <c r="W886" s="1">
        <f t="shared" si="313"/>
        <v>52.8</v>
      </c>
      <c r="X886" s="1">
        <f t="shared" si="314"/>
        <v>5450.9000000000005</v>
      </c>
    </row>
    <row r="887" spans="1:24" x14ac:dyDescent="0.25">
      <c r="A887" s="50">
        <v>894000</v>
      </c>
      <c r="B887" s="45">
        <f t="shared" si="323"/>
        <v>4806.3827000000001</v>
      </c>
      <c r="C887" s="18">
        <f t="shared" si="306"/>
        <v>9134.8896000000004</v>
      </c>
      <c r="D887" s="18">
        <f t="shared" si="324"/>
        <v>12746.592299999998</v>
      </c>
      <c r="E887" s="16">
        <f t="shared" si="307"/>
        <v>18060.853999999999</v>
      </c>
      <c r="F887" s="19">
        <f t="shared" si="308"/>
        <v>180242.4</v>
      </c>
      <c r="G887" s="51">
        <f t="shared" si="315"/>
        <v>224991.11859999999</v>
      </c>
      <c r="H887" s="45">
        <f t="shared" si="316"/>
        <v>4813.8</v>
      </c>
      <c r="I887" s="18">
        <f t="shared" si="317"/>
        <v>9853</v>
      </c>
      <c r="J887" s="18">
        <f t="shared" si="318"/>
        <v>5128.8</v>
      </c>
      <c r="K887" s="19">
        <f t="shared" si="319"/>
        <v>199328.17500000002</v>
      </c>
      <c r="L887" s="46">
        <f t="shared" si="320"/>
        <v>219123.77500000002</v>
      </c>
      <c r="M887" s="52">
        <f t="shared" si="321"/>
        <v>444114.89360000001</v>
      </c>
      <c r="N887" s="53">
        <f t="shared" si="322"/>
        <v>0.49677281163310966</v>
      </c>
      <c r="O887" s="1">
        <f t="shared" si="303"/>
        <v>723.6</v>
      </c>
      <c r="P887" s="1">
        <f t="shared" si="304"/>
        <v>434.72</v>
      </c>
      <c r="Q887" s="1">
        <f t="shared" si="305"/>
        <v>3776.1</v>
      </c>
      <c r="R887" s="1">
        <f t="shared" si="309"/>
        <v>444950.68640000006</v>
      </c>
      <c r="S887" s="111"/>
      <c r="T887" s="1">
        <f t="shared" si="310"/>
        <v>1013.04</v>
      </c>
      <c r="U887" s="1">
        <f t="shared" si="311"/>
        <v>608.96</v>
      </c>
      <c r="V887" s="1">
        <f t="shared" si="312"/>
        <v>3776.1</v>
      </c>
      <c r="W887" s="1">
        <f t="shared" si="313"/>
        <v>52.8</v>
      </c>
      <c r="X887" s="1">
        <f t="shared" si="314"/>
        <v>5450.9000000000005</v>
      </c>
    </row>
    <row r="888" spans="1:24" x14ac:dyDescent="0.25">
      <c r="A888" s="50">
        <v>895000</v>
      </c>
      <c r="B888" s="45">
        <f t="shared" si="323"/>
        <v>4806.3827000000001</v>
      </c>
      <c r="C888" s="18">
        <f t="shared" si="306"/>
        <v>9134.8896000000004</v>
      </c>
      <c r="D888" s="18">
        <f t="shared" si="324"/>
        <v>12746.592299999998</v>
      </c>
      <c r="E888" s="16">
        <f t="shared" si="307"/>
        <v>18060.853999999999</v>
      </c>
      <c r="F888" s="19">
        <f t="shared" si="308"/>
        <v>180518</v>
      </c>
      <c r="G888" s="51">
        <f t="shared" si="315"/>
        <v>225266.71859999999</v>
      </c>
      <c r="H888" s="45">
        <f t="shared" si="316"/>
        <v>4813.8</v>
      </c>
      <c r="I888" s="18">
        <f t="shared" si="317"/>
        <v>9853</v>
      </c>
      <c r="J888" s="18">
        <f t="shared" si="318"/>
        <v>5128.8</v>
      </c>
      <c r="K888" s="19">
        <f t="shared" si="319"/>
        <v>199585.67500000002</v>
      </c>
      <c r="L888" s="46">
        <f t="shared" si="320"/>
        <v>219381.27500000002</v>
      </c>
      <c r="M888" s="52">
        <f t="shared" si="321"/>
        <v>444647.99360000005</v>
      </c>
      <c r="N888" s="53">
        <f t="shared" si="322"/>
        <v>0.49681340067039109</v>
      </c>
      <c r="O888" s="1">
        <f t="shared" si="303"/>
        <v>723.6</v>
      </c>
      <c r="P888" s="1">
        <f t="shared" si="304"/>
        <v>434.72</v>
      </c>
      <c r="Q888" s="1">
        <f t="shared" si="305"/>
        <v>3776.1</v>
      </c>
      <c r="R888" s="1">
        <f t="shared" si="309"/>
        <v>445417.58640000003</v>
      </c>
      <c r="S888" s="111"/>
      <c r="T888" s="1">
        <f t="shared" si="310"/>
        <v>1013.04</v>
      </c>
      <c r="U888" s="1">
        <f t="shared" si="311"/>
        <v>608.96</v>
      </c>
      <c r="V888" s="1">
        <f t="shared" si="312"/>
        <v>3776.1</v>
      </c>
      <c r="W888" s="1">
        <f t="shared" si="313"/>
        <v>52.8</v>
      </c>
      <c r="X888" s="1">
        <f t="shared" si="314"/>
        <v>5450.9000000000005</v>
      </c>
    </row>
    <row r="889" spans="1:24" x14ac:dyDescent="0.25">
      <c r="A889" s="50">
        <v>896000</v>
      </c>
      <c r="B889" s="45">
        <f t="shared" si="323"/>
        <v>4806.3827000000001</v>
      </c>
      <c r="C889" s="18">
        <f t="shared" si="306"/>
        <v>9134.8896000000004</v>
      </c>
      <c r="D889" s="18">
        <f t="shared" si="324"/>
        <v>12746.592299999998</v>
      </c>
      <c r="E889" s="16">
        <f t="shared" si="307"/>
        <v>18060.853999999999</v>
      </c>
      <c r="F889" s="19">
        <f t="shared" si="308"/>
        <v>180793.60000000001</v>
      </c>
      <c r="G889" s="51">
        <f t="shared" si="315"/>
        <v>225542.3186</v>
      </c>
      <c r="H889" s="45">
        <f t="shared" si="316"/>
        <v>4813.8</v>
      </c>
      <c r="I889" s="18">
        <f t="shared" si="317"/>
        <v>9853</v>
      </c>
      <c r="J889" s="18">
        <f t="shared" si="318"/>
        <v>5128.8</v>
      </c>
      <c r="K889" s="19">
        <f t="shared" si="319"/>
        <v>199843.17500000002</v>
      </c>
      <c r="L889" s="46">
        <f t="shared" si="320"/>
        <v>219638.77500000002</v>
      </c>
      <c r="M889" s="52">
        <f t="shared" si="321"/>
        <v>445181.09360000002</v>
      </c>
      <c r="N889" s="53">
        <f t="shared" si="322"/>
        <v>0.49685389910714289</v>
      </c>
      <c r="O889" s="1">
        <f t="shared" si="303"/>
        <v>723.6</v>
      </c>
      <c r="P889" s="1">
        <f t="shared" si="304"/>
        <v>434.72</v>
      </c>
      <c r="Q889" s="1">
        <f t="shared" si="305"/>
        <v>3776.1</v>
      </c>
      <c r="R889" s="1">
        <f t="shared" si="309"/>
        <v>445884.48640000005</v>
      </c>
      <c r="S889" s="111"/>
      <c r="T889" s="1">
        <f t="shared" si="310"/>
        <v>1013.04</v>
      </c>
      <c r="U889" s="1">
        <f t="shared" si="311"/>
        <v>608.96</v>
      </c>
      <c r="V889" s="1">
        <f t="shared" si="312"/>
        <v>3776.1</v>
      </c>
      <c r="W889" s="1">
        <f t="shared" si="313"/>
        <v>52.8</v>
      </c>
      <c r="X889" s="1">
        <f t="shared" si="314"/>
        <v>5450.9000000000005</v>
      </c>
    </row>
    <row r="890" spans="1:24" x14ac:dyDescent="0.25">
      <c r="A890" s="50">
        <v>897000</v>
      </c>
      <c r="B890" s="45">
        <f t="shared" si="323"/>
        <v>4806.3827000000001</v>
      </c>
      <c r="C890" s="18">
        <f t="shared" si="306"/>
        <v>9134.8896000000004</v>
      </c>
      <c r="D890" s="18">
        <f t="shared" si="324"/>
        <v>12746.592299999998</v>
      </c>
      <c r="E890" s="16">
        <f t="shared" si="307"/>
        <v>18060.853999999999</v>
      </c>
      <c r="F890" s="19">
        <f t="shared" si="308"/>
        <v>181069.2</v>
      </c>
      <c r="G890" s="51">
        <f t="shared" si="315"/>
        <v>225817.9186</v>
      </c>
      <c r="H890" s="45">
        <f t="shared" si="316"/>
        <v>4813.8</v>
      </c>
      <c r="I890" s="18">
        <f t="shared" si="317"/>
        <v>9853</v>
      </c>
      <c r="J890" s="18">
        <f t="shared" si="318"/>
        <v>5128.8</v>
      </c>
      <c r="K890" s="19">
        <f t="shared" si="319"/>
        <v>200100.67500000002</v>
      </c>
      <c r="L890" s="46">
        <f t="shared" si="320"/>
        <v>219896.27500000002</v>
      </c>
      <c r="M890" s="52">
        <f t="shared" si="321"/>
        <v>445714.1936</v>
      </c>
      <c r="N890" s="53">
        <f t="shared" si="322"/>
        <v>0.49689430724637679</v>
      </c>
      <c r="O890" s="1">
        <f t="shared" si="303"/>
        <v>723.6</v>
      </c>
      <c r="P890" s="1">
        <f t="shared" si="304"/>
        <v>434.72</v>
      </c>
      <c r="Q890" s="1">
        <f t="shared" si="305"/>
        <v>3776.1</v>
      </c>
      <c r="R890" s="1">
        <f t="shared" si="309"/>
        <v>446351.38640000008</v>
      </c>
      <c r="S890" s="111"/>
      <c r="T890" s="1">
        <f t="shared" si="310"/>
        <v>1013.04</v>
      </c>
      <c r="U890" s="1">
        <f t="shared" si="311"/>
        <v>608.96</v>
      </c>
      <c r="V890" s="1">
        <f t="shared" si="312"/>
        <v>3776.1</v>
      </c>
      <c r="W890" s="1">
        <f t="shared" si="313"/>
        <v>52.8</v>
      </c>
      <c r="X890" s="1">
        <f t="shared" si="314"/>
        <v>5450.9000000000005</v>
      </c>
    </row>
    <row r="891" spans="1:24" x14ac:dyDescent="0.25">
      <c r="A891" s="50">
        <v>898000</v>
      </c>
      <c r="B891" s="45">
        <f t="shared" si="323"/>
        <v>4806.3827000000001</v>
      </c>
      <c r="C891" s="18">
        <f t="shared" si="306"/>
        <v>9134.8896000000004</v>
      </c>
      <c r="D891" s="18">
        <f t="shared" si="324"/>
        <v>12746.592299999998</v>
      </c>
      <c r="E891" s="16">
        <f t="shared" si="307"/>
        <v>18060.853999999999</v>
      </c>
      <c r="F891" s="19">
        <f t="shared" si="308"/>
        <v>181344.80000000002</v>
      </c>
      <c r="G891" s="51">
        <f t="shared" si="315"/>
        <v>226093.51860000001</v>
      </c>
      <c r="H891" s="45">
        <f t="shared" si="316"/>
        <v>4813.8</v>
      </c>
      <c r="I891" s="18">
        <f t="shared" si="317"/>
        <v>9853</v>
      </c>
      <c r="J891" s="18">
        <f t="shared" si="318"/>
        <v>5128.8</v>
      </c>
      <c r="K891" s="19">
        <f t="shared" si="319"/>
        <v>200358.17500000002</v>
      </c>
      <c r="L891" s="46">
        <f t="shared" si="320"/>
        <v>220153.77500000002</v>
      </c>
      <c r="M891" s="52">
        <f t="shared" si="321"/>
        <v>446247.29360000003</v>
      </c>
      <c r="N891" s="53">
        <f t="shared" si="322"/>
        <v>0.49693462538975502</v>
      </c>
      <c r="O891" s="1">
        <f t="shared" si="303"/>
        <v>723.6</v>
      </c>
      <c r="P891" s="1">
        <f t="shared" si="304"/>
        <v>434.72</v>
      </c>
      <c r="Q891" s="1">
        <f t="shared" si="305"/>
        <v>3776.1</v>
      </c>
      <c r="R891" s="1">
        <f t="shared" si="309"/>
        <v>446818.28640000004</v>
      </c>
      <c r="S891" s="111"/>
      <c r="T891" s="1">
        <f t="shared" si="310"/>
        <v>1013.04</v>
      </c>
      <c r="U891" s="1">
        <f t="shared" si="311"/>
        <v>608.96</v>
      </c>
      <c r="V891" s="1">
        <f t="shared" si="312"/>
        <v>3776.1</v>
      </c>
      <c r="W891" s="1">
        <f t="shared" si="313"/>
        <v>52.8</v>
      </c>
      <c r="X891" s="1">
        <f t="shared" si="314"/>
        <v>5450.9000000000005</v>
      </c>
    </row>
    <row r="892" spans="1:24" x14ac:dyDescent="0.25">
      <c r="A892" s="50">
        <v>899000</v>
      </c>
      <c r="B892" s="45">
        <f t="shared" si="323"/>
        <v>4806.3827000000001</v>
      </c>
      <c r="C892" s="18">
        <f t="shared" si="306"/>
        <v>9134.8896000000004</v>
      </c>
      <c r="D892" s="18">
        <f t="shared" si="324"/>
        <v>12746.592299999998</v>
      </c>
      <c r="E892" s="16">
        <f t="shared" si="307"/>
        <v>18060.853999999999</v>
      </c>
      <c r="F892" s="19">
        <f t="shared" si="308"/>
        <v>181620.4</v>
      </c>
      <c r="G892" s="51">
        <f t="shared" si="315"/>
        <v>226369.11859999999</v>
      </c>
      <c r="H892" s="45">
        <f t="shared" si="316"/>
        <v>4813.8</v>
      </c>
      <c r="I892" s="18">
        <f t="shared" si="317"/>
        <v>9853</v>
      </c>
      <c r="J892" s="18">
        <f t="shared" si="318"/>
        <v>5128.8</v>
      </c>
      <c r="K892" s="19">
        <f t="shared" si="319"/>
        <v>200615.67500000002</v>
      </c>
      <c r="L892" s="46">
        <f t="shared" si="320"/>
        <v>220411.27500000002</v>
      </c>
      <c r="M892" s="52">
        <f t="shared" si="321"/>
        <v>446780.39360000001</v>
      </c>
      <c r="N892" s="53">
        <f t="shared" si="322"/>
        <v>0.49697485383759732</v>
      </c>
      <c r="O892" s="1">
        <f t="shared" si="303"/>
        <v>723.6</v>
      </c>
      <c r="P892" s="1">
        <f t="shared" si="304"/>
        <v>434.72</v>
      </c>
      <c r="Q892" s="1">
        <f t="shared" si="305"/>
        <v>3776.1</v>
      </c>
      <c r="R892" s="1">
        <f t="shared" si="309"/>
        <v>447285.18640000006</v>
      </c>
      <c r="S892" s="111"/>
      <c r="T892" s="1">
        <f t="shared" si="310"/>
        <v>1013.04</v>
      </c>
      <c r="U892" s="1">
        <f t="shared" si="311"/>
        <v>608.96</v>
      </c>
      <c r="V892" s="1">
        <f t="shared" si="312"/>
        <v>3776.1</v>
      </c>
      <c r="W892" s="1">
        <f t="shared" si="313"/>
        <v>52.8</v>
      </c>
      <c r="X892" s="1">
        <f t="shared" si="314"/>
        <v>5450.9000000000005</v>
      </c>
    </row>
    <row r="893" spans="1:24" x14ac:dyDescent="0.25">
      <c r="A893" s="50">
        <v>900000</v>
      </c>
      <c r="B893" s="45">
        <f t="shared" si="323"/>
        <v>4806.3827000000001</v>
      </c>
      <c r="C893" s="18">
        <f t="shared" si="306"/>
        <v>9134.8896000000004</v>
      </c>
      <c r="D893" s="18">
        <f t="shared" si="324"/>
        <v>12746.592299999998</v>
      </c>
      <c r="E893" s="16">
        <f t="shared" si="307"/>
        <v>18060.853999999999</v>
      </c>
      <c r="F893" s="19">
        <f t="shared" si="308"/>
        <v>181896</v>
      </c>
      <c r="G893" s="51">
        <f t="shared" si="315"/>
        <v>226644.71859999999</v>
      </c>
      <c r="H893" s="45">
        <f t="shared" si="316"/>
        <v>4813.8</v>
      </c>
      <c r="I893" s="18">
        <f t="shared" si="317"/>
        <v>9853</v>
      </c>
      <c r="J893" s="18">
        <f t="shared" si="318"/>
        <v>5128.8</v>
      </c>
      <c r="K893" s="19">
        <f t="shared" si="319"/>
        <v>200873.17500000002</v>
      </c>
      <c r="L893" s="46">
        <f t="shared" si="320"/>
        <v>220668.77500000002</v>
      </c>
      <c r="M893" s="52">
        <f t="shared" si="321"/>
        <v>447313.49360000005</v>
      </c>
      <c r="N893" s="53">
        <f t="shared" si="322"/>
        <v>0.49701499288888895</v>
      </c>
      <c r="O893" s="1">
        <f t="shared" si="303"/>
        <v>723.6</v>
      </c>
      <c r="P893" s="1">
        <f t="shared" si="304"/>
        <v>434.72</v>
      </c>
      <c r="Q893" s="1">
        <f t="shared" si="305"/>
        <v>3776.1</v>
      </c>
      <c r="R893" s="1">
        <f t="shared" si="309"/>
        <v>447752.08640000003</v>
      </c>
      <c r="S893" s="111"/>
      <c r="T893" s="1">
        <f t="shared" si="310"/>
        <v>1013.04</v>
      </c>
      <c r="U893" s="1">
        <f t="shared" si="311"/>
        <v>608.96</v>
      </c>
      <c r="V893" s="1">
        <f t="shared" si="312"/>
        <v>3776.1</v>
      </c>
      <c r="W893" s="1">
        <f t="shared" si="313"/>
        <v>52.8</v>
      </c>
      <c r="X893" s="1">
        <f t="shared" si="314"/>
        <v>5450.9000000000005</v>
      </c>
    </row>
    <row r="894" spans="1:24" x14ac:dyDescent="0.25">
      <c r="A894" s="50">
        <v>901000</v>
      </c>
      <c r="B894" s="45">
        <f t="shared" si="323"/>
        <v>4806.3827000000001</v>
      </c>
      <c r="C894" s="18">
        <f t="shared" si="306"/>
        <v>9134.8896000000004</v>
      </c>
      <c r="D894" s="18">
        <f t="shared" si="324"/>
        <v>12746.592299999998</v>
      </c>
      <c r="E894" s="16">
        <f t="shared" si="307"/>
        <v>18060.853999999999</v>
      </c>
      <c r="F894" s="19">
        <f t="shared" si="308"/>
        <v>182171.6</v>
      </c>
      <c r="G894" s="51">
        <f t="shared" si="315"/>
        <v>226920.3186</v>
      </c>
      <c r="H894" s="45">
        <f t="shared" si="316"/>
        <v>4813.8</v>
      </c>
      <c r="I894" s="18">
        <f t="shared" si="317"/>
        <v>9853</v>
      </c>
      <c r="J894" s="18">
        <f t="shared" si="318"/>
        <v>5128.8</v>
      </c>
      <c r="K894" s="19">
        <f t="shared" si="319"/>
        <v>201130.67500000002</v>
      </c>
      <c r="L894" s="46">
        <f t="shared" si="320"/>
        <v>220926.27500000002</v>
      </c>
      <c r="M894" s="52">
        <f t="shared" si="321"/>
        <v>447846.59360000002</v>
      </c>
      <c r="N894" s="53">
        <f t="shared" si="322"/>
        <v>0.49705504284128749</v>
      </c>
      <c r="O894" s="1">
        <f t="shared" si="303"/>
        <v>723.6</v>
      </c>
      <c r="P894" s="1">
        <f t="shared" si="304"/>
        <v>434.72</v>
      </c>
      <c r="Q894" s="1">
        <f t="shared" si="305"/>
        <v>3776.1</v>
      </c>
      <c r="R894" s="1">
        <f t="shared" si="309"/>
        <v>448218.98640000005</v>
      </c>
      <c r="S894" s="111"/>
      <c r="T894" s="1">
        <f t="shared" si="310"/>
        <v>1013.04</v>
      </c>
      <c r="U894" s="1">
        <f t="shared" si="311"/>
        <v>608.96</v>
      </c>
      <c r="V894" s="1">
        <f t="shared" si="312"/>
        <v>3776.1</v>
      </c>
      <c r="W894" s="1">
        <f t="shared" si="313"/>
        <v>52.8</v>
      </c>
      <c r="X894" s="1">
        <f t="shared" si="314"/>
        <v>5450.9000000000005</v>
      </c>
    </row>
    <row r="895" spans="1:24" x14ac:dyDescent="0.25">
      <c r="A895" s="50">
        <v>902000</v>
      </c>
      <c r="B895" s="45">
        <f t="shared" si="323"/>
        <v>4806.3827000000001</v>
      </c>
      <c r="C895" s="18">
        <f t="shared" si="306"/>
        <v>9134.8896000000004</v>
      </c>
      <c r="D895" s="18">
        <f t="shared" si="324"/>
        <v>12746.592299999998</v>
      </c>
      <c r="E895" s="16">
        <f t="shared" si="307"/>
        <v>18060.853999999999</v>
      </c>
      <c r="F895" s="19">
        <f t="shared" si="308"/>
        <v>182447.2</v>
      </c>
      <c r="G895" s="51">
        <f t="shared" si="315"/>
        <v>227195.9186</v>
      </c>
      <c r="H895" s="45">
        <f t="shared" si="316"/>
        <v>4813.8</v>
      </c>
      <c r="I895" s="18">
        <f t="shared" si="317"/>
        <v>9853</v>
      </c>
      <c r="J895" s="18">
        <f t="shared" si="318"/>
        <v>5128.8</v>
      </c>
      <c r="K895" s="19">
        <f t="shared" si="319"/>
        <v>201388.17500000002</v>
      </c>
      <c r="L895" s="46">
        <f t="shared" si="320"/>
        <v>221183.77500000002</v>
      </c>
      <c r="M895" s="52">
        <f t="shared" si="321"/>
        <v>448379.6936</v>
      </c>
      <c r="N895" s="53">
        <f t="shared" si="322"/>
        <v>0.49709500399113082</v>
      </c>
      <c r="O895" s="1">
        <f t="shared" si="303"/>
        <v>723.6</v>
      </c>
      <c r="P895" s="1">
        <f t="shared" si="304"/>
        <v>434.72</v>
      </c>
      <c r="Q895" s="1">
        <f t="shared" si="305"/>
        <v>3776.1</v>
      </c>
      <c r="R895" s="1">
        <f t="shared" si="309"/>
        <v>448685.88640000008</v>
      </c>
      <c r="S895" s="111"/>
      <c r="T895" s="1">
        <f t="shared" si="310"/>
        <v>1013.04</v>
      </c>
      <c r="U895" s="1">
        <f t="shared" si="311"/>
        <v>608.96</v>
      </c>
      <c r="V895" s="1">
        <f t="shared" si="312"/>
        <v>3776.1</v>
      </c>
      <c r="W895" s="1">
        <f t="shared" si="313"/>
        <v>52.8</v>
      </c>
      <c r="X895" s="1">
        <f t="shared" si="314"/>
        <v>5450.9000000000005</v>
      </c>
    </row>
    <row r="896" spans="1:24" x14ac:dyDescent="0.25">
      <c r="A896" s="50">
        <v>903000</v>
      </c>
      <c r="B896" s="45">
        <f t="shared" si="323"/>
        <v>4806.3827000000001</v>
      </c>
      <c r="C896" s="18">
        <f t="shared" si="306"/>
        <v>9134.8896000000004</v>
      </c>
      <c r="D896" s="18">
        <f t="shared" si="324"/>
        <v>12746.592299999998</v>
      </c>
      <c r="E896" s="16">
        <f t="shared" si="307"/>
        <v>18060.853999999999</v>
      </c>
      <c r="F896" s="19">
        <f t="shared" si="308"/>
        <v>182722.80000000002</v>
      </c>
      <c r="G896" s="51">
        <f t="shared" si="315"/>
        <v>227471.51860000001</v>
      </c>
      <c r="H896" s="45">
        <f t="shared" si="316"/>
        <v>4813.8</v>
      </c>
      <c r="I896" s="18">
        <f t="shared" si="317"/>
        <v>9853</v>
      </c>
      <c r="J896" s="18">
        <f t="shared" si="318"/>
        <v>5128.8</v>
      </c>
      <c r="K896" s="19">
        <f t="shared" si="319"/>
        <v>201645.67500000002</v>
      </c>
      <c r="L896" s="46">
        <f t="shared" si="320"/>
        <v>221441.27500000002</v>
      </c>
      <c r="M896" s="52">
        <f t="shared" si="321"/>
        <v>448912.79360000003</v>
      </c>
      <c r="N896" s="53">
        <f t="shared" si="322"/>
        <v>0.49713487663344413</v>
      </c>
      <c r="O896" s="1">
        <f t="shared" si="303"/>
        <v>723.6</v>
      </c>
      <c r="P896" s="1">
        <f t="shared" si="304"/>
        <v>434.72</v>
      </c>
      <c r="Q896" s="1">
        <f t="shared" si="305"/>
        <v>3776.1</v>
      </c>
      <c r="R896" s="1">
        <f t="shared" si="309"/>
        <v>449152.78640000004</v>
      </c>
      <c r="S896" s="111"/>
      <c r="T896" s="1">
        <f t="shared" si="310"/>
        <v>1013.04</v>
      </c>
      <c r="U896" s="1">
        <f t="shared" si="311"/>
        <v>608.96</v>
      </c>
      <c r="V896" s="1">
        <f t="shared" si="312"/>
        <v>3776.1</v>
      </c>
      <c r="W896" s="1">
        <f t="shared" si="313"/>
        <v>52.8</v>
      </c>
      <c r="X896" s="1">
        <f t="shared" si="314"/>
        <v>5450.9000000000005</v>
      </c>
    </row>
    <row r="897" spans="1:24" x14ac:dyDescent="0.25">
      <c r="A897" s="50">
        <v>904000</v>
      </c>
      <c r="B897" s="45">
        <f t="shared" si="323"/>
        <v>4806.3827000000001</v>
      </c>
      <c r="C897" s="18">
        <f t="shared" si="306"/>
        <v>9134.8896000000004</v>
      </c>
      <c r="D897" s="18">
        <f t="shared" si="324"/>
        <v>12746.592299999998</v>
      </c>
      <c r="E897" s="16">
        <f t="shared" si="307"/>
        <v>18060.853999999999</v>
      </c>
      <c r="F897" s="19">
        <f t="shared" si="308"/>
        <v>182998.39999999999</v>
      </c>
      <c r="G897" s="51">
        <f t="shared" si="315"/>
        <v>227747.11859999999</v>
      </c>
      <c r="H897" s="45">
        <f t="shared" si="316"/>
        <v>4813.8</v>
      </c>
      <c r="I897" s="18">
        <f t="shared" si="317"/>
        <v>9853</v>
      </c>
      <c r="J897" s="18">
        <f t="shared" si="318"/>
        <v>5128.8</v>
      </c>
      <c r="K897" s="19">
        <f t="shared" si="319"/>
        <v>201903.17500000002</v>
      </c>
      <c r="L897" s="46">
        <f t="shared" si="320"/>
        <v>221698.77500000002</v>
      </c>
      <c r="M897" s="52">
        <f t="shared" si="321"/>
        <v>449445.89360000001</v>
      </c>
      <c r="N897" s="53">
        <f t="shared" si="322"/>
        <v>0.49717466106194691</v>
      </c>
      <c r="O897" s="1">
        <f t="shared" si="303"/>
        <v>723.6</v>
      </c>
      <c r="P897" s="1">
        <f t="shared" si="304"/>
        <v>434.72</v>
      </c>
      <c r="Q897" s="1">
        <f t="shared" si="305"/>
        <v>3776.1</v>
      </c>
      <c r="R897" s="1">
        <f t="shared" si="309"/>
        <v>449619.68640000006</v>
      </c>
      <c r="S897" s="111"/>
      <c r="T897" s="1">
        <f t="shared" si="310"/>
        <v>1013.04</v>
      </c>
      <c r="U897" s="1">
        <f t="shared" si="311"/>
        <v>608.96</v>
      </c>
      <c r="V897" s="1">
        <f t="shared" si="312"/>
        <v>3776.1</v>
      </c>
      <c r="W897" s="1">
        <f t="shared" si="313"/>
        <v>52.8</v>
      </c>
      <c r="X897" s="1">
        <f t="shared" si="314"/>
        <v>5450.9000000000005</v>
      </c>
    </row>
    <row r="898" spans="1:24" x14ac:dyDescent="0.25">
      <c r="A898" s="50">
        <v>905000</v>
      </c>
      <c r="B898" s="45">
        <f t="shared" si="323"/>
        <v>4806.3827000000001</v>
      </c>
      <c r="C898" s="18">
        <f t="shared" si="306"/>
        <v>9134.8896000000004</v>
      </c>
      <c r="D898" s="18">
        <f t="shared" si="324"/>
        <v>12746.592299999998</v>
      </c>
      <c r="E898" s="16">
        <f t="shared" si="307"/>
        <v>18060.853999999999</v>
      </c>
      <c r="F898" s="19">
        <f t="shared" si="308"/>
        <v>183274</v>
      </c>
      <c r="G898" s="51">
        <f t="shared" si="315"/>
        <v>228022.71859999999</v>
      </c>
      <c r="H898" s="45">
        <f t="shared" si="316"/>
        <v>4813.8</v>
      </c>
      <c r="I898" s="18">
        <f t="shared" si="317"/>
        <v>9853</v>
      </c>
      <c r="J898" s="18">
        <f t="shared" si="318"/>
        <v>5128.8</v>
      </c>
      <c r="K898" s="19">
        <f t="shared" si="319"/>
        <v>202160.67500000002</v>
      </c>
      <c r="L898" s="46">
        <f t="shared" si="320"/>
        <v>221956.27500000002</v>
      </c>
      <c r="M898" s="52">
        <f t="shared" si="321"/>
        <v>449978.99360000005</v>
      </c>
      <c r="N898" s="53">
        <f t="shared" si="322"/>
        <v>0.49721435756906085</v>
      </c>
      <c r="O898" s="1">
        <f t="shared" si="303"/>
        <v>723.6</v>
      </c>
      <c r="P898" s="1">
        <f t="shared" si="304"/>
        <v>434.72</v>
      </c>
      <c r="Q898" s="1">
        <f t="shared" si="305"/>
        <v>3776.1</v>
      </c>
      <c r="R898" s="1">
        <f t="shared" si="309"/>
        <v>450086.58640000003</v>
      </c>
      <c r="S898" s="111"/>
      <c r="T898" s="1">
        <f t="shared" si="310"/>
        <v>1013.04</v>
      </c>
      <c r="U898" s="1">
        <f t="shared" si="311"/>
        <v>608.96</v>
      </c>
      <c r="V898" s="1">
        <f t="shared" si="312"/>
        <v>3776.1</v>
      </c>
      <c r="W898" s="1">
        <f t="shared" si="313"/>
        <v>52.8</v>
      </c>
      <c r="X898" s="1">
        <f t="shared" si="314"/>
        <v>5450.9000000000005</v>
      </c>
    </row>
    <row r="899" spans="1:24" x14ac:dyDescent="0.25">
      <c r="A899" s="50">
        <v>906000</v>
      </c>
      <c r="B899" s="45">
        <f t="shared" si="323"/>
        <v>4806.3827000000001</v>
      </c>
      <c r="C899" s="18">
        <f t="shared" si="306"/>
        <v>9134.8896000000004</v>
      </c>
      <c r="D899" s="18">
        <f t="shared" si="324"/>
        <v>12746.592299999998</v>
      </c>
      <c r="E899" s="16">
        <f t="shared" si="307"/>
        <v>18060.853999999999</v>
      </c>
      <c r="F899" s="19">
        <f t="shared" si="308"/>
        <v>183549.6</v>
      </c>
      <c r="G899" s="51">
        <f t="shared" si="315"/>
        <v>228298.3186</v>
      </c>
      <c r="H899" s="45">
        <f t="shared" si="316"/>
        <v>4813.8</v>
      </c>
      <c r="I899" s="18">
        <f t="shared" si="317"/>
        <v>9853</v>
      </c>
      <c r="J899" s="18">
        <f t="shared" si="318"/>
        <v>5128.8</v>
      </c>
      <c r="K899" s="19">
        <f t="shared" si="319"/>
        <v>202418.17500000002</v>
      </c>
      <c r="L899" s="46">
        <f t="shared" si="320"/>
        <v>222213.77500000002</v>
      </c>
      <c r="M899" s="52">
        <f t="shared" si="321"/>
        <v>450512.09360000002</v>
      </c>
      <c r="N899" s="53">
        <f t="shared" si="322"/>
        <v>0.49725396644591613</v>
      </c>
      <c r="O899" s="1">
        <f t="shared" ref="O899:O962" si="325">IF(A899/100*$AA$20&gt;$AA$18,$AA$18,A899/100*$AA$20)</f>
        <v>723.6</v>
      </c>
      <c r="P899" s="1">
        <f t="shared" ref="P899:P962" si="326">IF(A899*$AA$25&gt;$AA$24,$AA$24,A899*$AA$25)</f>
        <v>434.72</v>
      </c>
      <c r="Q899" s="1">
        <f t="shared" ref="Q899:Q962" si="327">IF((A899-$AA$33)*$AA$32&gt;$AA$31,$AA$31,(A899-$AA$33)*$AA$32)</f>
        <v>3776.1</v>
      </c>
      <c r="R899" s="1">
        <f t="shared" si="309"/>
        <v>450553.48640000005</v>
      </c>
      <c r="S899" s="111"/>
      <c r="T899" s="1">
        <f t="shared" si="310"/>
        <v>1013.04</v>
      </c>
      <c r="U899" s="1">
        <f t="shared" si="311"/>
        <v>608.96</v>
      </c>
      <c r="V899" s="1">
        <f t="shared" si="312"/>
        <v>3776.1</v>
      </c>
      <c r="W899" s="1">
        <f t="shared" si="313"/>
        <v>52.8</v>
      </c>
      <c r="X899" s="1">
        <f t="shared" si="314"/>
        <v>5450.9000000000005</v>
      </c>
    </row>
    <row r="900" spans="1:24" x14ac:dyDescent="0.25">
      <c r="A900" s="50">
        <v>907000</v>
      </c>
      <c r="B900" s="45">
        <f t="shared" si="323"/>
        <v>4806.3827000000001</v>
      </c>
      <c r="C900" s="18">
        <f t="shared" ref="C900:C963" si="328">IF($A900&gt;$AA$5,IF($A900&lt;$AA$6,($A900-$AA$5)*$Z$5,($AA$6-$AA$5)*$Z$5),0)</f>
        <v>9134.8896000000004</v>
      </c>
      <c r="D900" s="18">
        <f t="shared" si="324"/>
        <v>12746.592299999998</v>
      </c>
      <c r="E900" s="16">
        <f t="shared" ref="E900:E963" si="329">IF($A900&gt;$AA$7,IF($A900&lt;$AA$8,($A900-$AA$7)*$Z$7,($AA$8-$AA$7)*$Z$7),0)</f>
        <v>18060.853999999999</v>
      </c>
      <c r="F900" s="19">
        <f t="shared" ref="F900:F963" si="330">IF($A900&gt;$AA$8,IF($A900&gt;$AA$8,($A900-$AA$8)*$Z$8,0),0)</f>
        <v>183825.2</v>
      </c>
      <c r="G900" s="51">
        <f t="shared" si="315"/>
        <v>228573.9186</v>
      </c>
      <c r="H900" s="45">
        <f t="shared" si="316"/>
        <v>4813.8</v>
      </c>
      <c r="I900" s="18">
        <f t="shared" si="317"/>
        <v>9853</v>
      </c>
      <c r="J900" s="18">
        <f t="shared" si="318"/>
        <v>5128.8</v>
      </c>
      <c r="K900" s="19">
        <f t="shared" si="319"/>
        <v>202675.67500000002</v>
      </c>
      <c r="L900" s="46">
        <f t="shared" si="320"/>
        <v>222471.27500000002</v>
      </c>
      <c r="M900" s="52">
        <f t="shared" si="321"/>
        <v>451045.1936</v>
      </c>
      <c r="N900" s="53">
        <f t="shared" si="322"/>
        <v>0.49729348798235945</v>
      </c>
      <c r="O900" s="1">
        <f t="shared" si="325"/>
        <v>723.6</v>
      </c>
      <c r="P900" s="1">
        <f t="shared" si="326"/>
        <v>434.72</v>
      </c>
      <c r="Q900" s="1">
        <f t="shared" si="327"/>
        <v>3776.1</v>
      </c>
      <c r="R900" s="1">
        <f t="shared" ref="R900:R963" si="331">A900-M900-O900-P900-Q900</f>
        <v>451020.38640000008</v>
      </c>
      <c r="S900" s="111"/>
      <c r="T900" s="1">
        <f t="shared" ref="T900:T963" si="332">O900*1.4</f>
        <v>1013.04</v>
      </c>
      <c r="U900" s="1">
        <f t="shared" ref="U900:U963" si="333">IF(A900*$AA$27&gt;$AA$26,$AA$26,A900*$AA$27)</f>
        <v>608.96</v>
      </c>
      <c r="V900" s="1">
        <f t="shared" ref="V900:V963" si="334">Q900</f>
        <v>3776.1</v>
      </c>
      <c r="W900" s="1">
        <f t="shared" ref="W900:W963" si="335">IF(A900*$AA$38&gt;$AA$37,$AA$37,A900*$AA$38)</f>
        <v>52.8</v>
      </c>
      <c r="X900" s="1">
        <f t="shared" ref="X900:X963" si="336">T900+U900+V900+W900</f>
        <v>5450.9000000000005</v>
      </c>
    </row>
    <row r="901" spans="1:24" x14ac:dyDescent="0.25">
      <c r="A901" s="50">
        <v>908000</v>
      </c>
      <c r="B901" s="45">
        <f t="shared" si="323"/>
        <v>4806.3827000000001</v>
      </c>
      <c r="C901" s="18">
        <f t="shared" si="328"/>
        <v>9134.8896000000004</v>
      </c>
      <c r="D901" s="18">
        <f t="shared" si="324"/>
        <v>12746.592299999998</v>
      </c>
      <c r="E901" s="16">
        <f t="shared" si="329"/>
        <v>18060.853999999999</v>
      </c>
      <c r="F901" s="19">
        <f t="shared" si="330"/>
        <v>184100.80000000002</v>
      </c>
      <c r="G901" s="51">
        <f t="shared" si="315"/>
        <v>228849.51860000001</v>
      </c>
      <c r="H901" s="45">
        <f t="shared" si="316"/>
        <v>4813.8</v>
      </c>
      <c r="I901" s="18">
        <f t="shared" si="317"/>
        <v>9853</v>
      </c>
      <c r="J901" s="18">
        <f t="shared" si="318"/>
        <v>5128.8</v>
      </c>
      <c r="K901" s="19">
        <f t="shared" si="319"/>
        <v>202933.17500000002</v>
      </c>
      <c r="L901" s="46">
        <f t="shared" si="320"/>
        <v>222728.77500000002</v>
      </c>
      <c r="M901" s="52">
        <f t="shared" si="321"/>
        <v>451578.29360000003</v>
      </c>
      <c r="N901" s="53">
        <f t="shared" si="322"/>
        <v>0.49733292246696037</v>
      </c>
      <c r="O901" s="1">
        <f t="shared" si="325"/>
        <v>723.6</v>
      </c>
      <c r="P901" s="1">
        <f t="shared" si="326"/>
        <v>434.72</v>
      </c>
      <c r="Q901" s="1">
        <f t="shared" si="327"/>
        <v>3776.1</v>
      </c>
      <c r="R901" s="1">
        <f t="shared" si="331"/>
        <v>451487.28640000004</v>
      </c>
      <c r="S901" s="111"/>
      <c r="T901" s="1">
        <f t="shared" si="332"/>
        <v>1013.04</v>
      </c>
      <c r="U901" s="1">
        <f t="shared" si="333"/>
        <v>608.96</v>
      </c>
      <c r="V901" s="1">
        <f t="shared" si="334"/>
        <v>3776.1</v>
      </c>
      <c r="W901" s="1">
        <f t="shared" si="335"/>
        <v>52.8</v>
      </c>
      <c r="X901" s="1">
        <f t="shared" si="336"/>
        <v>5450.9000000000005</v>
      </c>
    </row>
    <row r="902" spans="1:24" x14ac:dyDescent="0.25">
      <c r="A902" s="50">
        <v>909000</v>
      </c>
      <c r="B902" s="45">
        <f t="shared" si="323"/>
        <v>4806.3827000000001</v>
      </c>
      <c r="C902" s="18">
        <f t="shared" si="328"/>
        <v>9134.8896000000004</v>
      </c>
      <c r="D902" s="18">
        <f t="shared" si="324"/>
        <v>12746.592299999998</v>
      </c>
      <c r="E902" s="16">
        <f t="shared" si="329"/>
        <v>18060.853999999999</v>
      </c>
      <c r="F902" s="19">
        <f t="shared" si="330"/>
        <v>184376.4</v>
      </c>
      <c r="G902" s="51">
        <f t="shared" si="315"/>
        <v>229125.11859999999</v>
      </c>
      <c r="H902" s="45">
        <f t="shared" si="316"/>
        <v>4813.8</v>
      </c>
      <c r="I902" s="18">
        <f t="shared" si="317"/>
        <v>9853</v>
      </c>
      <c r="J902" s="18">
        <f t="shared" si="318"/>
        <v>5128.8</v>
      </c>
      <c r="K902" s="19">
        <f t="shared" si="319"/>
        <v>203190.67500000002</v>
      </c>
      <c r="L902" s="46">
        <f t="shared" si="320"/>
        <v>222986.27500000002</v>
      </c>
      <c r="M902" s="52">
        <f t="shared" si="321"/>
        <v>452111.39360000001</v>
      </c>
      <c r="N902" s="53">
        <f t="shared" si="322"/>
        <v>0.49737227018701874</v>
      </c>
      <c r="O902" s="1">
        <f t="shared" si="325"/>
        <v>723.6</v>
      </c>
      <c r="P902" s="1">
        <f t="shared" si="326"/>
        <v>434.72</v>
      </c>
      <c r="Q902" s="1">
        <f t="shared" si="327"/>
        <v>3776.1</v>
      </c>
      <c r="R902" s="1">
        <f t="shared" si="331"/>
        <v>451954.18640000006</v>
      </c>
      <c r="S902" s="111"/>
      <c r="T902" s="1">
        <f t="shared" si="332"/>
        <v>1013.04</v>
      </c>
      <c r="U902" s="1">
        <f t="shared" si="333"/>
        <v>608.96</v>
      </c>
      <c r="V902" s="1">
        <f t="shared" si="334"/>
        <v>3776.1</v>
      </c>
      <c r="W902" s="1">
        <f t="shared" si="335"/>
        <v>52.8</v>
      </c>
      <c r="X902" s="1">
        <f t="shared" si="336"/>
        <v>5450.9000000000005</v>
      </c>
    </row>
    <row r="903" spans="1:24" x14ac:dyDescent="0.25">
      <c r="A903" s="50">
        <v>910000</v>
      </c>
      <c r="B903" s="45">
        <f t="shared" si="323"/>
        <v>4806.3827000000001</v>
      </c>
      <c r="C903" s="18">
        <f t="shared" si="328"/>
        <v>9134.8896000000004</v>
      </c>
      <c r="D903" s="18">
        <f t="shared" si="324"/>
        <v>12746.592299999998</v>
      </c>
      <c r="E903" s="16">
        <f t="shared" si="329"/>
        <v>18060.853999999999</v>
      </c>
      <c r="F903" s="19">
        <f t="shared" si="330"/>
        <v>184652</v>
      </c>
      <c r="G903" s="51">
        <f t="shared" si="315"/>
        <v>229400.71859999999</v>
      </c>
      <c r="H903" s="45">
        <f t="shared" si="316"/>
        <v>4813.8</v>
      </c>
      <c r="I903" s="18">
        <f t="shared" si="317"/>
        <v>9853</v>
      </c>
      <c r="J903" s="18">
        <f t="shared" si="318"/>
        <v>5128.8</v>
      </c>
      <c r="K903" s="19">
        <f t="shared" si="319"/>
        <v>203448.17500000002</v>
      </c>
      <c r="L903" s="46">
        <f t="shared" si="320"/>
        <v>223243.77500000002</v>
      </c>
      <c r="M903" s="52">
        <f t="shared" si="321"/>
        <v>452644.49360000005</v>
      </c>
      <c r="N903" s="53">
        <f t="shared" si="322"/>
        <v>0.49741153142857147</v>
      </c>
      <c r="O903" s="1">
        <f t="shared" si="325"/>
        <v>723.6</v>
      </c>
      <c r="P903" s="1">
        <f t="shared" si="326"/>
        <v>434.72</v>
      </c>
      <c r="Q903" s="1">
        <f t="shared" si="327"/>
        <v>3776.1</v>
      </c>
      <c r="R903" s="1">
        <f t="shared" si="331"/>
        <v>452421.08640000003</v>
      </c>
      <c r="S903" s="111"/>
      <c r="T903" s="1">
        <f t="shared" si="332"/>
        <v>1013.04</v>
      </c>
      <c r="U903" s="1">
        <f t="shared" si="333"/>
        <v>608.96</v>
      </c>
      <c r="V903" s="1">
        <f t="shared" si="334"/>
        <v>3776.1</v>
      </c>
      <c r="W903" s="1">
        <f t="shared" si="335"/>
        <v>52.8</v>
      </c>
      <c r="X903" s="1">
        <f t="shared" si="336"/>
        <v>5450.9000000000005</v>
      </c>
    </row>
    <row r="904" spans="1:24" x14ac:dyDescent="0.25">
      <c r="A904" s="50">
        <v>911000</v>
      </c>
      <c r="B904" s="45">
        <f t="shared" si="323"/>
        <v>4806.3827000000001</v>
      </c>
      <c r="C904" s="18">
        <f t="shared" si="328"/>
        <v>9134.8896000000004</v>
      </c>
      <c r="D904" s="18">
        <f t="shared" si="324"/>
        <v>12746.592299999998</v>
      </c>
      <c r="E904" s="16">
        <f t="shared" si="329"/>
        <v>18060.853999999999</v>
      </c>
      <c r="F904" s="19">
        <f t="shared" si="330"/>
        <v>184927.6</v>
      </c>
      <c r="G904" s="51">
        <f t="shared" si="315"/>
        <v>229676.3186</v>
      </c>
      <c r="H904" s="45">
        <f t="shared" si="316"/>
        <v>4813.8</v>
      </c>
      <c r="I904" s="18">
        <f t="shared" si="317"/>
        <v>9853</v>
      </c>
      <c r="J904" s="18">
        <f t="shared" si="318"/>
        <v>5128.8</v>
      </c>
      <c r="K904" s="19">
        <f t="shared" si="319"/>
        <v>203705.67500000002</v>
      </c>
      <c r="L904" s="46">
        <f t="shared" si="320"/>
        <v>223501.27500000002</v>
      </c>
      <c r="M904" s="52">
        <f t="shared" si="321"/>
        <v>453177.59360000002</v>
      </c>
      <c r="N904" s="53">
        <f t="shared" si="322"/>
        <v>0.49745070647639961</v>
      </c>
      <c r="O904" s="1">
        <f t="shared" si="325"/>
        <v>723.6</v>
      </c>
      <c r="P904" s="1">
        <f t="shared" si="326"/>
        <v>434.72</v>
      </c>
      <c r="Q904" s="1">
        <f t="shared" si="327"/>
        <v>3776.1</v>
      </c>
      <c r="R904" s="1">
        <f t="shared" si="331"/>
        <v>452887.98640000005</v>
      </c>
      <c r="S904" s="111"/>
      <c r="T904" s="1">
        <f t="shared" si="332"/>
        <v>1013.04</v>
      </c>
      <c r="U904" s="1">
        <f t="shared" si="333"/>
        <v>608.96</v>
      </c>
      <c r="V904" s="1">
        <f t="shared" si="334"/>
        <v>3776.1</v>
      </c>
      <c r="W904" s="1">
        <f t="shared" si="335"/>
        <v>52.8</v>
      </c>
      <c r="X904" s="1">
        <f t="shared" si="336"/>
        <v>5450.9000000000005</v>
      </c>
    </row>
    <row r="905" spans="1:24" x14ac:dyDescent="0.25">
      <c r="A905" s="50">
        <v>912000</v>
      </c>
      <c r="B905" s="45">
        <f t="shared" si="323"/>
        <v>4806.3827000000001</v>
      </c>
      <c r="C905" s="18">
        <f t="shared" si="328"/>
        <v>9134.8896000000004</v>
      </c>
      <c r="D905" s="18">
        <f t="shared" si="324"/>
        <v>12746.592299999998</v>
      </c>
      <c r="E905" s="16">
        <f t="shared" si="329"/>
        <v>18060.853999999999</v>
      </c>
      <c r="F905" s="19">
        <f t="shared" si="330"/>
        <v>185203.20000000001</v>
      </c>
      <c r="G905" s="51">
        <f t="shared" si="315"/>
        <v>229951.9186</v>
      </c>
      <c r="H905" s="45">
        <f t="shared" si="316"/>
        <v>4813.8</v>
      </c>
      <c r="I905" s="18">
        <f t="shared" si="317"/>
        <v>9853</v>
      </c>
      <c r="J905" s="18">
        <f t="shared" si="318"/>
        <v>5128.8</v>
      </c>
      <c r="K905" s="19">
        <f t="shared" si="319"/>
        <v>203963.17500000002</v>
      </c>
      <c r="L905" s="46">
        <f t="shared" si="320"/>
        <v>223758.77500000002</v>
      </c>
      <c r="M905" s="52">
        <f t="shared" si="321"/>
        <v>453710.6936</v>
      </c>
      <c r="N905" s="53">
        <f t="shared" si="322"/>
        <v>0.49748979561403511</v>
      </c>
      <c r="O905" s="1">
        <f t="shared" si="325"/>
        <v>723.6</v>
      </c>
      <c r="P905" s="1">
        <f t="shared" si="326"/>
        <v>434.72</v>
      </c>
      <c r="Q905" s="1">
        <f t="shared" si="327"/>
        <v>3776.1</v>
      </c>
      <c r="R905" s="1">
        <f t="shared" si="331"/>
        <v>453354.88640000008</v>
      </c>
      <c r="S905" s="111"/>
      <c r="T905" s="1">
        <f t="shared" si="332"/>
        <v>1013.04</v>
      </c>
      <c r="U905" s="1">
        <f t="shared" si="333"/>
        <v>608.96</v>
      </c>
      <c r="V905" s="1">
        <f t="shared" si="334"/>
        <v>3776.1</v>
      </c>
      <c r="W905" s="1">
        <f t="shared" si="335"/>
        <v>52.8</v>
      </c>
      <c r="X905" s="1">
        <f t="shared" si="336"/>
        <v>5450.9000000000005</v>
      </c>
    </row>
    <row r="906" spans="1:24" x14ac:dyDescent="0.25">
      <c r="A906" s="50">
        <v>913000</v>
      </c>
      <c r="B906" s="45">
        <f t="shared" si="323"/>
        <v>4806.3827000000001</v>
      </c>
      <c r="C906" s="18">
        <f t="shared" si="328"/>
        <v>9134.8896000000004</v>
      </c>
      <c r="D906" s="18">
        <f t="shared" si="324"/>
        <v>12746.592299999998</v>
      </c>
      <c r="E906" s="16">
        <f t="shared" si="329"/>
        <v>18060.853999999999</v>
      </c>
      <c r="F906" s="19">
        <f t="shared" si="330"/>
        <v>185478.80000000002</v>
      </c>
      <c r="G906" s="51">
        <f t="shared" si="315"/>
        <v>230227.51860000001</v>
      </c>
      <c r="H906" s="45">
        <f t="shared" si="316"/>
        <v>4813.8</v>
      </c>
      <c r="I906" s="18">
        <f t="shared" si="317"/>
        <v>9853</v>
      </c>
      <c r="J906" s="18">
        <f t="shared" si="318"/>
        <v>5128.8</v>
      </c>
      <c r="K906" s="19">
        <f t="shared" si="319"/>
        <v>204220.67500000002</v>
      </c>
      <c r="L906" s="46">
        <f t="shared" si="320"/>
        <v>224016.27500000002</v>
      </c>
      <c r="M906" s="52">
        <f t="shared" si="321"/>
        <v>454243.79360000003</v>
      </c>
      <c r="N906" s="53">
        <f t="shared" si="322"/>
        <v>0.49752879912376785</v>
      </c>
      <c r="O906" s="1">
        <f t="shared" si="325"/>
        <v>723.6</v>
      </c>
      <c r="P906" s="1">
        <f t="shared" si="326"/>
        <v>434.72</v>
      </c>
      <c r="Q906" s="1">
        <f t="shared" si="327"/>
        <v>3776.1</v>
      </c>
      <c r="R906" s="1">
        <f t="shared" si="331"/>
        <v>453821.78640000004</v>
      </c>
      <c r="S906" s="111"/>
      <c r="T906" s="1">
        <f t="shared" si="332"/>
        <v>1013.04</v>
      </c>
      <c r="U906" s="1">
        <f t="shared" si="333"/>
        <v>608.96</v>
      </c>
      <c r="V906" s="1">
        <f t="shared" si="334"/>
        <v>3776.1</v>
      </c>
      <c r="W906" s="1">
        <f t="shared" si="335"/>
        <v>52.8</v>
      </c>
      <c r="X906" s="1">
        <f t="shared" si="336"/>
        <v>5450.9000000000005</v>
      </c>
    </row>
    <row r="907" spans="1:24" x14ac:dyDescent="0.25">
      <c r="A907" s="50">
        <v>914000</v>
      </c>
      <c r="B907" s="45">
        <f t="shared" si="323"/>
        <v>4806.3827000000001</v>
      </c>
      <c r="C907" s="18">
        <f t="shared" si="328"/>
        <v>9134.8896000000004</v>
      </c>
      <c r="D907" s="18">
        <f t="shared" si="324"/>
        <v>12746.592299999998</v>
      </c>
      <c r="E907" s="16">
        <f t="shared" si="329"/>
        <v>18060.853999999999</v>
      </c>
      <c r="F907" s="19">
        <f t="shared" si="330"/>
        <v>185754.4</v>
      </c>
      <c r="G907" s="51">
        <f t="shared" si="315"/>
        <v>230503.11859999999</v>
      </c>
      <c r="H907" s="45">
        <f t="shared" si="316"/>
        <v>4813.8</v>
      </c>
      <c r="I907" s="18">
        <f t="shared" si="317"/>
        <v>9853</v>
      </c>
      <c r="J907" s="18">
        <f t="shared" si="318"/>
        <v>5128.8</v>
      </c>
      <c r="K907" s="19">
        <f t="shared" si="319"/>
        <v>204478.17500000002</v>
      </c>
      <c r="L907" s="46">
        <f t="shared" si="320"/>
        <v>224273.77500000002</v>
      </c>
      <c r="M907" s="52">
        <f t="shared" si="321"/>
        <v>454776.89360000001</v>
      </c>
      <c r="N907" s="53">
        <f t="shared" si="322"/>
        <v>0.49756771728665211</v>
      </c>
      <c r="O907" s="1">
        <f t="shared" si="325"/>
        <v>723.6</v>
      </c>
      <c r="P907" s="1">
        <f t="shared" si="326"/>
        <v>434.72</v>
      </c>
      <c r="Q907" s="1">
        <f t="shared" si="327"/>
        <v>3776.1</v>
      </c>
      <c r="R907" s="1">
        <f t="shared" si="331"/>
        <v>454288.68640000006</v>
      </c>
      <c r="S907" s="111"/>
      <c r="T907" s="1">
        <f t="shared" si="332"/>
        <v>1013.04</v>
      </c>
      <c r="U907" s="1">
        <f t="shared" si="333"/>
        <v>608.96</v>
      </c>
      <c r="V907" s="1">
        <f t="shared" si="334"/>
        <v>3776.1</v>
      </c>
      <c r="W907" s="1">
        <f t="shared" si="335"/>
        <v>52.8</v>
      </c>
      <c r="X907" s="1">
        <f t="shared" si="336"/>
        <v>5450.9000000000005</v>
      </c>
    </row>
    <row r="908" spans="1:24" x14ac:dyDescent="0.25">
      <c r="A908" s="50">
        <v>915000</v>
      </c>
      <c r="B908" s="45">
        <f t="shared" si="323"/>
        <v>4806.3827000000001</v>
      </c>
      <c r="C908" s="18">
        <f t="shared" si="328"/>
        <v>9134.8896000000004</v>
      </c>
      <c r="D908" s="18">
        <f t="shared" si="324"/>
        <v>12746.592299999998</v>
      </c>
      <c r="E908" s="16">
        <f t="shared" si="329"/>
        <v>18060.853999999999</v>
      </c>
      <c r="F908" s="19">
        <f t="shared" si="330"/>
        <v>186030</v>
      </c>
      <c r="G908" s="51">
        <f t="shared" si="315"/>
        <v>230778.71859999999</v>
      </c>
      <c r="H908" s="45">
        <f t="shared" si="316"/>
        <v>4813.8</v>
      </c>
      <c r="I908" s="18">
        <f t="shared" si="317"/>
        <v>9853</v>
      </c>
      <c r="J908" s="18">
        <f t="shared" si="318"/>
        <v>5128.8</v>
      </c>
      <c r="K908" s="19">
        <f t="shared" si="319"/>
        <v>204735.67500000002</v>
      </c>
      <c r="L908" s="46">
        <f t="shared" si="320"/>
        <v>224531.27500000002</v>
      </c>
      <c r="M908" s="52">
        <f t="shared" si="321"/>
        <v>455309.99360000005</v>
      </c>
      <c r="N908" s="53">
        <f t="shared" si="322"/>
        <v>0.49760655038251372</v>
      </c>
      <c r="O908" s="1">
        <f t="shared" si="325"/>
        <v>723.6</v>
      </c>
      <c r="P908" s="1">
        <f t="shared" si="326"/>
        <v>434.72</v>
      </c>
      <c r="Q908" s="1">
        <f t="shared" si="327"/>
        <v>3776.1</v>
      </c>
      <c r="R908" s="1">
        <f t="shared" si="331"/>
        <v>454755.58640000003</v>
      </c>
      <c r="S908" s="111"/>
      <c r="T908" s="1">
        <f t="shared" si="332"/>
        <v>1013.04</v>
      </c>
      <c r="U908" s="1">
        <f t="shared" si="333"/>
        <v>608.96</v>
      </c>
      <c r="V908" s="1">
        <f t="shared" si="334"/>
        <v>3776.1</v>
      </c>
      <c r="W908" s="1">
        <f t="shared" si="335"/>
        <v>52.8</v>
      </c>
      <c r="X908" s="1">
        <f t="shared" si="336"/>
        <v>5450.9000000000005</v>
      </c>
    </row>
    <row r="909" spans="1:24" x14ac:dyDescent="0.25">
      <c r="A909" s="50">
        <v>916000</v>
      </c>
      <c r="B909" s="45">
        <f t="shared" si="323"/>
        <v>4806.3827000000001</v>
      </c>
      <c r="C909" s="18">
        <f t="shared" si="328"/>
        <v>9134.8896000000004</v>
      </c>
      <c r="D909" s="18">
        <f t="shared" si="324"/>
        <v>12746.592299999998</v>
      </c>
      <c r="E909" s="16">
        <f t="shared" si="329"/>
        <v>18060.853999999999</v>
      </c>
      <c r="F909" s="19">
        <f t="shared" si="330"/>
        <v>186305.6</v>
      </c>
      <c r="G909" s="51">
        <f t="shared" si="315"/>
        <v>231054.3186</v>
      </c>
      <c r="H909" s="45">
        <f t="shared" si="316"/>
        <v>4813.8</v>
      </c>
      <c r="I909" s="18">
        <f t="shared" si="317"/>
        <v>9853</v>
      </c>
      <c r="J909" s="18">
        <f t="shared" si="318"/>
        <v>5128.8</v>
      </c>
      <c r="K909" s="19">
        <f t="shared" si="319"/>
        <v>204993.17500000002</v>
      </c>
      <c r="L909" s="46">
        <f t="shared" si="320"/>
        <v>224788.77500000002</v>
      </c>
      <c r="M909" s="52">
        <f t="shared" si="321"/>
        <v>455843.09360000002</v>
      </c>
      <c r="N909" s="53">
        <f t="shared" si="322"/>
        <v>0.49764529868995638</v>
      </c>
      <c r="O909" s="1">
        <f t="shared" si="325"/>
        <v>723.6</v>
      </c>
      <c r="P909" s="1">
        <f t="shared" si="326"/>
        <v>434.72</v>
      </c>
      <c r="Q909" s="1">
        <f t="shared" si="327"/>
        <v>3776.1</v>
      </c>
      <c r="R909" s="1">
        <f t="shared" si="331"/>
        <v>455222.48640000005</v>
      </c>
      <c r="S909" s="111"/>
      <c r="T909" s="1">
        <f t="shared" si="332"/>
        <v>1013.04</v>
      </c>
      <c r="U909" s="1">
        <f t="shared" si="333"/>
        <v>608.96</v>
      </c>
      <c r="V909" s="1">
        <f t="shared" si="334"/>
        <v>3776.1</v>
      </c>
      <c r="W909" s="1">
        <f t="shared" si="335"/>
        <v>52.8</v>
      </c>
      <c r="X909" s="1">
        <f t="shared" si="336"/>
        <v>5450.9000000000005</v>
      </c>
    </row>
    <row r="910" spans="1:24" x14ac:dyDescent="0.25">
      <c r="A910" s="50">
        <v>917000</v>
      </c>
      <c r="B910" s="45">
        <f t="shared" si="323"/>
        <v>4806.3827000000001</v>
      </c>
      <c r="C910" s="18">
        <f t="shared" si="328"/>
        <v>9134.8896000000004</v>
      </c>
      <c r="D910" s="18">
        <f t="shared" si="324"/>
        <v>12746.592299999998</v>
      </c>
      <c r="E910" s="16">
        <f t="shared" si="329"/>
        <v>18060.853999999999</v>
      </c>
      <c r="F910" s="19">
        <f t="shared" si="330"/>
        <v>186581.2</v>
      </c>
      <c r="G910" s="51">
        <f t="shared" si="315"/>
        <v>231329.9186</v>
      </c>
      <c r="H910" s="45">
        <f t="shared" si="316"/>
        <v>4813.8</v>
      </c>
      <c r="I910" s="18">
        <f t="shared" si="317"/>
        <v>9853</v>
      </c>
      <c r="J910" s="18">
        <f t="shared" si="318"/>
        <v>5128.8</v>
      </c>
      <c r="K910" s="19">
        <f t="shared" si="319"/>
        <v>205250.67500000002</v>
      </c>
      <c r="L910" s="46">
        <f t="shared" si="320"/>
        <v>225046.27500000002</v>
      </c>
      <c r="M910" s="52">
        <f t="shared" si="321"/>
        <v>456376.1936</v>
      </c>
      <c r="N910" s="53">
        <f t="shared" si="322"/>
        <v>0.49768396248636859</v>
      </c>
      <c r="O910" s="1">
        <f t="shared" si="325"/>
        <v>723.6</v>
      </c>
      <c r="P910" s="1">
        <f t="shared" si="326"/>
        <v>434.72</v>
      </c>
      <c r="Q910" s="1">
        <f t="shared" si="327"/>
        <v>3776.1</v>
      </c>
      <c r="R910" s="1">
        <f t="shared" si="331"/>
        <v>455689.38640000008</v>
      </c>
      <c r="S910" s="111"/>
      <c r="T910" s="1">
        <f t="shared" si="332"/>
        <v>1013.04</v>
      </c>
      <c r="U910" s="1">
        <f t="shared" si="333"/>
        <v>608.96</v>
      </c>
      <c r="V910" s="1">
        <f t="shared" si="334"/>
        <v>3776.1</v>
      </c>
      <c r="W910" s="1">
        <f t="shared" si="335"/>
        <v>52.8</v>
      </c>
      <c r="X910" s="1">
        <f t="shared" si="336"/>
        <v>5450.9000000000005</v>
      </c>
    </row>
    <row r="911" spans="1:24" x14ac:dyDescent="0.25">
      <c r="A911" s="50">
        <v>918000</v>
      </c>
      <c r="B911" s="45">
        <f t="shared" si="323"/>
        <v>4806.3827000000001</v>
      </c>
      <c r="C911" s="18">
        <f t="shared" si="328"/>
        <v>9134.8896000000004</v>
      </c>
      <c r="D911" s="18">
        <f t="shared" si="324"/>
        <v>12746.592299999998</v>
      </c>
      <c r="E911" s="16">
        <f t="shared" si="329"/>
        <v>18060.853999999999</v>
      </c>
      <c r="F911" s="19">
        <f t="shared" si="330"/>
        <v>186856.80000000002</v>
      </c>
      <c r="G911" s="51">
        <f t="shared" si="315"/>
        <v>231605.51860000001</v>
      </c>
      <c r="H911" s="45">
        <f t="shared" si="316"/>
        <v>4813.8</v>
      </c>
      <c r="I911" s="18">
        <f t="shared" si="317"/>
        <v>9853</v>
      </c>
      <c r="J911" s="18">
        <f t="shared" si="318"/>
        <v>5128.8</v>
      </c>
      <c r="K911" s="19">
        <f t="shared" si="319"/>
        <v>205508.17500000002</v>
      </c>
      <c r="L911" s="46">
        <f t="shared" si="320"/>
        <v>225303.77500000002</v>
      </c>
      <c r="M911" s="52">
        <f t="shared" si="321"/>
        <v>456909.29360000003</v>
      </c>
      <c r="N911" s="53">
        <f t="shared" si="322"/>
        <v>0.49772254204793032</v>
      </c>
      <c r="O911" s="1">
        <f t="shared" si="325"/>
        <v>723.6</v>
      </c>
      <c r="P911" s="1">
        <f t="shared" si="326"/>
        <v>434.72</v>
      </c>
      <c r="Q911" s="1">
        <f t="shared" si="327"/>
        <v>3776.1</v>
      </c>
      <c r="R911" s="1">
        <f t="shared" si="331"/>
        <v>456156.28640000004</v>
      </c>
      <c r="S911" s="111"/>
      <c r="T911" s="1">
        <f t="shared" si="332"/>
        <v>1013.04</v>
      </c>
      <c r="U911" s="1">
        <f t="shared" si="333"/>
        <v>608.96</v>
      </c>
      <c r="V911" s="1">
        <f t="shared" si="334"/>
        <v>3776.1</v>
      </c>
      <c r="W911" s="1">
        <f t="shared" si="335"/>
        <v>52.8</v>
      </c>
      <c r="X911" s="1">
        <f t="shared" si="336"/>
        <v>5450.9000000000005</v>
      </c>
    </row>
    <row r="912" spans="1:24" x14ac:dyDescent="0.25">
      <c r="A912" s="50">
        <v>919000</v>
      </c>
      <c r="B912" s="45">
        <f t="shared" si="323"/>
        <v>4806.3827000000001</v>
      </c>
      <c r="C912" s="18">
        <f t="shared" si="328"/>
        <v>9134.8896000000004</v>
      </c>
      <c r="D912" s="18">
        <f t="shared" si="324"/>
        <v>12746.592299999998</v>
      </c>
      <c r="E912" s="16">
        <f t="shared" si="329"/>
        <v>18060.853999999999</v>
      </c>
      <c r="F912" s="19">
        <f t="shared" si="330"/>
        <v>187132.4</v>
      </c>
      <c r="G912" s="51">
        <f t="shared" si="315"/>
        <v>231881.11859999999</v>
      </c>
      <c r="H912" s="45">
        <f t="shared" si="316"/>
        <v>4813.8</v>
      </c>
      <c r="I912" s="18">
        <f t="shared" si="317"/>
        <v>9853</v>
      </c>
      <c r="J912" s="18">
        <f t="shared" si="318"/>
        <v>5128.8</v>
      </c>
      <c r="K912" s="19">
        <f t="shared" si="319"/>
        <v>205765.67500000002</v>
      </c>
      <c r="L912" s="46">
        <f t="shared" si="320"/>
        <v>225561.27500000002</v>
      </c>
      <c r="M912" s="52">
        <f t="shared" si="321"/>
        <v>457442.39360000001</v>
      </c>
      <c r="N912" s="53">
        <f t="shared" si="322"/>
        <v>0.49776103764961915</v>
      </c>
      <c r="O912" s="1">
        <f t="shared" si="325"/>
        <v>723.6</v>
      </c>
      <c r="P912" s="1">
        <f t="shared" si="326"/>
        <v>434.72</v>
      </c>
      <c r="Q912" s="1">
        <f t="shared" si="327"/>
        <v>3776.1</v>
      </c>
      <c r="R912" s="1">
        <f t="shared" si="331"/>
        <v>456623.18640000006</v>
      </c>
      <c r="S912" s="111"/>
      <c r="T912" s="1">
        <f t="shared" si="332"/>
        <v>1013.04</v>
      </c>
      <c r="U912" s="1">
        <f t="shared" si="333"/>
        <v>608.96</v>
      </c>
      <c r="V912" s="1">
        <f t="shared" si="334"/>
        <v>3776.1</v>
      </c>
      <c r="W912" s="1">
        <f t="shared" si="335"/>
        <v>52.8</v>
      </c>
      <c r="X912" s="1">
        <f t="shared" si="336"/>
        <v>5450.9000000000005</v>
      </c>
    </row>
    <row r="913" spans="1:24" x14ac:dyDescent="0.25">
      <c r="A913" s="50">
        <v>920000</v>
      </c>
      <c r="B913" s="45">
        <f t="shared" si="323"/>
        <v>4806.3827000000001</v>
      </c>
      <c r="C913" s="18">
        <f t="shared" si="328"/>
        <v>9134.8896000000004</v>
      </c>
      <c r="D913" s="18">
        <f t="shared" si="324"/>
        <v>12746.592299999998</v>
      </c>
      <c r="E913" s="16">
        <f t="shared" si="329"/>
        <v>18060.853999999999</v>
      </c>
      <c r="F913" s="19">
        <f t="shared" si="330"/>
        <v>187408</v>
      </c>
      <c r="G913" s="51">
        <f t="shared" si="315"/>
        <v>232156.71859999999</v>
      </c>
      <c r="H913" s="45">
        <f t="shared" si="316"/>
        <v>4813.8</v>
      </c>
      <c r="I913" s="18">
        <f t="shared" si="317"/>
        <v>9853</v>
      </c>
      <c r="J913" s="18">
        <f t="shared" si="318"/>
        <v>5128.8</v>
      </c>
      <c r="K913" s="19">
        <f t="shared" si="319"/>
        <v>206023.17500000002</v>
      </c>
      <c r="L913" s="46">
        <f t="shared" si="320"/>
        <v>225818.77500000002</v>
      </c>
      <c r="M913" s="52">
        <f t="shared" si="321"/>
        <v>457975.49360000005</v>
      </c>
      <c r="N913" s="53">
        <f t="shared" si="322"/>
        <v>0.49779944956521743</v>
      </c>
      <c r="O913" s="1">
        <f t="shared" si="325"/>
        <v>723.6</v>
      </c>
      <c r="P913" s="1">
        <f t="shared" si="326"/>
        <v>434.72</v>
      </c>
      <c r="Q913" s="1">
        <f t="shared" si="327"/>
        <v>3776.1</v>
      </c>
      <c r="R913" s="1">
        <f t="shared" si="331"/>
        <v>457090.08640000003</v>
      </c>
      <c r="S913" s="111"/>
      <c r="T913" s="1">
        <f t="shared" si="332"/>
        <v>1013.04</v>
      </c>
      <c r="U913" s="1">
        <f t="shared" si="333"/>
        <v>608.96</v>
      </c>
      <c r="V913" s="1">
        <f t="shared" si="334"/>
        <v>3776.1</v>
      </c>
      <c r="W913" s="1">
        <f t="shared" si="335"/>
        <v>52.8</v>
      </c>
      <c r="X913" s="1">
        <f t="shared" si="336"/>
        <v>5450.9000000000005</v>
      </c>
    </row>
    <row r="914" spans="1:24" x14ac:dyDescent="0.25">
      <c r="A914" s="50">
        <v>921000</v>
      </c>
      <c r="B914" s="45">
        <f t="shared" si="323"/>
        <v>4806.3827000000001</v>
      </c>
      <c r="C914" s="18">
        <f t="shared" si="328"/>
        <v>9134.8896000000004</v>
      </c>
      <c r="D914" s="18">
        <f t="shared" si="324"/>
        <v>12746.592299999998</v>
      </c>
      <c r="E914" s="16">
        <f t="shared" si="329"/>
        <v>18060.853999999999</v>
      </c>
      <c r="F914" s="19">
        <f t="shared" si="330"/>
        <v>187683.6</v>
      </c>
      <c r="G914" s="51">
        <f t="shared" si="315"/>
        <v>232432.3186</v>
      </c>
      <c r="H914" s="45">
        <f t="shared" si="316"/>
        <v>4813.8</v>
      </c>
      <c r="I914" s="18">
        <f t="shared" si="317"/>
        <v>9853</v>
      </c>
      <c r="J914" s="18">
        <f t="shared" si="318"/>
        <v>5128.8</v>
      </c>
      <c r="K914" s="19">
        <f t="shared" si="319"/>
        <v>206280.67500000002</v>
      </c>
      <c r="L914" s="46">
        <f t="shared" si="320"/>
        <v>226076.27500000002</v>
      </c>
      <c r="M914" s="52">
        <f t="shared" si="321"/>
        <v>458508.59360000002</v>
      </c>
      <c r="N914" s="53">
        <f t="shared" si="322"/>
        <v>0.49783777806731816</v>
      </c>
      <c r="O914" s="1">
        <f t="shared" si="325"/>
        <v>723.6</v>
      </c>
      <c r="P914" s="1">
        <f t="shared" si="326"/>
        <v>434.72</v>
      </c>
      <c r="Q914" s="1">
        <f t="shared" si="327"/>
        <v>3776.1</v>
      </c>
      <c r="R914" s="1">
        <f t="shared" si="331"/>
        <v>457556.98640000005</v>
      </c>
      <c r="S914" s="111"/>
      <c r="T914" s="1">
        <f t="shared" si="332"/>
        <v>1013.04</v>
      </c>
      <c r="U914" s="1">
        <f t="shared" si="333"/>
        <v>608.96</v>
      </c>
      <c r="V914" s="1">
        <f t="shared" si="334"/>
        <v>3776.1</v>
      </c>
      <c r="W914" s="1">
        <f t="shared" si="335"/>
        <v>52.8</v>
      </c>
      <c r="X914" s="1">
        <f t="shared" si="336"/>
        <v>5450.9000000000005</v>
      </c>
    </row>
    <row r="915" spans="1:24" x14ac:dyDescent="0.25">
      <c r="A915" s="50">
        <v>922000</v>
      </c>
      <c r="B915" s="45">
        <f t="shared" si="323"/>
        <v>4806.3827000000001</v>
      </c>
      <c r="C915" s="18">
        <f t="shared" si="328"/>
        <v>9134.8896000000004</v>
      </c>
      <c r="D915" s="18">
        <f t="shared" si="324"/>
        <v>12746.592299999998</v>
      </c>
      <c r="E915" s="16">
        <f t="shared" si="329"/>
        <v>18060.853999999999</v>
      </c>
      <c r="F915" s="19">
        <f t="shared" si="330"/>
        <v>187959.2</v>
      </c>
      <c r="G915" s="51">
        <f t="shared" si="315"/>
        <v>232707.9186</v>
      </c>
      <c r="H915" s="45">
        <f t="shared" si="316"/>
        <v>4813.8</v>
      </c>
      <c r="I915" s="18">
        <f t="shared" si="317"/>
        <v>9853</v>
      </c>
      <c r="J915" s="18">
        <f t="shared" si="318"/>
        <v>5128.8</v>
      </c>
      <c r="K915" s="19">
        <f t="shared" si="319"/>
        <v>206538.17500000002</v>
      </c>
      <c r="L915" s="46">
        <f t="shared" si="320"/>
        <v>226333.77500000002</v>
      </c>
      <c r="M915" s="52">
        <f t="shared" si="321"/>
        <v>459041.6936</v>
      </c>
      <c r="N915" s="53">
        <f t="shared" si="322"/>
        <v>0.49787602342733189</v>
      </c>
      <c r="O915" s="1">
        <f t="shared" si="325"/>
        <v>723.6</v>
      </c>
      <c r="P915" s="1">
        <f t="shared" si="326"/>
        <v>434.72</v>
      </c>
      <c r="Q915" s="1">
        <f t="shared" si="327"/>
        <v>3776.1</v>
      </c>
      <c r="R915" s="1">
        <f t="shared" si="331"/>
        <v>458023.88640000008</v>
      </c>
      <c r="S915" s="111"/>
      <c r="T915" s="1">
        <f t="shared" si="332"/>
        <v>1013.04</v>
      </c>
      <c r="U915" s="1">
        <f t="shared" si="333"/>
        <v>608.96</v>
      </c>
      <c r="V915" s="1">
        <f t="shared" si="334"/>
        <v>3776.1</v>
      </c>
      <c r="W915" s="1">
        <f t="shared" si="335"/>
        <v>52.8</v>
      </c>
      <c r="X915" s="1">
        <f t="shared" si="336"/>
        <v>5450.9000000000005</v>
      </c>
    </row>
    <row r="916" spans="1:24" x14ac:dyDescent="0.25">
      <c r="A916" s="50">
        <v>923000</v>
      </c>
      <c r="B916" s="45">
        <f t="shared" si="323"/>
        <v>4806.3827000000001</v>
      </c>
      <c r="C916" s="18">
        <f t="shared" si="328"/>
        <v>9134.8896000000004</v>
      </c>
      <c r="D916" s="18">
        <f t="shared" si="324"/>
        <v>12746.592299999998</v>
      </c>
      <c r="E916" s="16">
        <f t="shared" si="329"/>
        <v>18060.853999999999</v>
      </c>
      <c r="F916" s="19">
        <f t="shared" si="330"/>
        <v>188234.80000000002</v>
      </c>
      <c r="G916" s="51">
        <f t="shared" si="315"/>
        <v>232983.51860000001</v>
      </c>
      <c r="H916" s="45">
        <f t="shared" si="316"/>
        <v>4813.8</v>
      </c>
      <c r="I916" s="18">
        <f t="shared" si="317"/>
        <v>9853</v>
      </c>
      <c r="J916" s="18">
        <f t="shared" si="318"/>
        <v>5128.8</v>
      </c>
      <c r="K916" s="19">
        <f t="shared" si="319"/>
        <v>206795.67500000002</v>
      </c>
      <c r="L916" s="46">
        <f t="shared" si="320"/>
        <v>226591.27500000002</v>
      </c>
      <c r="M916" s="52">
        <f t="shared" si="321"/>
        <v>459574.79360000003</v>
      </c>
      <c r="N916" s="53">
        <f t="shared" si="322"/>
        <v>0.49791418591549297</v>
      </c>
      <c r="O916" s="1">
        <f t="shared" si="325"/>
        <v>723.6</v>
      </c>
      <c r="P916" s="1">
        <f t="shared" si="326"/>
        <v>434.72</v>
      </c>
      <c r="Q916" s="1">
        <f t="shared" si="327"/>
        <v>3776.1</v>
      </c>
      <c r="R916" s="1">
        <f t="shared" si="331"/>
        <v>458490.78640000004</v>
      </c>
      <c r="S916" s="111"/>
      <c r="T916" s="1">
        <f t="shared" si="332"/>
        <v>1013.04</v>
      </c>
      <c r="U916" s="1">
        <f t="shared" si="333"/>
        <v>608.96</v>
      </c>
      <c r="V916" s="1">
        <f t="shared" si="334"/>
        <v>3776.1</v>
      </c>
      <c r="W916" s="1">
        <f t="shared" si="335"/>
        <v>52.8</v>
      </c>
      <c r="X916" s="1">
        <f t="shared" si="336"/>
        <v>5450.9000000000005</v>
      </c>
    </row>
    <row r="917" spans="1:24" x14ac:dyDescent="0.25">
      <c r="A917" s="50">
        <v>924000</v>
      </c>
      <c r="B917" s="45">
        <f t="shared" si="323"/>
        <v>4806.3827000000001</v>
      </c>
      <c r="C917" s="18">
        <f t="shared" si="328"/>
        <v>9134.8896000000004</v>
      </c>
      <c r="D917" s="18">
        <f t="shared" si="324"/>
        <v>12746.592299999998</v>
      </c>
      <c r="E917" s="16">
        <f t="shared" si="329"/>
        <v>18060.853999999999</v>
      </c>
      <c r="F917" s="19">
        <f t="shared" si="330"/>
        <v>188510.4</v>
      </c>
      <c r="G917" s="51">
        <f t="shared" si="315"/>
        <v>233259.11859999999</v>
      </c>
      <c r="H917" s="45">
        <f t="shared" si="316"/>
        <v>4813.8</v>
      </c>
      <c r="I917" s="18">
        <f t="shared" si="317"/>
        <v>9853</v>
      </c>
      <c r="J917" s="18">
        <f t="shared" si="318"/>
        <v>5128.8</v>
      </c>
      <c r="K917" s="19">
        <f t="shared" si="319"/>
        <v>207053.17500000002</v>
      </c>
      <c r="L917" s="46">
        <f t="shared" si="320"/>
        <v>226848.77500000002</v>
      </c>
      <c r="M917" s="52">
        <f t="shared" si="321"/>
        <v>460107.89360000001</v>
      </c>
      <c r="N917" s="53">
        <f t="shared" si="322"/>
        <v>0.49795226580086582</v>
      </c>
      <c r="O917" s="1">
        <f t="shared" si="325"/>
        <v>723.6</v>
      </c>
      <c r="P917" s="1">
        <f t="shared" si="326"/>
        <v>434.72</v>
      </c>
      <c r="Q917" s="1">
        <f t="shared" si="327"/>
        <v>3776.1</v>
      </c>
      <c r="R917" s="1">
        <f t="shared" si="331"/>
        <v>458957.68640000006</v>
      </c>
      <c r="S917" s="111"/>
      <c r="T917" s="1">
        <f t="shared" si="332"/>
        <v>1013.04</v>
      </c>
      <c r="U917" s="1">
        <f t="shared" si="333"/>
        <v>608.96</v>
      </c>
      <c r="V917" s="1">
        <f t="shared" si="334"/>
        <v>3776.1</v>
      </c>
      <c r="W917" s="1">
        <f t="shared" si="335"/>
        <v>52.8</v>
      </c>
      <c r="X917" s="1">
        <f t="shared" si="336"/>
        <v>5450.9000000000005</v>
      </c>
    </row>
    <row r="918" spans="1:24" x14ac:dyDescent="0.25">
      <c r="A918" s="50">
        <v>925000</v>
      </c>
      <c r="B918" s="45">
        <f t="shared" si="323"/>
        <v>4806.3827000000001</v>
      </c>
      <c r="C918" s="18">
        <f t="shared" si="328"/>
        <v>9134.8896000000004</v>
      </c>
      <c r="D918" s="18">
        <f t="shared" si="324"/>
        <v>12746.592299999998</v>
      </c>
      <c r="E918" s="16">
        <f t="shared" si="329"/>
        <v>18060.853999999999</v>
      </c>
      <c r="F918" s="19">
        <f t="shared" si="330"/>
        <v>188786</v>
      </c>
      <c r="G918" s="51">
        <f t="shared" si="315"/>
        <v>233534.71859999999</v>
      </c>
      <c r="H918" s="45">
        <f t="shared" si="316"/>
        <v>4813.8</v>
      </c>
      <c r="I918" s="18">
        <f t="shared" si="317"/>
        <v>9853</v>
      </c>
      <c r="J918" s="18">
        <f t="shared" si="318"/>
        <v>5128.8</v>
      </c>
      <c r="K918" s="19">
        <f t="shared" si="319"/>
        <v>207310.67500000002</v>
      </c>
      <c r="L918" s="46">
        <f t="shared" si="320"/>
        <v>227106.27500000002</v>
      </c>
      <c r="M918" s="52">
        <f t="shared" si="321"/>
        <v>460640.99360000005</v>
      </c>
      <c r="N918" s="53">
        <f t="shared" si="322"/>
        <v>0.49799026335135138</v>
      </c>
      <c r="O918" s="1">
        <f t="shared" si="325"/>
        <v>723.6</v>
      </c>
      <c r="P918" s="1">
        <f t="shared" si="326"/>
        <v>434.72</v>
      </c>
      <c r="Q918" s="1">
        <f t="shared" si="327"/>
        <v>3776.1</v>
      </c>
      <c r="R918" s="1">
        <f t="shared" si="331"/>
        <v>459424.58640000003</v>
      </c>
      <c r="S918" s="111"/>
      <c r="T918" s="1">
        <f t="shared" si="332"/>
        <v>1013.04</v>
      </c>
      <c r="U918" s="1">
        <f t="shared" si="333"/>
        <v>608.96</v>
      </c>
      <c r="V918" s="1">
        <f t="shared" si="334"/>
        <v>3776.1</v>
      </c>
      <c r="W918" s="1">
        <f t="shared" si="335"/>
        <v>52.8</v>
      </c>
      <c r="X918" s="1">
        <f t="shared" si="336"/>
        <v>5450.9000000000005</v>
      </c>
    </row>
    <row r="919" spans="1:24" x14ac:dyDescent="0.25">
      <c r="A919" s="50">
        <v>926000</v>
      </c>
      <c r="B919" s="45">
        <f t="shared" si="323"/>
        <v>4806.3827000000001</v>
      </c>
      <c r="C919" s="18">
        <f t="shared" si="328"/>
        <v>9134.8896000000004</v>
      </c>
      <c r="D919" s="18">
        <f t="shared" si="324"/>
        <v>12746.592299999998</v>
      </c>
      <c r="E919" s="16">
        <f t="shared" si="329"/>
        <v>18060.853999999999</v>
      </c>
      <c r="F919" s="19">
        <f t="shared" si="330"/>
        <v>189061.6</v>
      </c>
      <c r="G919" s="51">
        <f t="shared" si="315"/>
        <v>233810.3186</v>
      </c>
      <c r="H919" s="45">
        <f t="shared" si="316"/>
        <v>4813.8</v>
      </c>
      <c r="I919" s="18">
        <f t="shared" si="317"/>
        <v>9853</v>
      </c>
      <c r="J919" s="18">
        <f t="shared" si="318"/>
        <v>5128.8</v>
      </c>
      <c r="K919" s="19">
        <f t="shared" si="319"/>
        <v>207568.17500000002</v>
      </c>
      <c r="L919" s="46">
        <f t="shared" si="320"/>
        <v>227363.77500000002</v>
      </c>
      <c r="M919" s="52">
        <f t="shared" si="321"/>
        <v>461174.09360000002</v>
      </c>
      <c r="N919" s="53">
        <f t="shared" si="322"/>
        <v>0.49802817883369332</v>
      </c>
      <c r="O919" s="1">
        <f t="shared" si="325"/>
        <v>723.6</v>
      </c>
      <c r="P919" s="1">
        <f t="shared" si="326"/>
        <v>434.72</v>
      </c>
      <c r="Q919" s="1">
        <f t="shared" si="327"/>
        <v>3776.1</v>
      </c>
      <c r="R919" s="1">
        <f t="shared" si="331"/>
        <v>459891.48640000005</v>
      </c>
      <c r="S919" s="111"/>
      <c r="T919" s="1">
        <f t="shared" si="332"/>
        <v>1013.04</v>
      </c>
      <c r="U919" s="1">
        <f t="shared" si="333"/>
        <v>608.96</v>
      </c>
      <c r="V919" s="1">
        <f t="shared" si="334"/>
        <v>3776.1</v>
      </c>
      <c r="W919" s="1">
        <f t="shared" si="335"/>
        <v>52.8</v>
      </c>
      <c r="X919" s="1">
        <f t="shared" si="336"/>
        <v>5450.9000000000005</v>
      </c>
    </row>
    <row r="920" spans="1:24" x14ac:dyDescent="0.25">
      <c r="A920" s="50">
        <v>927000</v>
      </c>
      <c r="B920" s="45">
        <f t="shared" si="323"/>
        <v>4806.3827000000001</v>
      </c>
      <c r="C920" s="18">
        <f t="shared" si="328"/>
        <v>9134.8896000000004</v>
      </c>
      <c r="D920" s="18">
        <f t="shared" si="324"/>
        <v>12746.592299999998</v>
      </c>
      <c r="E920" s="16">
        <f t="shared" si="329"/>
        <v>18060.853999999999</v>
      </c>
      <c r="F920" s="19">
        <f t="shared" si="330"/>
        <v>189337.2</v>
      </c>
      <c r="G920" s="51">
        <f t="shared" si="315"/>
        <v>234085.9186</v>
      </c>
      <c r="H920" s="45">
        <f t="shared" si="316"/>
        <v>4813.8</v>
      </c>
      <c r="I920" s="18">
        <f t="shared" si="317"/>
        <v>9853</v>
      </c>
      <c r="J920" s="18">
        <f t="shared" si="318"/>
        <v>5128.8</v>
      </c>
      <c r="K920" s="19">
        <f t="shared" si="319"/>
        <v>207825.67500000002</v>
      </c>
      <c r="L920" s="46">
        <f t="shared" si="320"/>
        <v>227621.27500000002</v>
      </c>
      <c r="M920" s="52">
        <f t="shared" si="321"/>
        <v>461707.1936</v>
      </c>
      <c r="N920" s="53">
        <f t="shared" si="322"/>
        <v>0.49806601251348437</v>
      </c>
      <c r="O920" s="1">
        <f t="shared" si="325"/>
        <v>723.6</v>
      </c>
      <c r="P920" s="1">
        <f t="shared" si="326"/>
        <v>434.72</v>
      </c>
      <c r="Q920" s="1">
        <f t="shared" si="327"/>
        <v>3776.1</v>
      </c>
      <c r="R920" s="1">
        <f t="shared" si="331"/>
        <v>460358.38640000008</v>
      </c>
      <c r="S920" s="111"/>
      <c r="T920" s="1">
        <f t="shared" si="332"/>
        <v>1013.04</v>
      </c>
      <c r="U920" s="1">
        <f t="shared" si="333"/>
        <v>608.96</v>
      </c>
      <c r="V920" s="1">
        <f t="shared" si="334"/>
        <v>3776.1</v>
      </c>
      <c r="W920" s="1">
        <f t="shared" si="335"/>
        <v>52.8</v>
      </c>
      <c r="X920" s="1">
        <f t="shared" si="336"/>
        <v>5450.9000000000005</v>
      </c>
    </row>
    <row r="921" spans="1:24" x14ac:dyDescent="0.25">
      <c r="A921" s="50">
        <v>928000</v>
      </c>
      <c r="B921" s="45">
        <f t="shared" si="323"/>
        <v>4806.3827000000001</v>
      </c>
      <c r="C921" s="18">
        <f t="shared" si="328"/>
        <v>9134.8896000000004</v>
      </c>
      <c r="D921" s="18">
        <f t="shared" si="324"/>
        <v>12746.592299999998</v>
      </c>
      <c r="E921" s="16">
        <f t="shared" si="329"/>
        <v>18060.853999999999</v>
      </c>
      <c r="F921" s="19">
        <f t="shared" si="330"/>
        <v>189612.80000000002</v>
      </c>
      <c r="G921" s="51">
        <f t="shared" si="315"/>
        <v>234361.51860000001</v>
      </c>
      <c r="H921" s="45">
        <f t="shared" si="316"/>
        <v>4813.8</v>
      </c>
      <c r="I921" s="18">
        <f t="shared" si="317"/>
        <v>9853</v>
      </c>
      <c r="J921" s="18">
        <f t="shared" si="318"/>
        <v>5128.8</v>
      </c>
      <c r="K921" s="19">
        <f t="shared" si="319"/>
        <v>208083.17500000002</v>
      </c>
      <c r="L921" s="46">
        <f t="shared" si="320"/>
        <v>227878.77500000002</v>
      </c>
      <c r="M921" s="52">
        <f t="shared" si="321"/>
        <v>462240.29360000003</v>
      </c>
      <c r="N921" s="53">
        <f t="shared" si="322"/>
        <v>0.49810376465517248</v>
      </c>
      <c r="O921" s="1">
        <f t="shared" si="325"/>
        <v>723.6</v>
      </c>
      <c r="P921" s="1">
        <f t="shared" si="326"/>
        <v>434.72</v>
      </c>
      <c r="Q921" s="1">
        <f t="shared" si="327"/>
        <v>3776.1</v>
      </c>
      <c r="R921" s="1">
        <f t="shared" si="331"/>
        <v>460825.28640000004</v>
      </c>
      <c r="S921" s="111"/>
      <c r="T921" s="1">
        <f t="shared" si="332"/>
        <v>1013.04</v>
      </c>
      <c r="U921" s="1">
        <f t="shared" si="333"/>
        <v>608.96</v>
      </c>
      <c r="V921" s="1">
        <f t="shared" si="334"/>
        <v>3776.1</v>
      </c>
      <c r="W921" s="1">
        <f t="shared" si="335"/>
        <v>52.8</v>
      </c>
      <c r="X921" s="1">
        <f t="shared" si="336"/>
        <v>5450.9000000000005</v>
      </c>
    </row>
    <row r="922" spans="1:24" x14ac:dyDescent="0.25">
      <c r="A922" s="50">
        <v>929000</v>
      </c>
      <c r="B922" s="45">
        <f t="shared" si="323"/>
        <v>4806.3827000000001</v>
      </c>
      <c r="C922" s="18">
        <f t="shared" si="328"/>
        <v>9134.8896000000004</v>
      </c>
      <c r="D922" s="18">
        <f t="shared" si="324"/>
        <v>12746.592299999998</v>
      </c>
      <c r="E922" s="16">
        <f t="shared" si="329"/>
        <v>18060.853999999999</v>
      </c>
      <c r="F922" s="19">
        <f t="shared" si="330"/>
        <v>189888.4</v>
      </c>
      <c r="G922" s="51">
        <f t="shared" si="315"/>
        <v>234637.11859999999</v>
      </c>
      <c r="H922" s="45">
        <f t="shared" si="316"/>
        <v>4813.8</v>
      </c>
      <c r="I922" s="18">
        <f t="shared" si="317"/>
        <v>9853</v>
      </c>
      <c r="J922" s="18">
        <f t="shared" si="318"/>
        <v>5128.8</v>
      </c>
      <c r="K922" s="19">
        <f t="shared" si="319"/>
        <v>208340.67500000002</v>
      </c>
      <c r="L922" s="46">
        <f t="shared" si="320"/>
        <v>228136.27500000002</v>
      </c>
      <c r="M922" s="52">
        <f t="shared" si="321"/>
        <v>462773.39360000001</v>
      </c>
      <c r="N922" s="53">
        <f t="shared" si="322"/>
        <v>0.49814143552206674</v>
      </c>
      <c r="O922" s="1">
        <f t="shared" si="325"/>
        <v>723.6</v>
      </c>
      <c r="P922" s="1">
        <f t="shared" si="326"/>
        <v>434.72</v>
      </c>
      <c r="Q922" s="1">
        <f t="shared" si="327"/>
        <v>3776.1</v>
      </c>
      <c r="R922" s="1">
        <f t="shared" si="331"/>
        <v>461292.18640000006</v>
      </c>
      <c r="S922" s="111"/>
      <c r="T922" s="1">
        <f t="shared" si="332"/>
        <v>1013.04</v>
      </c>
      <c r="U922" s="1">
        <f t="shared" si="333"/>
        <v>608.96</v>
      </c>
      <c r="V922" s="1">
        <f t="shared" si="334"/>
        <v>3776.1</v>
      </c>
      <c r="W922" s="1">
        <f t="shared" si="335"/>
        <v>52.8</v>
      </c>
      <c r="X922" s="1">
        <f t="shared" si="336"/>
        <v>5450.9000000000005</v>
      </c>
    </row>
    <row r="923" spans="1:24" x14ac:dyDescent="0.25">
      <c r="A923" s="50">
        <v>930000</v>
      </c>
      <c r="B923" s="45">
        <f t="shared" si="323"/>
        <v>4806.3827000000001</v>
      </c>
      <c r="C923" s="18">
        <f t="shared" si="328"/>
        <v>9134.8896000000004</v>
      </c>
      <c r="D923" s="18">
        <f t="shared" si="324"/>
        <v>12746.592299999998</v>
      </c>
      <c r="E923" s="16">
        <f t="shared" si="329"/>
        <v>18060.853999999999</v>
      </c>
      <c r="F923" s="19">
        <f t="shared" si="330"/>
        <v>190164</v>
      </c>
      <c r="G923" s="51">
        <f t="shared" si="315"/>
        <v>234912.71859999999</v>
      </c>
      <c r="H923" s="45">
        <f t="shared" si="316"/>
        <v>4813.8</v>
      </c>
      <c r="I923" s="18">
        <f t="shared" si="317"/>
        <v>9853</v>
      </c>
      <c r="J923" s="18">
        <f t="shared" si="318"/>
        <v>5128.8</v>
      </c>
      <c r="K923" s="19">
        <f t="shared" si="319"/>
        <v>208598.17500000002</v>
      </c>
      <c r="L923" s="46">
        <f t="shared" si="320"/>
        <v>228393.77500000002</v>
      </c>
      <c r="M923" s="52">
        <f t="shared" si="321"/>
        <v>463306.49360000005</v>
      </c>
      <c r="N923" s="53">
        <f t="shared" si="322"/>
        <v>0.49817902537634412</v>
      </c>
      <c r="O923" s="1">
        <f t="shared" si="325"/>
        <v>723.6</v>
      </c>
      <c r="P923" s="1">
        <f t="shared" si="326"/>
        <v>434.72</v>
      </c>
      <c r="Q923" s="1">
        <f t="shared" si="327"/>
        <v>3776.1</v>
      </c>
      <c r="R923" s="1">
        <f t="shared" si="331"/>
        <v>461759.08640000003</v>
      </c>
      <c r="S923" s="111"/>
      <c r="T923" s="1">
        <f t="shared" si="332"/>
        <v>1013.04</v>
      </c>
      <c r="U923" s="1">
        <f t="shared" si="333"/>
        <v>608.96</v>
      </c>
      <c r="V923" s="1">
        <f t="shared" si="334"/>
        <v>3776.1</v>
      </c>
      <c r="W923" s="1">
        <f t="shared" si="335"/>
        <v>52.8</v>
      </c>
      <c r="X923" s="1">
        <f t="shared" si="336"/>
        <v>5450.9000000000005</v>
      </c>
    </row>
    <row r="924" spans="1:24" x14ac:dyDescent="0.25">
      <c r="A924" s="50">
        <v>931000</v>
      </c>
      <c r="B924" s="45">
        <f t="shared" si="323"/>
        <v>4806.3827000000001</v>
      </c>
      <c r="C924" s="18">
        <f t="shared" si="328"/>
        <v>9134.8896000000004</v>
      </c>
      <c r="D924" s="18">
        <f t="shared" si="324"/>
        <v>12746.592299999998</v>
      </c>
      <c r="E924" s="16">
        <f t="shared" si="329"/>
        <v>18060.853999999999</v>
      </c>
      <c r="F924" s="19">
        <f t="shared" si="330"/>
        <v>190439.6</v>
      </c>
      <c r="G924" s="51">
        <f t="shared" si="315"/>
        <v>235188.3186</v>
      </c>
      <c r="H924" s="45">
        <f t="shared" si="316"/>
        <v>4813.8</v>
      </c>
      <c r="I924" s="18">
        <f t="shared" si="317"/>
        <v>9853</v>
      </c>
      <c r="J924" s="18">
        <f t="shared" si="318"/>
        <v>5128.8</v>
      </c>
      <c r="K924" s="19">
        <f t="shared" si="319"/>
        <v>208855.67500000002</v>
      </c>
      <c r="L924" s="46">
        <f t="shared" si="320"/>
        <v>228651.27500000002</v>
      </c>
      <c r="M924" s="52">
        <f t="shared" si="321"/>
        <v>463839.59360000002</v>
      </c>
      <c r="N924" s="53">
        <f t="shared" si="322"/>
        <v>0.49821653447905478</v>
      </c>
      <c r="O924" s="1">
        <f t="shared" si="325"/>
        <v>723.6</v>
      </c>
      <c r="P924" s="1">
        <f t="shared" si="326"/>
        <v>434.72</v>
      </c>
      <c r="Q924" s="1">
        <f t="shared" si="327"/>
        <v>3776.1</v>
      </c>
      <c r="R924" s="1">
        <f t="shared" si="331"/>
        <v>462225.98640000005</v>
      </c>
      <c r="S924" s="111"/>
      <c r="T924" s="1">
        <f t="shared" si="332"/>
        <v>1013.04</v>
      </c>
      <c r="U924" s="1">
        <f t="shared" si="333"/>
        <v>608.96</v>
      </c>
      <c r="V924" s="1">
        <f t="shared" si="334"/>
        <v>3776.1</v>
      </c>
      <c r="W924" s="1">
        <f t="shared" si="335"/>
        <v>52.8</v>
      </c>
      <c r="X924" s="1">
        <f t="shared" si="336"/>
        <v>5450.9000000000005</v>
      </c>
    </row>
    <row r="925" spans="1:24" x14ac:dyDescent="0.25">
      <c r="A925" s="50">
        <v>932000</v>
      </c>
      <c r="B925" s="45">
        <f t="shared" si="323"/>
        <v>4806.3827000000001</v>
      </c>
      <c r="C925" s="18">
        <f t="shared" si="328"/>
        <v>9134.8896000000004</v>
      </c>
      <c r="D925" s="18">
        <f t="shared" si="324"/>
        <v>12746.592299999998</v>
      </c>
      <c r="E925" s="16">
        <f t="shared" si="329"/>
        <v>18060.853999999999</v>
      </c>
      <c r="F925" s="19">
        <f t="shared" si="330"/>
        <v>190715.2</v>
      </c>
      <c r="G925" s="51">
        <f t="shared" si="315"/>
        <v>235463.9186</v>
      </c>
      <c r="H925" s="45">
        <f t="shared" si="316"/>
        <v>4813.8</v>
      </c>
      <c r="I925" s="18">
        <f t="shared" si="317"/>
        <v>9853</v>
      </c>
      <c r="J925" s="18">
        <f t="shared" si="318"/>
        <v>5128.8</v>
      </c>
      <c r="K925" s="19">
        <f t="shared" si="319"/>
        <v>209113.17500000002</v>
      </c>
      <c r="L925" s="46">
        <f t="shared" si="320"/>
        <v>228908.77500000002</v>
      </c>
      <c r="M925" s="52">
        <f t="shared" si="321"/>
        <v>464372.6936</v>
      </c>
      <c r="N925" s="53">
        <f t="shared" si="322"/>
        <v>0.49825396309012876</v>
      </c>
      <c r="O925" s="1">
        <f t="shared" si="325"/>
        <v>723.6</v>
      </c>
      <c r="P925" s="1">
        <f t="shared" si="326"/>
        <v>434.72</v>
      </c>
      <c r="Q925" s="1">
        <f t="shared" si="327"/>
        <v>3776.1</v>
      </c>
      <c r="R925" s="1">
        <f t="shared" si="331"/>
        <v>462692.88640000008</v>
      </c>
      <c r="S925" s="111"/>
      <c r="T925" s="1">
        <f t="shared" si="332"/>
        <v>1013.04</v>
      </c>
      <c r="U925" s="1">
        <f t="shared" si="333"/>
        <v>608.96</v>
      </c>
      <c r="V925" s="1">
        <f t="shared" si="334"/>
        <v>3776.1</v>
      </c>
      <c r="W925" s="1">
        <f t="shared" si="335"/>
        <v>52.8</v>
      </c>
      <c r="X925" s="1">
        <f t="shared" si="336"/>
        <v>5450.9000000000005</v>
      </c>
    </row>
    <row r="926" spans="1:24" x14ac:dyDescent="0.25">
      <c r="A926" s="50">
        <v>933000</v>
      </c>
      <c r="B926" s="45">
        <f t="shared" si="323"/>
        <v>4806.3827000000001</v>
      </c>
      <c r="C926" s="18">
        <f t="shared" si="328"/>
        <v>9134.8896000000004</v>
      </c>
      <c r="D926" s="18">
        <f t="shared" si="324"/>
        <v>12746.592299999998</v>
      </c>
      <c r="E926" s="16">
        <f t="shared" si="329"/>
        <v>18060.853999999999</v>
      </c>
      <c r="F926" s="19">
        <f t="shared" si="330"/>
        <v>190990.80000000002</v>
      </c>
      <c r="G926" s="51">
        <f t="shared" si="315"/>
        <v>235739.51860000001</v>
      </c>
      <c r="H926" s="45">
        <f t="shared" si="316"/>
        <v>4813.8</v>
      </c>
      <c r="I926" s="18">
        <f t="shared" si="317"/>
        <v>9853</v>
      </c>
      <c r="J926" s="18">
        <f t="shared" si="318"/>
        <v>5128.8</v>
      </c>
      <c r="K926" s="19">
        <f t="shared" si="319"/>
        <v>209370.67500000002</v>
      </c>
      <c r="L926" s="46">
        <f t="shared" si="320"/>
        <v>229166.27500000002</v>
      </c>
      <c r="M926" s="52">
        <f t="shared" si="321"/>
        <v>464905.79360000003</v>
      </c>
      <c r="N926" s="53">
        <f t="shared" si="322"/>
        <v>0.49829131146838163</v>
      </c>
      <c r="O926" s="1">
        <f t="shared" si="325"/>
        <v>723.6</v>
      </c>
      <c r="P926" s="1">
        <f t="shared" si="326"/>
        <v>434.72</v>
      </c>
      <c r="Q926" s="1">
        <f t="shared" si="327"/>
        <v>3776.1</v>
      </c>
      <c r="R926" s="1">
        <f t="shared" si="331"/>
        <v>463159.78640000004</v>
      </c>
      <c r="S926" s="111"/>
      <c r="T926" s="1">
        <f t="shared" si="332"/>
        <v>1013.04</v>
      </c>
      <c r="U926" s="1">
        <f t="shared" si="333"/>
        <v>608.96</v>
      </c>
      <c r="V926" s="1">
        <f t="shared" si="334"/>
        <v>3776.1</v>
      </c>
      <c r="W926" s="1">
        <f t="shared" si="335"/>
        <v>52.8</v>
      </c>
      <c r="X926" s="1">
        <f t="shared" si="336"/>
        <v>5450.9000000000005</v>
      </c>
    </row>
    <row r="927" spans="1:24" x14ac:dyDescent="0.25">
      <c r="A927" s="50">
        <v>934000</v>
      </c>
      <c r="B927" s="45">
        <f t="shared" si="323"/>
        <v>4806.3827000000001</v>
      </c>
      <c r="C927" s="18">
        <f t="shared" si="328"/>
        <v>9134.8896000000004</v>
      </c>
      <c r="D927" s="18">
        <f t="shared" si="324"/>
        <v>12746.592299999998</v>
      </c>
      <c r="E927" s="16">
        <f t="shared" si="329"/>
        <v>18060.853999999999</v>
      </c>
      <c r="F927" s="19">
        <f t="shared" si="330"/>
        <v>191266.4</v>
      </c>
      <c r="G927" s="51">
        <f t="shared" si="315"/>
        <v>236015.11859999999</v>
      </c>
      <c r="H927" s="45">
        <f t="shared" si="316"/>
        <v>4813.8</v>
      </c>
      <c r="I927" s="18">
        <f t="shared" si="317"/>
        <v>9853</v>
      </c>
      <c r="J927" s="18">
        <f t="shared" si="318"/>
        <v>5128.8</v>
      </c>
      <c r="K927" s="19">
        <f t="shared" si="319"/>
        <v>209628.17500000002</v>
      </c>
      <c r="L927" s="46">
        <f t="shared" si="320"/>
        <v>229423.77500000002</v>
      </c>
      <c r="M927" s="52">
        <f t="shared" si="321"/>
        <v>465438.89360000001</v>
      </c>
      <c r="N927" s="53">
        <f t="shared" si="322"/>
        <v>0.49832857987152035</v>
      </c>
      <c r="O927" s="1">
        <f t="shared" si="325"/>
        <v>723.6</v>
      </c>
      <c r="P927" s="1">
        <f t="shared" si="326"/>
        <v>434.72</v>
      </c>
      <c r="Q927" s="1">
        <f t="shared" si="327"/>
        <v>3776.1</v>
      </c>
      <c r="R927" s="1">
        <f t="shared" si="331"/>
        <v>463626.68640000006</v>
      </c>
      <c r="S927" s="111"/>
      <c r="T927" s="1">
        <f t="shared" si="332"/>
        <v>1013.04</v>
      </c>
      <c r="U927" s="1">
        <f t="shared" si="333"/>
        <v>608.96</v>
      </c>
      <c r="V927" s="1">
        <f t="shared" si="334"/>
        <v>3776.1</v>
      </c>
      <c r="W927" s="1">
        <f t="shared" si="335"/>
        <v>52.8</v>
      </c>
      <c r="X927" s="1">
        <f t="shared" si="336"/>
        <v>5450.9000000000005</v>
      </c>
    </row>
    <row r="928" spans="1:24" x14ac:dyDescent="0.25">
      <c r="A928" s="50">
        <v>935000</v>
      </c>
      <c r="B928" s="45">
        <f t="shared" si="323"/>
        <v>4806.3827000000001</v>
      </c>
      <c r="C928" s="18">
        <f t="shared" si="328"/>
        <v>9134.8896000000004</v>
      </c>
      <c r="D928" s="18">
        <f t="shared" si="324"/>
        <v>12746.592299999998</v>
      </c>
      <c r="E928" s="16">
        <f t="shared" si="329"/>
        <v>18060.853999999999</v>
      </c>
      <c r="F928" s="19">
        <f t="shared" si="330"/>
        <v>191542</v>
      </c>
      <c r="G928" s="51">
        <f t="shared" si="315"/>
        <v>236290.71859999999</v>
      </c>
      <c r="H928" s="45">
        <f t="shared" si="316"/>
        <v>4813.8</v>
      </c>
      <c r="I928" s="18">
        <f t="shared" si="317"/>
        <v>9853</v>
      </c>
      <c r="J928" s="18">
        <f t="shared" si="318"/>
        <v>5128.8</v>
      </c>
      <c r="K928" s="19">
        <f t="shared" si="319"/>
        <v>209885.67500000002</v>
      </c>
      <c r="L928" s="46">
        <f t="shared" si="320"/>
        <v>229681.27500000002</v>
      </c>
      <c r="M928" s="52">
        <f t="shared" si="321"/>
        <v>465971.99360000005</v>
      </c>
      <c r="N928" s="53">
        <f t="shared" si="322"/>
        <v>0.49836576855614978</v>
      </c>
      <c r="O928" s="1">
        <f t="shared" si="325"/>
        <v>723.6</v>
      </c>
      <c r="P928" s="1">
        <f t="shared" si="326"/>
        <v>434.72</v>
      </c>
      <c r="Q928" s="1">
        <f t="shared" si="327"/>
        <v>3776.1</v>
      </c>
      <c r="R928" s="1">
        <f t="shared" si="331"/>
        <v>464093.58640000003</v>
      </c>
      <c r="S928" s="111"/>
      <c r="T928" s="1">
        <f t="shared" si="332"/>
        <v>1013.04</v>
      </c>
      <c r="U928" s="1">
        <f t="shared" si="333"/>
        <v>608.96</v>
      </c>
      <c r="V928" s="1">
        <f t="shared" si="334"/>
        <v>3776.1</v>
      </c>
      <c r="W928" s="1">
        <f t="shared" si="335"/>
        <v>52.8</v>
      </c>
      <c r="X928" s="1">
        <f t="shared" si="336"/>
        <v>5450.9000000000005</v>
      </c>
    </row>
    <row r="929" spans="1:24" x14ac:dyDescent="0.25">
      <c r="A929" s="50">
        <v>936000</v>
      </c>
      <c r="B929" s="45">
        <f t="shared" si="323"/>
        <v>4806.3827000000001</v>
      </c>
      <c r="C929" s="18">
        <f t="shared" si="328"/>
        <v>9134.8896000000004</v>
      </c>
      <c r="D929" s="18">
        <f t="shared" si="324"/>
        <v>12746.592299999998</v>
      </c>
      <c r="E929" s="16">
        <f t="shared" si="329"/>
        <v>18060.853999999999</v>
      </c>
      <c r="F929" s="19">
        <f t="shared" si="330"/>
        <v>191817.60000000001</v>
      </c>
      <c r="G929" s="51">
        <f t="shared" si="315"/>
        <v>236566.3186</v>
      </c>
      <c r="H929" s="45">
        <f t="shared" si="316"/>
        <v>4813.8</v>
      </c>
      <c r="I929" s="18">
        <f t="shared" si="317"/>
        <v>9853</v>
      </c>
      <c r="J929" s="18">
        <f t="shared" si="318"/>
        <v>5128.8</v>
      </c>
      <c r="K929" s="19">
        <f t="shared" si="319"/>
        <v>210143.17500000002</v>
      </c>
      <c r="L929" s="46">
        <f t="shared" si="320"/>
        <v>229938.77500000002</v>
      </c>
      <c r="M929" s="52">
        <f t="shared" si="321"/>
        <v>466505.09360000002</v>
      </c>
      <c r="N929" s="53">
        <f t="shared" si="322"/>
        <v>0.49840287777777781</v>
      </c>
      <c r="O929" s="1">
        <f t="shared" si="325"/>
        <v>723.6</v>
      </c>
      <c r="P929" s="1">
        <f t="shared" si="326"/>
        <v>434.72</v>
      </c>
      <c r="Q929" s="1">
        <f t="shared" si="327"/>
        <v>3776.1</v>
      </c>
      <c r="R929" s="1">
        <f t="shared" si="331"/>
        <v>464560.48640000005</v>
      </c>
      <c r="S929" s="111"/>
      <c r="T929" s="1">
        <f t="shared" si="332"/>
        <v>1013.04</v>
      </c>
      <c r="U929" s="1">
        <f t="shared" si="333"/>
        <v>608.96</v>
      </c>
      <c r="V929" s="1">
        <f t="shared" si="334"/>
        <v>3776.1</v>
      </c>
      <c r="W929" s="1">
        <f t="shared" si="335"/>
        <v>52.8</v>
      </c>
      <c r="X929" s="1">
        <f t="shared" si="336"/>
        <v>5450.9000000000005</v>
      </c>
    </row>
    <row r="930" spans="1:24" x14ac:dyDescent="0.25">
      <c r="A930" s="50">
        <v>937000</v>
      </c>
      <c r="B930" s="45">
        <f t="shared" si="323"/>
        <v>4806.3827000000001</v>
      </c>
      <c r="C930" s="18">
        <f t="shared" si="328"/>
        <v>9134.8896000000004</v>
      </c>
      <c r="D930" s="18">
        <f t="shared" si="324"/>
        <v>12746.592299999998</v>
      </c>
      <c r="E930" s="16">
        <f t="shared" si="329"/>
        <v>18060.853999999999</v>
      </c>
      <c r="F930" s="19">
        <f t="shared" si="330"/>
        <v>192093.2</v>
      </c>
      <c r="G930" s="51">
        <f t="shared" si="315"/>
        <v>236841.9186</v>
      </c>
      <c r="H930" s="45">
        <f t="shared" si="316"/>
        <v>4813.8</v>
      </c>
      <c r="I930" s="18">
        <f t="shared" si="317"/>
        <v>9853</v>
      </c>
      <c r="J930" s="18">
        <f t="shared" si="318"/>
        <v>5128.8</v>
      </c>
      <c r="K930" s="19">
        <f t="shared" si="319"/>
        <v>210400.67500000002</v>
      </c>
      <c r="L930" s="46">
        <f t="shared" si="320"/>
        <v>230196.27500000002</v>
      </c>
      <c r="M930" s="52">
        <f t="shared" si="321"/>
        <v>467038.1936</v>
      </c>
      <c r="N930" s="53">
        <f t="shared" si="322"/>
        <v>0.49843990779082176</v>
      </c>
      <c r="O930" s="1">
        <f t="shared" si="325"/>
        <v>723.6</v>
      </c>
      <c r="P930" s="1">
        <f t="shared" si="326"/>
        <v>434.72</v>
      </c>
      <c r="Q930" s="1">
        <f t="shared" si="327"/>
        <v>3776.1</v>
      </c>
      <c r="R930" s="1">
        <f t="shared" si="331"/>
        <v>465027.38640000008</v>
      </c>
      <c r="S930" s="111"/>
      <c r="T930" s="1">
        <f t="shared" si="332"/>
        <v>1013.04</v>
      </c>
      <c r="U930" s="1">
        <f t="shared" si="333"/>
        <v>608.96</v>
      </c>
      <c r="V930" s="1">
        <f t="shared" si="334"/>
        <v>3776.1</v>
      </c>
      <c r="W930" s="1">
        <f t="shared" si="335"/>
        <v>52.8</v>
      </c>
      <c r="X930" s="1">
        <f t="shared" si="336"/>
        <v>5450.9000000000005</v>
      </c>
    </row>
    <row r="931" spans="1:24" x14ac:dyDescent="0.25">
      <c r="A931" s="50">
        <v>938000</v>
      </c>
      <c r="B931" s="45">
        <f t="shared" si="323"/>
        <v>4806.3827000000001</v>
      </c>
      <c r="C931" s="18">
        <f t="shared" si="328"/>
        <v>9134.8896000000004</v>
      </c>
      <c r="D931" s="18">
        <f t="shared" si="324"/>
        <v>12746.592299999998</v>
      </c>
      <c r="E931" s="16">
        <f t="shared" si="329"/>
        <v>18060.853999999999</v>
      </c>
      <c r="F931" s="19">
        <f t="shared" si="330"/>
        <v>192368.80000000002</v>
      </c>
      <c r="G931" s="51">
        <f t="shared" si="315"/>
        <v>237117.51860000001</v>
      </c>
      <c r="H931" s="45">
        <f t="shared" si="316"/>
        <v>4813.8</v>
      </c>
      <c r="I931" s="18">
        <f t="shared" si="317"/>
        <v>9853</v>
      </c>
      <c r="J931" s="18">
        <f t="shared" si="318"/>
        <v>5128.8</v>
      </c>
      <c r="K931" s="19">
        <f t="shared" si="319"/>
        <v>210658.17500000002</v>
      </c>
      <c r="L931" s="46">
        <f t="shared" si="320"/>
        <v>230453.77500000002</v>
      </c>
      <c r="M931" s="52">
        <f t="shared" si="321"/>
        <v>467571.29360000003</v>
      </c>
      <c r="N931" s="53">
        <f t="shared" si="322"/>
        <v>0.49847685884861409</v>
      </c>
      <c r="O931" s="1">
        <f t="shared" si="325"/>
        <v>723.6</v>
      </c>
      <c r="P931" s="1">
        <f t="shared" si="326"/>
        <v>434.72</v>
      </c>
      <c r="Q931" s="1">
        <f t="shared" si="327"/>
        <v>3776.1</v>
      </c>
      <c r="R931" s="1">
        <f t="shared" si="331"/>
        <v>465494.28640000004</v>
      </c>
      <c r="S931" s="111"/>
      <c r="T931" s="1">
        <f t="shared" si="332"/>
        <v>1013.04</v>
      </c>
      <c r="U931" s="1">
        <f t="shared" si="333"/>
        <v>608.96</v>
      </c>
      <c r="V931" s="1">
        <f t="shared" si="334"/>
        <v>3776.1</v>
      </c>
      <c r="W931" s="1">
        <f t="shared" si="335"/>
        <v>52.8</v>
      </c>
      <c r="X931" s="1">
        <f t="shared" si="336"/>
        <v>5450.9000000000005</v>
      </c>
    </row>
    <row r="932" spans="1:24" x14ac:dyDescent="0.25">
      <c r="A932" s="50">
        <v>939000</v>
      </c>
      <c r="B932" s="45">
        <f t="shared" si="323"/>
        <v>4806.3827000000001</v>
      </c>
      <c r="C932" s="18">
        <f t="shared" si="328"/>
        <v>9134.8896000000004</v>
      </c>
      <c r="D932" s="18">
        <f t="shared" si="324"/>
        <v>12746.592299999998</v>
      </c>
      <c r="E932" s="16">
        <f t="shared" si="329"/>
        <v>18060.853999999999</v>
      </c>
      <c r="F932" s="19">
        <f t="shared" si="330"/>
        <v>192644.4</v>
      </c>
      <c r="G932" s="51">
        <f t="shared" si="315"/>
        <v>237393.11859999999</v>
      </c>
      <c r="H932" s="45">
        <f t="shared" si="316"/>
        <v>4813.8</v>
      </c>
      <c r="I932" s="18">
        <f t="shared" si="317"/>
        <v>9853</v>
      </c>
      <c r="J932" s="18">
        <f t="shared" si="318"/>
        <v>5128.8</v>
      </c>
      <c r="K932" s="19">
        <f t="shared" si="319"/>
        <v>210915.67500000002</v>
      </c>
      <c r="L932" s="46">
        <f t="shared" si="320"/>
        <v>230711.27500000002</v>
      </c>
      <c r="M932" s="52">
        <f t="shared" si="321"/>
        <v>468104.39360000001</v>
      </c>
      <c r="N932" s="53">
        <f t="shared" si="322"/>
        <v>0.49851373120340792</v>
      </c>
      <c r="O932" s="1">
        <f t="shared" si="325"/>
        <v>723.6</v>
      </c>
      <c r="P932" s="1">
        <f t="shared" si="326"/>
        <v>434.72</v>
      </c>
      <c r="Q932" s="1">
        <f t="shared" si="327"/>
        <v>3776.1</v>
      </c>
      <c r="R932" s="1">
        <f t="shared" si="331"/>
        <v>465961.18640000006</v>
      </c>
      <c r="S932" s="111"/>
      <c r="T932" s="1">
        <f t="shared" si="332"/>
        <v>1013.04</v>
      </c>
      <c r="U932" s="1">
        <f t="shared" si="333"/>
        <v>608.96</v>
      </c>
      <c r="V932" s="1">
        <f t="shared" si="334"/>
        <v>3776.1</v>
      </c>
      <c r="W932" s="1">
        <f t="shared" si="335"/>
        <v>52.8</v>
      </c>
      <c r="X932" s="1">
        <f t="shared" si="336"/>
        <v>5450.9000000000005</v>
      </c>
    </row>
    <row r="933" spans="1:24" x14ac:dyDescent="0.25">
      <c r="A933" s="50">
        <v>940000</v>
      </c>
      <c r="B933" s="45">
        <f t="shared" si="323"/>
        <v>4806.3827000000001</v>
      </c>
      <c r="C933" s="18">
        <f t="shared" si="328"/>
        <v>9134.8896000000004</v>
      </c>
      <c r="D933" s="18">
        <f t="shared" si="324"/>
        <v>12746.592299999998</v>
      </c>
      <c r="E933" s="16">
        <f t="shared" si="329"/>
        <v>18060.853999999999</v>
      </c>
      <c r="F933" s="19">
        <f t="shared" si="330"/>
        <v>192920</v>
      </c>
      <c r="G933" s="51">
        <f t="shared" si="315"/>
        <v>237668.71859999999</v>
      </c>
      <c r="H933" s="45">
        <f t="shared" si="316"/>
        <v>4813.8</v>
      </c>
      <c r="I933" s="18">
        <f t="shared" si="317"/>
        <v>9853</v>
      </c>
      <c r="J933" s="18">
        <f t="shared" si="318"/>
        <v>5128.8</v>
      </c>
      <c r="K933" s="19">
        <f t="shared" si="319"/>
        <v>211173.17500000002</v>
      </c>
      <c r="L933" s="46">
        <f t="shared" si="320"/>
        <v>230968.77500000002</v>
      </c>
      <c r="M933" s="52">
        <f t="shared" si="321"/>
        <v>468637.49360000005</v>
      </c>
      <c r="N933" s="53">
        <f t="shared" si="322"/>
        <v>0.49855052510638304</v>
      </c>
      <c r="O933" s="1">
        <f t="shared" si="325"/>
        <v>723.6</v>
      </c>
      <c r="P933" s="1">
        <f t="shared" si="326"/>
        <v>434.72</v>
      </c>
      <c r="Q933" s="1">
        <f t="shared" si="327"/>
        <v>3776.1</v>
      </c>
      <c r="R933" s="1">
        <f t="shared" si="331"/>
        <v>466428.08640000003</v>
      </c>
      <c r="S933" s="111"/>
      <c r="T933" s="1">
        <f t="shared" si="332"/>
        <v>1013.04</v>
      </c>
      <c r="U933" s="1">
        <f t="shared" si="333"/>
        <v>608.96</v>
      </c>
      <c r="V933" s="1">
        <f t="shared" si="334"/>
        <v>3776.1</v>
      </c>
      <c r="W933" s="1">
        <f t="shared" si="335"/>
        <v>52.8</v>
      </c>
      <c r="X933" s="1">
        <f t="shared" si="336"/>
        <v>5450.9000000000005</v>
      </c>
    </row>
    <row r="934" spans="1:24" x14ac:dyDescent="0.25">
      <c r="A934" s="50">
        <v>941000</v>
      </c>
      <c r="B934" s="45">
        <f t="shared" si="323"/>
        <v>4806.3827000000001</v>
      </c>
      <c r="C934" s="18">
        <f t="shared" si="328"/>
        <v>9134.8896000000004</v>
      </c>
      <c r="D934" s="18">
        <f t="shared" si="324"/>
        <v>12746.592299999998</v>
      </c>
      <c r="E934" s="16">
        <f t="shared" si="329"/>
        <v>18060.853999999999</v>
      </c>
      <c r="F934" s="19">
        <f t="shared" si="330"/>
        <v>193195.6</v>
      </c>
      <c r="G934" s="51">
        <f t="shared" si="315"/>
        <v>237944.3186</v>
      </c>
      <c r="H934" s="45">
        <f t="shared" si="316"/>
        <v>4813.8</v>
      </c>
      <c r="I934" s="18">
        <f t="shared" si="317"/>
        <v>9853</v>
      </c>
      <c r="J934" s="18">
        <f t="shared" si="318"/>
        <v>5128.8</v>
      </c>
      <c r="K934" s="19">
        <f t="shared" si="319"/>
        <v>211430.67500000002</v>
      </c>
      <c r="L934" s="46">
        <f t="shared" si="320"/>
        <v>231226.27500000002</v>
      </c>
      <c r="M934" s="52">
        <f t="shared" si="321"/>
        <v>469170.59360000002</v>
      </c>
      <c r="N934" s="53">
        <f t="shared" si="322"/>
        <v>0.49858724080765143</v>
      </c>
      <c r="O934" s="1">
        <f t="shared" si="325"/>
        <v>723.6</v>
      </c>
      <c r="P934" s="1">
        <f t="shared" si="326"/>
        <v>434.72</v>
      </c>
      <c r="Q934" s="1">
        <f t="shared" si="327"/>
        <v>3776.1</v>
      </c>
      <c r="R934" s="1">
        <f t="shared" si="331"/>
        <v>466894.98640000005</v>
      </c>
      <c r="S934" s="111"/>
      <c r="T934" s="1">
        <f t="shared" si="332"/>
        <v>1013.04</v>
      </c>
      <c r="U934" s="1">
        <f t="shared" si="333"/>
        <v>608.96</v>
      </c>
      <c r="V934" s="1">
        <f t="shared" si="334"/>
        <v>3776.1</v>
      </c>
      <c r="W934" s="1">
        <f t="shared" si="335"/>
        <v>52.8</v>
      </c>
      <c r="X934" s="1">
        <f t="shared" si="336"/>
        <v>5450.9000000000005</v>
      </c>
    </row>
    <row r="935" spans="1:24" x14ac:dyDescent="0.25">
      <c r="A935" s="50">
        <v>942000</v>
      </c>
      <c r="B935" s="45">
        <f t="shared" si="323"/>
        <v>4806.3827000000001</v>
      </c>
      <c r="C935" s="18">
        <f t="shared" si="328"/>
        <v>9134.8896000000004</v>
      </c>
      <c r="D935" s="18">
        <f t="shared" si="324"/>
        <v>12746.592299999998</v>
      </c>
      <c r="E935" s="16">
        <f t="shared" si="329"/>
        <v>18060.853999999999</v>
      </c>
      <c r="F935" s="19">
        <f t="shared" si="330"/>
        <v>193471.2</v>
      </c>
      <c r="G935" s="51">
        <f t="shared" si="315"/>
        <v>238219.9186</v>
      </c>
      <c r="H935" s="45">
        <f t="shared" si="316"/>
        <v>4813.8</v>
      </c>
      <c r="I935" s="18">
        <f t="shared" si="317"/>
        <v>9853</v>
      </c>
      <c r="J935" s="18">
        <f t="shared" si="318"/>
        <v>5128.8</v>
      </c>
      <c r="K935" s="19">
        <f t="shared" si="319"/>
        <v>211688.17500000002</v>
      </c>
      <c r="L935" s="46">
        <f t="shared" si="320"/>
        <v>231483.77500000002</v>
      </c>
      <c r="M935" s="52">
        <f t="shared" si="321"/>
        <v>469703.6936</v>
      </c>
      <c r="N935" s="53">
        <f t="shared" si="322"/>
        <v>0.49862387855626328</v>
      </c>
      <c r="O935" s="1">
        <f t="shared" si="325"/>
        <v>723.6</v>
      </c>
      <c r="P935" s="1">
        <f t="shared" si="326"/>
        <v>434.72</v>
      </c>
      <c r="Q935" s="1">
        <f t="shared" si="327"/>
        <v>3776.1</v>
      </c>
      <c r="R935" s="1">
        <f t="shared" si="331"/>
        <v>467361.88640000008</v>
      </c>
      <c r="S935" s="111"/>
      <c r="T935" s="1">
        <f t="shared" si="332"/>
        <v>1013.04</v>
      </c>
      <c r="U935" s="1">
        <f t="shared" si="333"/>
        <v>608.96</v>
      </c>
      <c r="V935" s="1">
        <f t="shared" si="334"/>
        <v>3776.1</v>
      </c>
      <c r="W935" s="1">
        <f t="shared" si="335"/>
        <v>52.8</v>
      </c>
      <c r="X935" s="1">
        <f t="shared" si="336"/>
        <v>5450.9000000000005</v>
      </c>
    </row>
    <row r="936" spans="1:24" x14ac:dyDescent="0.25">
      <c r="A936" s="50">
        <v>943000</v>
      </c>
      <c r="B936" s="45">
        <f t="shared" si="323"/>
        <v>4806.3827000000001</v>
      </c>
      <c r="C936" s="18">
        <f t="shared" si="328"/>
        <v>9134.8896000000004</v>
      </c>
      <c r="D936" s="18">
        <f t="shared" si="324"/>
        <v>12746.592299999998</v>
      </c>
      <c r="E936" s="16">
        <f t="shared" si="329"/>
        <v>18060.853999999999</v>
      </c>
      <c r="F936" s="19">
        <f t="shared" si="330"/>
        <v>193746.80000000002</v>
      </c>
      <c r="G936" s="51">
        <f t="shared" si="315"/>
        <v>238495.51860000001</v>
      </c>
      <c r="H936" s="45">
        <f t="shared" si="316"/>
        <v>4813.8</v>
      </c>
      <c r="I936" s="18">
        <f t="shared" si="317"/>
        <v>9853</v>
      </c>
      <c r="J936" s="18">
        <f t="shared" si="318"/>
        <v>5128.8</v>
      </c>
      <c r="K936" s="19">
        <f t="shared" si="319"/>
        <v>211945.67500000002</v>
      </c>
      <c r="L936" s="46">
        <f t="shared" si="320"/>
        <v>231741.27500000002</v>
      </c>
      <c r="M936" s="52">
        <f t="shared" si="321"/>
        <v>470236.79360000003</v>
      </c>
      <c r="N936" s="53">
        <f t="shared" si="322"/>
        <v>0.49866043860021214</v>
      </c>
      <c r="O936" s="1">
        <f t="shared" si="325"/>
        <v>723.6</v>
      </c>
      <c r="P936" s="1">
        <f t="shared" si="326"/>
        <v>434.72</v>
      </c>
      <c r="Q936" s="1">
        <f t="shared" si="327"/>
        <v>3776.1</v>
      </c>
      <c r="R936" s="1">
        <f t="shared" si="331"/>
        <v>467828.78640000004</v>
      </c>
      <c r="S936" s="111"/>
      <c r="T936" s="1">
        <f t="shared" si="332"/>
        <v>1013.04</v>
      </c>
      <c r="U936" s="1">
        <f t="shared" si="333"/>
        <v>608.96</v>
      </c>
      <c r="V936" s="1">
        <f t="shared" si="334"/>
        <v>3776.1</v>
      </c>
      <c r="W936" s="1">
        <f t="shared" si="335"/>
        <v>52.8</v>
      </c>
      <c r="X936" s="1">
        <f t="shared" si="336"/>
        <v>5450.9000000000005</v>
      </c>
    </row>
    <row r="937" spans="1:24" x14ac:dyDescent="0.25">
      <c r="A937" s="50">
        <v>944000</v>
      </c>
      <c r="B937" s="45">
        <f t="shared" si="323"/>
        <v>4806.3827000000001</v>
      </c>
      <c r="C937" s="18">
        <f t="shared" si="328"/>
        <v>9134.8896000000004</v>
      </c>
      <c r="D937" s="18">
        <f t="shared" si="324"/>
        <v>12746.592299999998</v>
      </c>
      <c r="E937" s="16">
        <f t="shared" si="329"/>
        <v>18060.853999999999</v>
      </c>
      <c r="F937" s="19">
        <f t="shared" si="330"/>
        <v>194022.39999999999</v>
      </c>
      <c r="G937" s="51">
        <f t="shared" si="315"/>
        <v>238771.11859999999</v>
      </c>
      <c r="H937" s="45">
        <f t="shared" si="316"/>
        <v>4813.8</v>
      </c>
      <c r="I937" s="18">
        <f t="shared" si="317"/>
        <v>9853</v>
      </c>
      <c r="J937" s="18">
        <f t="shared" si="318"/>
        <v>5128.8</v>
      </c>
      <c r="K937" s="19">
        <f t="shared" si="319"/>
        <v>212203.17500000002</v>
      </c>
      <c r="L937" s="46">
        <f t="shared" si="320"/>
        <v>231998.77500000002</v>
      </c>
      <c r="M937" s="52">
        <f t="shared" si="321"/>
        <v>470769.89360000001</v>
      </c>
      <c r="N937" s="53">
        <f t="shared" si="322"/>
        <v>0.49869692118644071</v>
      </c>
      <c r="O937" s="1">
        <f t="shared" si="325"/>
        <v>723.6</v>
      </c>
      <c r="P937" s="1">
        <f t="shared" si="326"/>
        <v>434.72</v>
      </c>
      <c r="Q937" s="1">
        <f t="shared" si="327"/>
        <v>3776.1</v>
      </c>
      <c r="R937" s="1">
        <f t="shared" si="331"/>
        <v>468295.68640000006</v>
      </c>
      <c r="S937" s="111"/>
      <c r="T937" s="1">
        <f t="shared" si="332"/>
        <v>1013.04</v>
      </c>
      <c r="U937" s="1">
        <f t="shared" si="333"/>
        <v>608.96</v>
      </c>
      <c r="V937" s="1">
        <f t="shared" si="334"/>
        <v>3776.1</v>
      </c>
      <c r="W937" s="1">
        <f t="shared" si="335"/>
        <v>52.8</v>
      </c>
      <c r="X937" s="1">
        <f t="shared" si="336"/>
        <v>5450.9000000000005</v>
      </c>
    </row>
    <row r="938" spans="1:24" x14ac:dyDescent="0.25">
      <c r="A938" s="50">
        <v>945000</v>
      </c>
      <c r="B938" s="45">
        <f t="shared" si="323"/>
        <v>4806.3827000000001</v>
      </c>
      <c r="C938" s="18">
        <f t="shared" si="328"/>
        <v>9134.8896000000004</v>
      </c>
      <c r="D938" s="18">
        <f t="shared" si="324"/>
        <v>12746.592299999998</v>
      </c>
      <c r="E938" s="16">
        <f t="shared" si="329"/>
        <v>18060.853999999999</v>
      </c>
      <c r="F938" s="19">
        <f t="shared" si="330"/>
        <v>194298</v>
      </c>
      <c r="G938" s="51">
        <f t="shared" si="315"/>
        <v>239046.71859999999</v>
      </c>
      <c r="H938" s="45">
        <f t="shared" si="316"/>
        <v>4813.8</v>
      </c>
      <c r="I938" s="18">
        <f t="shared" si="317"/>
        <v>9853</v>
      </c>
      <c r="J938" s="18">
        <f t="shared" si="318"/>
        <v>5128.8</v>
      </c>
      <c r="K938" s="19">
        <f t="shared" si="319"/>
        <v>212460.67500000002</v>
      </c>
      <c r="L938" s="46">
        <f t="shared" si="320"/>
        <v>232256.27500000002</v>
      </c>
      <c r="M938" s="52">
        <f t="shared" si="321"/>
        <v>471302.99360000005</v>
      </c>
      <c r="N938" s="53">
        <f t="shared" si="322"/>
        <v>0.49873332656084662</v>
      </c>
      <c r="O938" s="1">
        <f t="shared" si="325"/>
        <v>723.6</v>
      </c>
      <c r="P938" s="1">
        <f t="shared" si="326"/>
        <v>434.72</v>
      </c>
      <c r="Q938" s="1">
        <f t="shared" si="327"/>
        <v>3776.1</v>
      </c>
      <c r="R938" s="1">
        <f t="shared" si="331"/>
        <v>468762.58640000003</v>
      </c>
      <c r="S938" s="111"/>
      <c r="T938" s="1">
        <f t="shared" si="332"/>
        <v>1013.04</v>
      </c>
      <c r="U938" s="1">
        <f t="shared" si="333"/>
        <v>608.96</v>
      </c>
      <c r="V938" s="1">
        <f t="shared" si="334"/>
        <v>3776.1</v>
      </c>
      <c r="W938" s="1">
        <f t="shared" si="335"/>
        <v>52.8</v>
      </c>
      <c r="X938" s="1">
        <f t="shared" si="336"/>
        <v>5450.9000000000005</v>
      </c>
    </row>
    <row r="939" spans="1:24" x14ac:dyDescent="0.25">
      <c r="A939" s="50">
        <v>946000</v>
      </c>
      <c r="B939" s="45">
        <f t="shared" si="323"/>
        <v>4806.3827000000001</v>
      </c>
      <c r="C939" s="18">
        <f t="shared" si="328"/>
        <v>9134.8896000000004</v>
      </c>
      <c r="D939" s="18">
        <f t="shared" si="324"/>
        <v>12746.592299999998</v>
      </c>
      <c r="E939" s="16">
        <f t="shared" si="329"/>
        <v>18060.853999999999</v>
      </c>
      <c r="F939" s="19">
        <f t="shared" si="330"/>
        <v>194573.6</v>
      </c>
      <c r="G939" s="51">
        <f t="shared" si="315"/>
        <v>239322.3186</v>
      </c>
      <c r="H939" s="45">
        <f t="shared" si="316"/>
        <v>4813.8</v>
      </c>
      <c r="I939" s="18">
        <f t="shared" si="317"/>
        <v>9853</v>
      </c>
      <c r="J939" s="18">
        <f t="shared" si="318"/>
        <v>5128.8</v>
      </c>
      <c r="K939" s="19">
        <f t="shared" si="319"/>
        <v>212718.17500000002</v>
      </c>
      <c r="L939" s="46">
        <f t="shared" si="320"/>
        <v>232513.77500000002</v>
      </c>
      <c r="M939" s="52">
        <f t="shared" si="321"/>
        <v>471836.09360000002</v>
      </c>
      <c r="N939" s="53">
        <f t="shared" si="322"/>
        <v>0.49876965496828757</v>
      </c>
      <c r="O939" s="1">
        <f t="shared" si="325"/>
        <v>723.6</v>
      </c>
      <c r="P939" s="1">
        <f t="shared" si="326"/>
        <v>434.72</v>
      </c>
      <c r="Q939" s="1">
        <f t="shared" si="327"/>
        <v>3776.1</v>
      </c>
      <c r="R939" s="1">
        <f t="shared" si="331"/>
        <v>469229.48640000005</v>
      </c>
      <c r="S939" s="111"/>
      <c r="T939" s="1">
        <f t="shared" si="332"/>
        <v>1013.04</v>
      </c>
      <c r="U939" s="1">
        <f t="shared" si="333"/>
        <v>608.96</v>
      </c>
      <c r="V939" s="1">
        <f t="shared" si="334"/>
        <v>3776.1</v>
      </c>
      <c r="W939" s="1">
        <f t="shared" si="335"/>
        <v>52.8</v>
      </c>
      <c r="X939" s="1">
        <f t="shared" si="336"/>
        <v>5450.9000000000005</v>
      </c>
    </row>
    <row r="940" spans="1:24" x14ac:dyDescent="0.25">
      <c r="A940" s="50">
        <v>947000</v>
      </c>
      <c r="B940" s="45">
        <f t="shared" si="323"/>
        <v>4806.3827000000001</v>
      </c>
      <c r="C940" s="18">
        <f t="shared" si="328"/>
        <v>9134.8896000000004</v>
      </c>
      <c r="D940" s="18">
        <f t="shared" si="324"/>
        <v>12746.592299999998</v>
      </c>
      <c r="E940" s="16">
        <f t="shared" si="329"/>
        <v>18060.853999999999</v>
      </c>
      <c r="F940" s="19">
        <f t="shared" si="330"/>
        <v>194849.2</v>
      </c>
      <c r="G940" s="51">
        <f t="shared" si="315"/>
        <v>239597.9186</v>
      </c>
      <c r="H940" s="45">
        <f t="shared" si="316"/>
        <v>4813.8</v>
      </c>
      <c r="I940" s="18">
        <f t="shared" si="317"/>
        <v>9853</v>
      </c>
      <c r="J940" s="18">
        <f t="shared" si="318"/>
        <v>5128.8</v>
      </c>
      <c r="K940" s="19">
        <f t="shared" si="319"/>
        <v>212975.67500000002</v>
      </c>
      <c r="L940" s="46">
        <f t="shared" si="320"/>
        <v>232771.27500000002</v>
      </c>
      <c r="M940" s="52">
        <f t="shared" si="321"/>
        <v>472369.1936</v>
      </c>
      <c r="N940" s="53">
        <f t="shared" si="322"/>
        <v>0.49880590665258712</v>
      </c>
      <c r="O940" s="1">
        <f t="shared" si="325"/>
        <v>723.6</v>
      </c>
      <c r="P940" s="1">
        <f t="shared" si="326"/>
        <v>434.72</v>
      </c>
      <c r="Q940" s="1">
        <f t="shared" si="327"/>
        <v>3776.1</v>
      </c>
      <c r="R940" s="1">
        <f t="shared" si="331"/>
        <v>469696.38640000008</v>
      </c>
      <c r="S940" s="111"/>
      <c r="T940" s="1">
        <f t="shared" si="332"/>
        <v>1013.04</v>
      </c>
      <c r="U940" s="1">
        <f t="shared" si="333"/>
        <v>608.96</v>
      </c>
      <c r="V940" s="1">
        <f t="shared" si="334"/>
        <v>3776.1</v>
      </c>
      <c r="W940" s="1">
        <f t="shared" si="335"/>
        <v>52.8</v>
      </c>
      <c r="X940" s="1">
        <f t="shared" si="336"/>
        <v>5450.9000000000005</v>
      </c>
    </row>
    <row r="941" spans="1:24" x14ac:dyDescent="0.25">
      <c r="A941" s="50">
        <v>948000</v>
      </c>
      <c r="B941" s="45">
        <f t="shared" si="323"/>
        <v>4806.3827000000001</v>
      </c>
      <c r="C941" s="18">
        <f t="shared" si="328"/>
        <v>9134.8896000000004</v>
      </c>
      <c r="D941" s="18">
        <f t="shared" si="324"/>
        <v>12746.592299999998</v>
      </c>
      <c r="E941" s="16">
        <f t="shared" si="329"/>
        <v>18060.853999999999</v>
      </c>
      <c r="F941" s="19">
        <f t="shared" si="330"/>
        <v>195124.80000000002</v>
      </c>
      <c r="G941" s="51">
        <f t="shared" si="315"/>
        <v>239873.51860000001</v>
      </c>
      <c r="H941" s="45">
        <f t="shared" si="316"/>
        <v>4813.8</v>
      </c>
      <c r="I941" s="18">
        <f t="shared" si="317"/>
        <v>9853</v>
      </c>
      <c r="J941" s="18">
        <f t="shared" si="318"/>
        <v>5128.8</v>
      </c>
      <c r="K941" s="19">
        <f t="shared" si="319"/>
        <v>213233.17500000002</v>
      </c>
      <c r="L941" s="46">
        <f t="shared" si="320"/>
        <v>233028.77500000002</v>
      </c>
      <c r="M941" s="52">
        <f t="shared" si="321"/>
        <v>472902.29360000003</v>
      </c>
      <c r="N941" s="53">
        <f t="shared" si="322"/>
        <v>0.49884208185654011</v>
      </c>
      <c r="O941" s="1">
        <f t="shared" si="325"/>
        <v>723.6</v>
      </c>
      <c r="P941" s="1">
        <f t="shared" si="326"/>
        <v>434.72</v>
      </c>
      <c r="Q941" s="1">
        <f t="shared" si="327"/>
        <v>3776.1</v>
      </c>
      <c r="R941" s="1">
        <f t="shared" si="331"/>
        <v>470163.28640000004</v>
      </c>
      <c r="S941" s="111"/>
      <c r="T941" s="1">
        <f t="shared" si="332"/>
        <v>1013.04</v>
      </c>
      <c r="U941" s="1">
        <f t="shared" si="333"/>
        <v>608.96</v>
      </c>
      <c r="V941" s="1">
        <f t="shared" si="334"/>
        <v>3776.1</v>
      </c>
      <c r="W941" s="1">
        <f t="shared" si="335"/>
        <v>52.8</v>
      </c>
      <c r="X941" s="1">
        <f t="shared" si="336"/>
        <v>5450.9000000000005</v>
      </c>
    </row>
    <row r="942" spans="1:24" x14ac:dyDescent="0.25">
      <c r="A942" s="50">
        <v>949000</v>
      </c>
      <c r="B942" s="45">
        <f t="shared" si="323"/>
        <v>4806.3827000000001</v>
      </c>
      <c r="C942" s="18">
        <f t="shared" si="328"/>
        <v>9134.8896000000004</v>
      </c>
      <c r="D942" s="18">
        <f t="shared" si="324"/>
        <v>12746.592299999998</v>
      </c>
      <c r="E942" s="16">
        <f t="shared" si="329"/>
        <v>18060.853999999999</v>
      </c>
      <c r="F942" s="19">
        <f t="shared" si="330"/>
        <v>195400.4</v>
      </c>
      <c r="G942" s="51">
        <f t="shared" ref="G942:G993" si="337">SUM(B942:F942)</f>
        <v>240149.11859999999</v>
      </c>
      <c r="H942" s="45">
        <f t="shared" ref="H942:H993" si="338">IF($A942&gt;$AA$11,IF($A942&lt;$AA$12,($A942-$AA$11)*$Z$11,($AA$12-$AA$11)*$Z$11),0)</f>
        <v>4813.8</v>
      </c>
      <c r="I942" s="18">
        <f t="shared" ref="I942:I993" si="339">IF($A942&gt;$AA$12,IF($A942&lt;$AA$13,($A942-$AA$12)*$Z$12,($AA$13-$AA$12)*$Z$12),0)</f>
        <v>9853</v>
      </c>
      <c r="J942" s="18">
        <f t="shared" ref="J942:J993" si="340">IF($A942&gt;$AA$13,IF($A942&lt;$AA$14,($A942-$AA$13)*$Z$13,($AA$14-$AA$13)*$Z$13),0)</f>
        <v>5128.8</v>
      </c>
      <c r="K942" s="19">
        <f t="shared" ref="K942:K993" si="341">IF($A942&gt;$AA$14,IF($A942&gt;$AA$14,($A942-$AA$14)*$Z$14,0),0)</f>
        <v>213490.67500000002</v>
      </c>
      <c r="L942" s="46">
        <f t="shared" ref="L942:L993" si="342">SUM(H942:K942)</f>
        <v>233286.27500000002</v>
      </c>
      <c r="M942" s="52">
        <f t="shared" ref="M942:M993" si="343">G942+L942</f>
        <v>473435.39360000001</v>
      </c>
      <c r="N942" s="53">
        <f t="shared" ref="N942:N993" si="344">M942/A942</f>
        <v>0.49887818082191782</v>
      </c>
      <c r="O942" s="1">
        <f t="shared" si="325"/>
        <v>723.6</v>
      </c>
      <c r="P942" s="1">
        <f t="shared" si="326"/>
        <v>434.72</v>
      </c>
      <c r="Q942" s="1">
        <f t="shared" si="327"/>
        <v>3776.1</v>
      </c>
      <c r="R942" s="1">
        <f t="shared" si="331"/>
        <v>470630.18640000006</v>
      </c>
      <c r="S942" s="111"/>
      <c r="T942" s="1">
        <f t="shared" si="332"/>
        <v>1013.04</v>
      </c>
      <c r="U942" s="1">
        <f t="shared" si="333"/>
        <v>608.96</v>
      </c>
      <c r="V942" s="1">
        <f t="shared" si="334"/>
        <v>3776.1</v>
      </c>
      <c r="W942" s="1">
        <f t="shared" si="335"/>
        <v>52.8</v>
      </c>
      <c r="X942" s="1">
        <f t="shared" si="336"/>
        <v>5450.9000000000005</v>
      </c>
    </row>
    <row r="943" spans="1:24" x14ac:dyDescent="0.25">
      <c r="A943" s="50">
        <v>950000</v>
      </c>
      <c r="B943" s="45">
        <f t="shared" si="323"/>
        <v>4806.3827000000001</v>
      </c>
      <c r="C943" s="18">
        <f t="shared" si="328"/>
        <v>9134.8896000000004</v>
      </c>
      <c r="D943" s="18">
        <f t="shared" si="324"/>
        <v>12746.592299999998</v>
      </c>
      <c r="E943" s="16">
        <f t="shared" si="329"/>
        <v>18060.853999999999</v>
      </c>
      <c r="F943" s="19">
        <f t="shared" si="330"/>
        <v>195676</v>
      </c>
      <c r="G943" s="51">
        <f t="shared" si="337"/>
        <v>240424.71859999999</v>
      </c>
      <c r="H943" s="45">
        <f t="shared" si="338"/>
        <v>4813.8</v>
      </c>
      <c r="I943" s="18">
        <f t="shared" si="339"/>
        <v>9853</v>
      </c>
      <c r="J943" s="18">
        <f t="shared" si="340"/>
        <v>5128.8</v>
      </c>
      <c r="K943" s="19">
        <f t="shared" si="341"/>
        <v>213748.17500000002</v>
      </c>
      <c r="L943" s="46">
        <f t="shared" si="342"/>
        <v>233543.77500000002</v>
      </c>
      <c r="M943" s="52">
        <f t="shared" si="343"/>
        <v>473968.49360000005</v>
      </c>
      <c r="N943" s="53">
        <f t="shared" si="344"/>
        <v>0.49891420378947371</v>
      </c>
      <c r="O943" s="1">
        <f t="shared" si="325"/>
        <v>723.6</v>
      </c>
      <c r="P943" s="1">
        <f t="shared" si="326"/>
        <v>434.72</v>
      </c>
      <c r="Q943" s="1">
        <f t="shared" si="327"/>
        <v>3776.1</v>
      </c>
      <c r="R943" s="1">
        <f t="shared" si="331"/>
        <v>471097.08640000003</v>
      </c>
      <c r="S943" s="111"/>
      <c r="T943" s="1">
        <f t="shared" si="332"/>
        <v>1013.04</v>
      </c>
      <c r="U943" s="1">
        <f t="shared" si="333"/>
        <v>608.96</v>
      </c>
      <c r="V943" s="1">
        <f t="shared" si="334"/>
        <v>3776.1</v>
      </c>
      <c r="W943" s="1">
        <f t="shared" si="335"/>
        <v>52.8</v>
      </c>
      <c r="X943" s="1">
        <f t="shared" si="336"/>
        <v>5450.9000000000005</v>
      </c>
    </row>
    <row r="944" spans="1:24" x14ac:dyDescent="0.25">
      <c r="A944" s="50">
        <v>951000</v>
      </c>
      <c r="B944" s="45">
        <f t="shared" si="323"/>
        <v>4806.3827000000001</v>
      </c>
      <c r="C944" s="18">
        <f t="shared" si="328"/>
        <v>9134.8896000000004</v>
      </c>
      <c r="D944" s="18">
        <f t="shared" si="324"/>
        <v>12746.592299999998</v>
      </c>
      <c r="E944" s="16">
        <f t="shared" si="329"/>
        <v>18060.853999999999</v>
      </c>
      <c r="F944" s="19">
        <f t="shared" si="330"/>
        <v>195951.6</v>
      </c>
      <c r="G944" s="51">
        <f t="shared" si="337"/>
        <v>240700.3186</v>
      </c>
      <c r="H944" s="45">
        <f t="shared" si="338"/>
        <v>4813.8</v>
      </c>
      <c r="I944" s="18">
        <f t="shared" si="339"/>
        <v>9853</v>
      </c>
      <c r="J944" s="18">
        <f t="shared" si="340"/>
        <v>5128.8</v>
      </c>
      <c r="K944" s="19">
        <f t="shared" si="341"/>
        <v>214005.67500000002</v>
      </c>
      <c r="L944" s="46">
        <f t="shared" si="342"/>
        <v>233801.27500000002</v>
      </c>
      <c r="M944" s="52">
        <f t="shared" si="343"/>
        <v>474501.59360000002</v>
      </c>
      <c r="N944" s="53">
        <f t="shared" si="344"/>
        <v>0.49895015099894852</v>
      </c>
      <c r="O944" s="1">
        <f t="shared" si="325"/>
        <v>723.6</v>
      </c>
      <c r="P944" s="1">
        <f t="shared" si="326"/>
        <v>434.72</v>
      </c>
      <c r="Q944" s="1">
        <f t="shared" si="327"/>
        <v>3776.1</v>
      </c>
      <c r="R944" s="1">
        <f t="shared" si="331"/>
        <v>471563.98640000005</v>
      </c>
      <c r="S944" s="111"/>
      <c r="T944" s="1">
        <f t="shared" si="332"/>
        <v>1013.04</v>
      </c>
      <c r="U944" s="1">
        <f t="shared" si="333"/>
        <v>608.96</v>
      </c>
      <c r="V944" s="1">
        <f t="shared" si="334"/>
        <v>3776.1</v>
      </c>
      <c r="W944" s="1">
        <f t="shared" si="335"/>
        <v>52.8</v>
      </c>
      <c r="X944" s="1">
        <f t="shared" si="336"/>
        <v>5450.9000000000005</v>
      </c>
    </row>
    <row r="945" spans="1:24" x14ac:dyDescent="0.25">
      <c r="A945" s="50">
        <v>952000</v>
      </c>
      <c r="B945" s="45">
        <f t="shared" si="323"/>
        <v>4806.3827000000001</v>
      </c>
      <c r="C945" s="18">
        <f t="shared" si="328"/>
        <v>9134.8896000000004</v>
      </c>
      <c r="D945" s="18">
        <f t="shared" si="324"/>
        <v>12746.592299999998</v>
      </c>
      <c r="E945" s="16">
        <f t="shared" si="329"/>
        <v>18060.853999999999</v>
      </c>
      <c r="F945" s="19">
        <f t="shared" si="330"/>
        <v>196227.20000000001</v>
      </c>
      <c r="G945" s="51">
        <f t="shared" si="337"/>
        <v>240975.9186</v>
      </c>
      <c r="H945" s="45">
        <f t="shared" si="338"/>
        <v>4813.8</v>
      </c>
      <c r="I945" s="18">
        <f t="shared" si="339"/>
        <v>9853</v>
      </c>
      <c r="J945" s="18">
        <f t="shared" si="340"/>
        <v>5128.8</v>
      </c>
      <c r="K945" s="19">
        <f t="shared" si="341"/>
        <v>214263.17500000002</v>
      </c>
      <c r="L945" s="46">
        <f t="shared" si="342"/>
        <v>234058.77500000002</v>
      </c>
      <c r="M945" s="52">
        <f t="shared" si="343"/>
        <v>475034.6936</v>
      </c>
      <c r="N945" s="53">
        <f t="shared" si="344"/>
        <v>0.4989860226890756</v>
      </c>
      <c r="O945" s="1">
        <f t="shared" si="325"/>
        <v>723.6</v>
      </c>
      <c r="P945" s="1">
        <f t="shared" si="326"/>
        <v>434.72</v>
      </c>
      <c r="Q945" s="1">
        <f t="shared" si="327"/>
        <v>3776.1</v>
      </c>
      <c r="R945" s="1">
        <f t="shared" si="331"/>
        <v>472030.88640000008</v>
      </c>
      <c r="S945" s="111"/>
      <c r="T945" s="1">
        <f t="shared" si="332"/>
        <v>1013.04</v>
      </c>
      <c r="U945" s="1">
        <f t="shared" si="333"/>
        <v>608.96</v>
      </c>
      <c r="V945" s="1">
        <f t="shared" si="334"/>
        <v>3776.1</v>
      </c>
      <c r="W945" s="1">
        <f t="shared" si="335"/>
        <v>52.8</v>
      </c>
      <c r="X945" s="1">
        <f t="shared" si="336"/>
        <v>5450.9000000000005</v>
      </c>
    </row>
    <row r="946" spans="1:24" x14ac:dyDescent="0.25">
      <c r="A946" s="50">
        <v>953000</v>
      </c>
      <c r="B946" s="45">
        <f t="shared" si="323"/>
        <v>4806.3827000000001</v>
      </c>
      <c r="C946" s="18">
        <f t="shared" si="328"/>
        <v>9134.8896000000004</v>
      </c>
      <c r="D946" s="18">
        <f t="shared" si="324"/>
        <v>12746.592299999998</v>
      </c>
      <c r="E946" s="16">
        <f t="shared" si="329"/>
        <v>18060.853999999999</v>
      </c>
      <c r="F946" s="19">
        <f t="shared" si="330"/>
        <v>196502.80000000002</v>
      </c>
      <c r="G946" s="51">
        <f t="shared" si="337"/>
        <v>241251.51860000001</v>
      </c>
      <c r="H946" s="45">
        <f t="shared" si="338"/>
        <v>4813.8</v>
      </c>
      <c r="I946" s="18">
        <f t="shared" si="339"/>
        <v>9853</v>
      </c>
      <c r="J946" s="18">
        <f t="shared" si="340"/>
        <v>5128.8</v>
      </c>
      <c r="K946" s="19">
        <f t="shared" si="341"/>
        <v>214520.67500000002</v>
      </c>
      <c r="L946" s="46">
        <f t="shared" si="342"/>
        <v>234316.27500000002</v>
      </c>
      <c r="M946" s="52">
        <f t="shared" si="343"/>
        <v>475567.79360000003</v>
      </c>
      <c r="N946" s="53">
        <f t="shared" si="344"/>
        <v>0.49902181909758658</v>
      </c>
      <c r="O946" s="1">
        <f t="shared" si="325"/>
        <v>723.6</v>
      </c>
      <c r="P946" s="1">
        <f t="shared" si="326"/>
        <v>434.72</v>
      </c>
      <c r="Q946" s="1">
        <f t="shared" si="327"/>
        <v>3776.1</v>
      </c>
      <c r="R946" s="1">
        <f t="shared" si="331"/>
        <v>472497.78640000004</v>
      </c>
      <c r="S946" s="111"/>
      <c r="T946" s="1">
        <f t="shared" si="332"/>
        <v>1013.04</v>
      </c>
      <c r="U946" s="1">
        <f t="shared" si="333"/>
        <v>608.96</v>
      </c>
      <c r="V946" s="1">
        <f t="shared" si="334"/>
        <v>3776.1</v>
      </c>
      <c r="W946" s="1">
        <f t="shared" si="335"/>
        <v>52.8</v>
      </c>
      <c r="X946" s="1">
        <f t="shared" si="336"/>
        <v>5450.9000000000005</v>
      </c>
    </row>
    <row r="947" spans="1:24" x14ac:dyDescent="0.25">
      <c r="A947" s="50">
        <v>954000</v>
      </c>
      <c r="B947" s="45">
        <f t="shared" si="323"/>
        <v>4806.3827000000001</v>
      </c>
      <c r="C947" s="18">
        <f t="shared" si="328"/>
        <v>9134.8896000000004</v>
      </c>
      <c r="D947" s="18">
        <f t="shared" si="324"/>
        <v>12746.592299999998</v>
      </c>
      <c r="E947" s="16">
        <f t="shared" si="329"/>
        <v>18060.853999999999</v>
      </c>
      <c r="F947" s="19">
        <f t="shared" si="330"/>
        <v>196778.4</v>
      </c>
      <c r="G947" s="51">
        <f t="shared" si="337"/>
        <v>241527.11859999999</v>
      </c>
      <c r="H947" s="45">
        <f t="shared" si="338"/>
        <v>4813.8</v>
      </c>
      <c r="I947" s="18">
        <f t="shared" si="339"/>
        <v>9853</v>
      </c>
      <c r="J947" s="18">
        <f t="shared" si="340"/>
        <v>5128.8</v>
      </c>
      <c r="K947" s="19">
        <f t="shared" si="341"/>
        <v>214778.17500000002</v>
      </c>
      <c r="L947" s="46">
        <f t="shared" si="342"/>
        <v>234573.77500000002</v>
      </c>
      <c r="M947" s="52">
        <f t="shared" si="343"/>
        <v>476100.89360000001</v>
      </c>
      <c r="N947" s="53">
        <f t="shared" si="344"/>
        <v>0.49905754046121592</v>
      </c>
      <c r="O947" s="1">
        <f t="shared" si="325"/>
        <v>723.6</v>
      </c>
      <c r="P947" s="1">
        <f t="shared" si="326"/>
        <v>434.72</v>
      </c>
      <c r="Q947" s="1">
        <f t="shared" si="327"/>
        <v>3776.1</v>
      </c>
      <c r="R947" s="1">
        <f t="shared" si="331"/>
        <v>472964.68640000006</v>
      </c>
      <c r="S947" s="111"/>
      <c r="T947" s="1">
        <f t="shared" si="332"/>
        <v>1013.04</v>
      </c>
      <c r="U947" s="1">
        <f t="shared" si="333"/>
        <v>608.96</v>
      </c>
      <c r="V947" s="1">
        <f t="shared" si="334"/>
        <v>3776.1</v>
      </c>
      <c r="W947" s="1">
        <f t="shared" si="335"/>
        <v>52.8</v>
      </c>
      <c r="X947" s="1">
        <f t="shared" si="336"/>
        <v>5450.9000000000005</v>
      </c>
    </row>
    <row r="948" spans="1:24" x14ac:dyDescent="0.25">
      <c r="A948" s="50">
        <v>955000</v>
      </c>
      <c r="B948" s="45">
        <f t="shared" si="323"/>
        <v>4806.3827000000001</v>
      </c>
      <c r="C948" s="18">
        <f t="shared" si="328"/>
        <v>9134.8896000000004</v>
      </c>
      <c r="D948" s="18">
        <f t="shared" si="324"/>
        <v>12746.592299999998</v>
      </c>
      <c r="E948" s="16">
        <f t="shared" si="329"/>
        <v>18060.853999999999</v>
      </c>
      <c r="F948" s="19">
        <f t="shared" si="330"/>
        <v>197054</v>
      </c>
      <c r="G948" s="51">
        <f t="shared" si="337"/>
        <v>241802.71859999999</v>
      </c>
      <c r="H948" s="45">
        <f t="shared" si="338"/>
        <v>4813.8</v>
      </c>
      <c r="I948" s="18">
        <f t="shared" si="339"/>
        <v>9853</v>
      </c>
      <c r="J948" s="18">
        <f t="shared" si="340"/>
        <v>5128.8</v>
      </c>
      <c r="K948" s="19">
        <f t="shared" si="341"/>
        <v>215035.67500000002</v>
      </c>
      <c r="L948" s="46">
        <f t="shared" si="342"/>
        <v>234831.27500000002</v>
      </c>
      <c r="M948" s="52">
        <f t="shared" si="343"/>
        <v>476633.99360000005</v>
      </c>
      <c r="N948" s="53">
        <f t="shared" si="344"/>
        <v>0.49909318701570687</v>
      </c>
      <c r="O948" s="1">
        <f t="shared" si="325"/>
        <v>723.6</v>
      </c>
      <c r="P948" s="1">
        <f t="shared" si="326"/>
        <v>434.72</v>
      </c>
      <c r="Q948" s="1">
        <f t="shared" si="327"/>
        <v>3776.1</v>
      </c>
      <c r="R948" s="1">
        <f t="shared" si="331"/>
        <v>473431.58640000003</v>
      </c>
      <c r="S948" s="111"/>
      <c r="T948" s="1">
        <f t="shared" si="332"/>
        <v>1013.04</v>
      </c>
      <c r="U948" s="1">
        <f t="shared" si="333"/>
        <v>608.96</v>
      </c>
      <c r="V948" s="1">
        <f t="shared" si="334"/>
        <v>3776.1</v>
      </c>
      <c r="W948" s="1">
        <f t="shared" si="335"/>
        <v>52.8</v>
      </c>
      <c r="X948" s="1">
        <f t="shared" si="336"/>
        <v>5450.9000000000005</v>
      </c>
    </row>
    <row r="949" spans="1:24" x14ac:dyDescent="0.25">
      <c r="A949" s="50">
        <v>956000</v>
      </c>
      <c r="B949" s="45">
        <f t="shared" ref="B949:B993" si="345">IF($A949&gt;$AA$4,IF($A949&lt;$AA$5,($A949-$AA$4)*$Z$4,($AA$5-$AA$4)*$Z$4),0)</f>
        <v>4806.3827000000001</v>
      </c>
      <c r="C949" s="18">
        <f t="shared" si="328"/>
        <v>9134.8896000000004</v>
      </c>
      <c r="D949" s="18">
        <f t="shared" ref="D949:D993" si="346">IF($A949&gt;$AA$6,IF($A949&lt;$AA$7,($A949-$AA$6)*$Z$6,($AA$7-$AA$6)*$Z$6),0)</f>
        <v>12746.592299999998</v>
      </c>
      <c r="E949" s="16">
        <f t="shared" si="329"/>
        <v>18060.853999999999</v>
      </c>
      <c r="F949" s="19">
        <f t="shared" si="330"/>
        <v>197329.6</v>
      </c>
      <c r="G949" s="51">
        <f t="shared" si="337"/>
        <v>242078.3186</v>
      </c>
      <c r="H949" s="45">
        <f t="shared" si="338"/>
        <v>4813.8</v>
      </c>
      <c r="I949" s="18">
        <f t="shared" si="339"/>
        <v>9853</v>
      </c>
      <c r="J949" s="18">
        <f t="shared" si="340"/>
        <v>5128.8</v>
      </c>
      <c r="K949" s="19">
        <f t="shared" si="341"/>
        <v>215293.17500000002</v>
      </c>
      <c r="L949" s="46">
        <f t="shared" si="342"/>
        <v>235088.77500000002</v>
      </c>
      <c r="M949" s="52">
        <f t="shared" si="343"/>
        <v>477167.09360000002</v>
      </c>
      <c r="N949" s="53">
        <f t="shared" si="344"/>
        <v>0.49912875899581594</v>
      </c>
      <c r="O949" s="1">
        <f t="shared" si="325"/>
        <v>723.6</v>
      </c>
      <c r="P949" s="1">
        <f t="shared" si="326"/>
        <v>434.72</v>
      </c>
      <c r="Q949" s="1">
        <f t="shared" si="327"/>
        <v>3776.1</v>
      </c>
      <c r="R949" s="1">
        <f t="shared" si="331"/>
        <v>473898.48640000005</v>
      </c>
      <c r="S949" s="111"/>
      <c r="T949" s="1">
        <f t="shared" si="332"/>
        <v>1013.04</v>
      </c>
      <c r="U949" s="1">
        <f t="shared" si="333"/>
        <v>608.96</v>
      </c>
      <c r="V949" s="1">
        <f t="shared" si="334"/>
        <v>3776.1</v>
      </c>
      <c r="W949" s="1">
        <f t="shared" si="335"/>
        <v>52.8</v>
      </c>
      <c r="X949" s="1">
        <f t="shared" si="336"/>
        <v>5450.9000000000005</v>
      </c>
    </row>
    <row r="950" spans="1:24" x14ac:dyDescent="0.25">
      <c r="A950" s="50">
        <v>957000</v>
      </c>
      <c r="B950" s="45">
        <f t="shared" si="345"/>
        <v>4806.3827000000001</v>
      </c>
      <c r="C950" s="18">
        <f t="shared" si="328"/>
        <v>9134.8896000000004</v>
      </c>
      <c r="D950" s="18">
        <f t="shared" si="346"/>
        <v>12746.592299999998</v>
      </c>
      <c r="E950" s="16">
        <f t="shared" si="329"/>
        <v>18060.853999999999</v>
      </c>
      <c r="F950" s="19">
        <f t="shared" si="330"/>
        <v>197605.2</v>
      </c>
      <c r="G950" s="51">
        <f t="shared" si="337"/>
        <v>242353.9186</v>
      </c>
      <c r="H950" s="45">
        <f t="shared" si="338"/>
        <v>4813.8</v>
      </c>
      <c r="I950" s="18">
        <f t="shared" si="339"/>
        <v>9853</v>
      </c>
      <c r="J950" s="18">
        <f t="shared" si="340"/>
        <v>5128.8</v>
      </c>
      <c r="K950" s="19">
        <f t="shared" si="341"/>
        <v>215550.67500000002</v>
      </c>
      <c r="L950" s="46">
        <f t="shared" si="342"/>
        <v>235346.27500000002</v>
      </c>
      <c r="M950" s="52">
        <f t="shared" si="343"/>
        <v>477700.1936</v>
      </c>
      <c r="N950" s="53">
        <f t="shared" si="344"/>
        <v>0.49916425663531871</v>
      </c>
      <c r="O950" s="1">
        <f t="shared" si="325"/>
        <v>723.6</v>
      </c>
      <c r="P950" s="1">
        <f t="shared" si="326"/>
        <v>434.72</v>
      </c>
      <c r="Q950" s="1">
        <f t="shared" si="327"/>
        <v>3776.1</v>
      </c>
      <c r="R950" s="1">
        <f t="shared" si="331"/>
        <v>474365.38640000008</v>
      </c>
      <c r="S950" s="111"/>
      <c r="T950" s="1">
        <f t="shared" si="332"/>
        <v>1013.04</v>
      </c>
      <c r="U950" s="1">
        <f t="shared" si="333"/>
        <v>608.96</v>
      </c>
      <c r="V950" s="1">
        <f t="shared" si="334"/>
        <v>3776.1</v>
      </c>
      <c r="W950" s="1">
        <f t="shared" si="335"/>
        <v>52.8</v>
      </c>
      <c r="X950" s="1">
        <f t="shared" si="336"/>
        <v>5450.9000000000005</v>
      </c>
    </row>
    <row r="951" spans="1:24" x14ac:dyDescent="0.25">
      <c r="A951" s="50">
        <v>958000</v>
      </c>
      <c r="B951" s="45">
        <f t="shared" si="345"/>
        <v>4806.3827000000001</v>
      </c>
      <c r="C951" s="18">
        <f t="shared" si="328"/>
        <v>9134.8896000000004</v>
      </c>
      <c r="D951" s="18">
        <f t="shared" si="346"/>
        <v>12746.592299999998</v>
      </c>
      <c r="E951" s="16">
        <f t="shared" si="329"/>
        <v>18060.853999999999</v>
      </c>
      <c r="F951" s="19">
        <f t="shared" si="330"/>
        <v>197880.80000000002</v>
      </c>
      <c r="G951" s="51">
        <f t="shared" si="337"/>
        <v>242629.51860000001</v>
      </c>
      <c r="H951" s="45">
        <f t="shared" si="338"/>
        <v>4813.8</v>
      </c>
      <c r="I951" s="18">
        <f t="shared" si="339"/>
        <v>9853</v>
      </c>
      <c r="J951" s="18">
        <f t="shared" si="340"/>
        <v>5128.8</v>
      </c>
      <c r="K951" s="19">
        <f t="shared" si="341"/>
        <v>215808.17500000002</v>
      </c>
      <c r="L951" s="46">
        <f t="shared" si="342"/>
        <v>235603.77500000002</v>
      </c>
      <c r="M951" s="52">
        <f t="shared" si="343"/>
        <v>478233.29360000003</v>
      </c>
      <c r="N951" s="53">
        <f t="shared" si="344"/>
        <v>0.49919968016701466</v>
      </c>
      <c r="O951" s="1">
        <f t="shared" si="325"/>
        <v>723.6</v>
      </c>
      <c r="P951" s="1">
        <f t="shared" si="326"/>
        <v>434.72</v>
      </c>
      <c r="Q951" s="1">
        <f t="shared" si="327"/>
        <v>3776.1</v>
      </c>
      <c r="R951" s="1">
        <f t="shared" si="331"/>
        <v>474832.28640000004</v>
      </c>
      <c r="S951" s="111"/>
      <c r="T951" s="1">
        <f t="shared" si="332"/>
        <v>1013.04</v>
      </c>
      <c r="U951" s="1">
        <f t="shared" si="333"/>
        <v>608.96</v>
      </c>
      <c r="V951" s="1">
        <f t="shared" si="334"/>
        <v>3776.1</v>
      </c>
      <c r="W951" s="1">
        <f t="shared" si="335"/>
        <v>52.8</v>
      </c>
      <c r="X951" s="1">
        <f t="shared" si="336"/>
        <v>5450.9000000000005</v>
      </c>
    </row>
    <row r="952" spans="1:24" x14ac:dyDescent="0.25">
      <c r="A952" s="50">
        <v>959000</v>
      </c>
      <c r="B952" s="45">
        <f t="shared" si="345"/>
        <v>4806.3827000000001</v>
      </c>
      <c r="C952" s="18">
        <f t="shared" si="328"/>
        <v>9134.8896000000004</v>
      </c>
      <c r="D952" s="18">
        <f t="shared" si="346"/>
        <v>12746.592299999998</v>
      </c>
      <c r="E952" s="16">
        <f t="shared" si="329"/>
        <v>18060.853999999999</v>
      </c>
      <c r="F952" s="19">
        <f t="shared" si="330"/>
        <v>198156.4</v>
      </c>
      <c r="G952" s="51">
        <f t="shared" si="337"/>
        <v>242905.11859999999</v>
      </c>
      <c r="H952" s="45">
        <f t="shared" si="338"/>
        <v>4813.8</v>
      </c>
      <c r="I952" s="18">
        <f t="shared" si="339"/>
        <v>9853</v>
      </c>
      <c r="J952" s="18">
        <f t="shared" si="340"/>
        <v>5128.8</v>
      </c>
      <c r="K952" s="19">
        <f t="shared" si="341"/>
        <v>216065.67500000002</v>
      </c>
      <c r="L952" s="46">
        <f t="shared" si="342"/>
        <v>235861.27500000002</v>
      </c>
      <c r="M952" s="52">
        <f t="shared" si="343"/>
        <v>478766.39360000001</v>
      </c>
      <c r="N952" s="53">
        <f t="shared" si="344"/>
        <v>0.49923502982273205</v>
      </c>
      <c r="O952" s="1">
        <f t="shared" si="325"/>
        <v>723.6</v>
      </c>
      <c r="P952" s="1">
        <f t="shared" si="326"/>
        <v>434.72</v>
      </c>
      <c r="Q952" s="1">
        <f t="shared" si="327"/>
        <v>3776.1</v>
      </c>
      <c r="R952" s="1">
        <f t="shared" si="331"/>
        <v>475299.18640000006</v>
      </c>
      <c r="S952" s="111"/>
      <c r="T952" s="1">
        <f t="shared" si="332"/>
        <v>1013.04</v>
      </c>
      <c r="U952" s="1">
        <f t="shared" si="333"/>
        <v>608.96</v>
      </c>
      <c r="V952" s="1">
        <f t="shared" si="334"/>
        <v>3776.1</v>
      </c>
      <c r="W952" s="1">
        <f t="shared" si="335"/>
        <v>52.8</v>
      </c>
      <c r="X952" s="1">
        <f t="shared" si="336"/>
        <v>5450.9000000000005</v>
      </c>
    </row>
    <row r="953" spans="1:24" x14ac:dyDescent="0.25">
      <c r="A953" s="50">
        <v>960000</v>
      </c>
      <c r="B953" s="45">
        <f t="shared" si="345"/>
        <v>4806.3827000000001</v>
      </c>
      <c r="C953" s="18">
        <f t="shared" si="328"/>
        <v>9134.8896000000004</v>
      </c>
      <c r="D953" s="18">
        <f t="shared" si="346"/>
        <v>12746.592299999998</v>
      </c>
      <c r="E953" s="16">
        <f t="shared" si="329"/>
        <v>18060.853999999999</v>
      </c>
      <c r="F953" s="19">
        <f t="shared" si="330"/>
        <v>198432</v>
      </c>
      <c r="G953" s="51">
        <f t="shared" si="337"/>
        <v>243180.71859999999</v>
      </c>
      <c r="H953" s="45">
        <f t="shared" si="338"/>
        <v>4813.8</v>
      </c>
      <c r="I953" s="18">
        <f t="shared" si="339"/>
        <v>9853</v>
      </c>
      <c r="J953" s="18">
        <f t="shared" si="340"/>
        <v>5128.8</v>
      </c>
      <c r="K953" s="19">
        <f t="shared" si="341"/>
        <v>216323.17500000002</v>
      </c>
      <c r="L953" s="46">
        <f t="shared" si="342"/>
        <v>236118.77500000002</v>
      </c>
      <c r="M953" s="52">
        <f t="shared" si="343"/>
        <v>479299.49360000005</v>
      </c>
      <c r="N953" s="53">
        <f t="shared" si="344"/>
        <v>0.49927030583333337</v>
      </c>
      <c r="O953" s="1">
        <f t="shared" si="325"/>
        <v>723.6</v>
      </c>
      <c r="P953" s="1">
        <f t="shared" si="326"/>
        <v>434.72</v>
      </c>
      <c r="Q953" s="1">
        <f t="shared" si="327"/>
        <v>3776.1</v>
      </c>
      <c r="R953" s="1">
        <f t="shared" si="331"/>
        <v>475766.08640000003</v>
      </c>
      <c r="S953" s="111"/>
      <c r="T953" s="1">
        <f t="shared" si="332"/>
        <v>1013.04</v>
      </c>
      <c r="U953" s="1">
        <f t="shared" si="333"/>
        <v>608.96</v>
      </c>
      <c r="V953" s="1">
        <f t="shared" si="334"/>
        <v>3776.1</v>
      </c>
      <c r="W953" s="1">
        <f t="shared" si="335"/>
        <v>52.8</v>
      </c>
      <c r="X953" s="1">
        <f t="shared" si="336"/>
        <v>5450.9000000000005</v>
      </c>
    </row>
    <row r="954" spans="1:24" x14ac:dyDescent="0.25">
      <c r="A954" s="50">
        <v>961000</v>
      </c>
      <c r="B954" s="45">
        <f t="shared" si="345"/>
        <v>4806.3827000000001</v>
      </c>
      <c r="C954" s="18">
        <f t="shared" si="328"/>
        <v>9134.8896000000004</v>
      </c>
      <c r="D954" s="18">
        <f t="shared" si="346"/>
        <v>12746.592299999998</v>
      </c>
      <c r="E954" s="16">
        <f t="shared" si="329"/>
        <v>18060.853999999999</v>
      </c>
      <c r="F954" s="19">
        <f t="shared" si="330"/>
        <v>198707.6</v>
      </c>
      <c r="G954" s="51">
        <f t="shared" si="337"/>
        <v>243456.3186</v>
      </c>
      <c r="H954" s="45">
        <f t="shared" si="338"/>
        <v>4813.8</v>
      </c>
      <c r="I954" s="18">
        <f t="shared" si="339"/>
        <v>9853</v>
      </c>
      <c r="J954" s="18">
        <f t="shared" si="340"/>
        <v>5128.8</v>
      </c>
      <c r="K954" s="19">
        <f t="shared" si="341"/>
        <v>216580.67500000002</v>
      </c>
      <c r="L954" s="46">
        <f t="shared" si="342"/>
        <v>236376.27500000002</v>
      </c>
      <c r="M954" s="52">
        <f t="shared" si="343"/>
        <v>479832.59360000002</v>
      </c>
      <c r="N954" s="53">
        <f t="shared" si="344"/>
        <v>0.49930550842872012</v>
      </c>
      <c r="O954" s="1">
        <f t="shared" si="325"/>
        <v>723.6</v>
      </c>
      <c r="P954" s="1">
        <f t="shared" si="326"/>
        <v>434.72</v>
      </c>
      <c r="Q954" s="1">
        <f t="shared" si="327"/>
        <v>3776.1</v>
      </c>
      <c r="R954" s="1">
        <f t="shared" si="331"/>
        <v>476232.98640000005</v>
      </c>
      <c r="S954" s="111"/>
      <c r="T954" s="1">
        <f t="shared" si="332"/>
        <v>1013.04</v>
      </c>
      <c r="U954" s="1">
        <f t="shared" si="333"/>
        <v>608.96</v>
      </c>
      <c r="V954" s="1">
        <f t="shared" si="334"/>
        <v>3776.1</v>
      </c>
      <c r="W954" s="1">
        <f t="shared" si="335"/>
        <v>52.8</v>
      </c>
      <c r="X954" s="1">
        <f t="shared" si="336"/>
        <v>5450.9000000000005</v>
      </c>
    </row>
    <row r="955" spans="1:24" x14ac:dyDescent="0.25">
      <c r="A955" s="50">
        <v>962000</v>
      </c>
      <c r="B955" s="45">
        <f t="shared" si="345"/>
        <v>4806.3827000000001</v>
      </c>
      <c r="C955" s="18">
        <f t="shared" si="328"/>
        <v>9134.8896000000004</v>
      </c>
      <c r="D955" s="18">
        <f t="shared" si="346"/>
        <v>12746.592299999998</v>
      </c>
      <c r="E955" s="16">
        <f t="shared" si="329"/>
        <v>18060.853999999999</v>
      </c>
      <c r="F955" s="19">
        <f t="shared" si="330"/>
        <v>198983.2</v>
      </c>
      <c r="G955" s="51">
        <f t="shared" si="337"/>
        <v>243731.9186</v>
      </c>
      <c r="H955" s="45">
        <f t="shared" si="338"/>
        <v>4813.8</v>
      </c>
      <c r="I955" s="18">
        <f t="shared" si="339"/>
        <v>9853</v>
      </c>
      <c r="J955" s="18">
        <f t="shared" si="340"/>
        <v>5128.8</v>
      </c>
      <c r="K955" s="19">
        <f t="shared" si="341"/>
        <v>216838.17500000002</v>
      </c>
      <c r="L955" s="46">
        <f t="shared" si="342"/>
        <v>236633.77500000002</v>
      </c>
      <c r="M955" s="52">
        <f t="shared" si="343"/>
        <v>480365.6936</v>
      </c>
      <c r="N955" s="53">
        <f t="shared" si="344"/>
        <v>0.49934063783783783</v>
      </c>
      <c r="O955" s="1">
        <f t="shared" si="325"/>
        <v>723.6</v>
      </c>
      <c r="P955" s="1">
        <f t="shared" si="326"/>
        <v>434.72</v>
      </c>
      <c r="Q955" s="1">
        <f t="shared" si="327"/>
        <v>3776.1</v>
      </c>
      <c r="R955" s="1">
        <f t="shared" si="331"/>
        <v>476699.88640000008</v>
      </c>
      <c r="S955" s="111"/>
      <c r="T955" s="1">
        <f t="shared" si="332"/>
        <v>1013.04</v>
      </c>
      <c r="U955" s="1">
        <f t="shared" si="333"/>
        <v>608.96</v>
      </c>
      <c r="V955" s="1">
        <f t="shared" si="334"/>
        <v>3776.1</v>
      </c>
      <c r="W955" s="1">
        <f t="shared" si="335"/>
        <v>52.8</v>
      </c>
      <c r="X955" s="1">
        <f t="shared" si="336"/>
        <v>5450.9000000000005</v>
      </c>
    </row>
    <row r="956" spans="1:24" x14ac:dyDescent="0.25">
      <c r="A956" s="50">
        <v>963000</v>
      </c>
      <c r="B956" s="45">
        <f t="shared" si="345"/>
        <v>4806.3827000000001</v>
      </c>
      <c r="C956" s="18">
        <f t="shared" si="328"/>
        <v>9134.8896000000004</v>
      </c>
      <c r="D956" s="18">
        <f t="shared" si="346"/>
        <v>12746.592299999998</v>
      </c>
      <c r="E956" s="16">
        <f t="shared" si="329"/>
        <v>18060.853999999999</v>
      </c>
      <c r="F956" s="19">
        <f t="shared" si="330"/>
        <v>199258.80000000002</v>
      </c>
      <c r="G956" s="51">
        <f t="shared" si="337"/>
        <v>244007.51860000001</v>
      </c>
      <c r="H956" s="45">
        <f t="shared" si="338"/>
        <v>4813.8</v>
      </c>
      <c r="I956" s="18">
        <f t="shared" si="339"/>
        <v>9853</v>
      </c>
      <c r="J956" s="18">
        <f t="shared" si="340"/>
        <v>5128.8</v>
      </c>
      <c r="K956" s="19">
        <f t="shared" si="341"/>
        <v>217095.67500000002</v>
      </c>
      <c r="L956" s="46">
        <f t="shared" si="342"/>
        <v>236891.27500000002</v>
      </c>
      <c r="M956" s="52">
        <f t="shared" si="343"/>
        <v>480898.79360000003</v>
      </c>
      <c r="N956" s="53">
        <f t="shared" si="344"/>
        <v>0.49937569428868123</v>
      </c>
      <c r="O956" s="1">
        <f t="shared" si="325"/>
        <v>723.6</v>
      </c>
      <c r="P956" s="1">
        <f t="shared" si="326"/>
        <v>434.72</v>
      </c>
      <c r="Q956" s="1">
        <f t="shared" si="327"/>
        <v>3776.1</v>
      </c>
      <c r="R956" s="1">
        <f t="shared" si="331"/>
        <v>477166.78640000004</v>
      </c>
      <c r="S956" s="111"/>
      <c r="T956" s="1">
        <f t="shared" si="332"/>
        <v>1013.04</v>
      </c>
      <c r="U956" s="1">
        <f t="shared" si="333"/>
        <v>608.96</v>
      </c>
      <c r="V956" s="1">
        <f t="shared" si="334"/>
        <v>3776.1</v>
      </c>
      <c r="W956" s="1">
        <f t="shared" si="335"/>
        <v>52.8</v>
      </c>
      <c r="X956" s="1">
        <f t="shared" si="336"/>
        <v>5450.9000000000005</v>
      </c>
    </row>
    <row r="957" spans="1:24" x14ac:dyDescent="0.25">
      <c r="A957" s="50">
        <v>964000</v>
      </c>
      <c r="B957" s="45">
        <f t="shared" si="345"/>
        <v>4806.3827000000001</v>
      </c>
      <c r="C957" s="18">
        <f t="shared" si="328"/>
        <v>9134.8896000000004</v>
      </c>
      <c r="D957" s="18">
        <f t="shared" si="346"/>
        <v>12746.592299999998</v>
      </c>
      <c r="E957" s="16">
        <f t="shared" si="329"/>
        <v>18060.853999999999</v>
      </c>
      <c r="F957" s="19">
        <f t="shared" si="330"/>
        <v>199534.4</v>
      </c>
      <c r="G957" s="51">
        <f t="shared" si="337"/>
        <v>244283.11859999999</v>
      </c>
      <c r="H957" s="45">
        <f t="shared" si="338"/>
        <v>4813.8</v>
      </c>
      <c r="I957" s="18">
        <f t="shared" si="339"/>
        <v>9853</v>
      </c>
      <c r="J957" s="18">
        <f t="shared" si="340"/>
        <v>5128.8</v>
      </c>
      <c r="K957" s="19">
        <f t="shared" si="341"/>
        <v>217353.17500000002</v>
      </c>
      <c r="L957" s="46">
        <f t="shared" si="342"/>
        <v>237148.77500000002</v>
      </c>
      <c r="M957" s="52">
        <f t="shared" si="343"/>
        <v>481431.89360000001</v>
      </c>
      <c r="N957" s="53">
        <f t="shared" si="344"/>
        <v>0.49941067800829875</v>
      </c>
      <c r="O957" s="1">
        <f t="shared" si="325"/>
        <v>723.6</v>
      </c>
      <c r="P957" s="1">
        <f t="shared" si="326"/>
        <v>434.72</v>
      </c>
      <c r="Q957" s="1">
        <f t="shared" si="327"/>
        <v>3776.1</v>
      </c>
      <c r="R957" s="1">
        <f t="shared" si="331"/>
        <v>477633.68640000006</v>
      </c>
      <c r="S957" s="111"/>
      <c r="T957" s="1">
        <f t="shared" si="332"/>
        <v>1013.04</v>
      </c>
      <c r="U957" s="1">
        <f t="shared" si="333"/>
        <v>608.96</v>
      </c>
      <c r="V957" s="1">
        <f t="shared" si="334"/>
        <v>3776.1</v>
      </c>
      <c r="W957" s="1">
        <f t="shared" si="335"/>
        <v>52.8</v>
      </c>
      <c r="X957" s="1">
        <f t="shared" si="336"/>
        <v>5450.9000000000005</v>
      </c>
    </row>
    <row r="958" spans="1:24" x14ac:dyDescent="0.25">
      <c r="A958" s="50">
        <v>965000</v>
      </c>
      <c r="B958" s="45">
        <f t="shared" si="345"/>
        <v>4806.3827000000001</v>
      </c>
      <c r="C958" s="18">
        <f t="shared" si="328"/>
        <v>9134.8896000000004</v>
      </c>
      <c r="D958" s="18">
        <f t="shared" si="346"/>
        <v>12746.592299999998</v>
      </c>
      <c r="E958" s="16">
        <f t="shared" si="329"/>
        <v>18060.853999999999</v>
      </c>
      <c r="F958" s="19">
        <f t="shared" si="330"/>
        <v>199810</v>
      </c>
      <c r="G958" s="51">
        <f t="shared" si="337"/>
        <v>244558.71859999999</v>
      </c>
      <c r="H958" s="45">
        <f t="shared" si="338"/>
        <v>4813.8</v>
      </c>
      <c r="I958" s="18">
        <f t="shared" si="339"/>
        <v>9853</v>
      </c>
      <c r="J958" s="18">
        <f t="shared" si="340"/>
        <v>5128.8</v>
      </c>
      <c r="K958" s="19">
        <f t="shared" si="341"/>
        <v>217610.67500000002</v>
      </c>
      <c r="L958" s="46">
        <f t="shared" si="342"/>
        <v>237406.27500000002</v>
      </c>
      <c r="M958" s="52">
        <f t="shared" si="343"/>
        <v>481964.99360000005</v>
      </c>
      <c r="N958" s="53">
        <f t="shared" si="344"/>
        <v>0.49944558922279797</v>
      </c>
      <c r="O958" s="1">
        <f t="shared" si="325"/>
        <v>723.6</v>
      </c>
      <c r="P958" s="1">
        <f t="shared" si="326"/>
        <v>434.72</v>
      </c>
      <c r="Q958" s="1">
        <f t="shared" si="327"/>
        <v>3776.1</v>
      </c>
      <c r="R958" s="1">
        <f t="shared" si="331"/>
        <v>478100.58640000003</v>
      </c>
      <c r="S958" s="111"/>
      <c r="T958" s="1">
        <f t="shared" si="332"/>
        <v>1013.04</v>
      </c>
      <c r="U958" s="1">
        <f t="shared" si="333"/>
        <v>608.96</v>
      </c>
      <c r="V958" s="1">
        <f t="shared" si="334"/>
        <v>3776.1</v>
      </c>
      <c r="W958" s="1">
        <f t="shared" si="335"/>
        <v>52.8</v>
      </c>
      <c r="X958" s="1">
        <f t="shared" si="336"/>
        <v>5450.9000000000005</v>
      </c>
    </row>
    <row r="959" spans="1:24" x14ac:dyDescent="0.25">
      <c r="A959" s="50">
        <v>966000</v>
      </c>
      <c r="B959" s="45">
        <f t="shared" si="345"/>
        <v>4806.3827000000001</v>
      </c>
      <c r="C959" s="18">
        <f t="shared" si="328"/>
        <v>9134.8896000000004</v>
      </c>
      <c r="D959" s="18">
        <f t="shared" si="346"/>
        <v>12746.592299999998</v>
      </c>
      <c r="E959" s="16">
        <f t="shared" si="329"/>
        <v>18060.853999999999</v>
      </c>
      <c r="F959" s="19">
        <f t="shared" si="330"/>
        <v>200085.6</v>
      </c>
      <c r="G959" s="51">
        <f t="shared" si="337"/>
        <v>244834.3186</v>
      </c>
      <c r="H959" s="45">
        <f t="shared" si="338"/>
        <v>4813.8</v>
      </c>
      <c r="I959" s="18">
        <f t="shared" si="339"/>
        <v>9853</v>
      </c>
      <c r="J959" s="18">
        <f t="shared" si="340"/>
        <v>5128.8</v>
      </c>
      <c r="K959" s="19">
        <f t="shared" si="341"/>
        <v>217868.17500000002</v>
      </c>
      <c r="L959" s="46">
        <f t="shared" si="342"/>
        <v>237663.77500000002</v>
      </c>
      <c r="M959" s="52">
        <f t="shared" si="343"/>
        <v>482498.09360000002</v>
      </c>
      <c r="N959" s="53">
        <f t="shared" si="344"/>
        <v>0.49948042815734994</v>
      </c>
      <c r="O959" s="1">
        <f t="shared" si="325"/>
        <v>723.6</v>
      </c>
      <c r="P959" s="1">
        <f t="shared" si="326"/>
        <v>434.72</v>
      </c>
      <c r="Q959" s="1">
        <f t="shared" si="327"/>
        <v>3776.1</v>
      </c>
      <c r="R959" s="1">
        <f t="shared" si="331"/>
        <v>478567.48640000005</v>
      </c>
      <c r="S959" s="111"/>
      <c r="T959" s="1">
        <f t="shared" si="332"/>
        <v>1013.04</v>
      </c>
      <c r="U959" s="1">
        <f t="shared" si="333"/>
        <v>608.96</v>
      </c>
      <c r="V959" s="1">
        <f t="shared" si="334"/>
        <v>3776.1</v>
      </c>
      <c r="W959" s="1">
        <f t="shared" si="335"/>
        <v>52.8</v>
      </c>
      <c r="X959" s="1">
        <f t="shared" si="336"/>
        <v>5450.9000000000005</v>
      </c>
    </row>
    <row r="960" spans="1:24" x14ac:dyDescent="0.25">
      <c r="A960" s="50">
        <v>967000</v>
      </c>
      <c r="B960" s="45">
        <f t="shared" si="345"/>
        <v>4806.3827000000001</v>
      </c>
      <c r="C960" s="18">
        <f t="shared" si="328"/>
        <v>9134.8896000000004</v>
      </c>
      <c r="D960" s="18">
        <f t="shared" si="346"/>
        <v>12746.592299999998</v>
      </c>
      <c r="E960" s="16">
        <f t="shared" si="329"/>
        <v>18060.853999999999</v>
      </c>
      <c r="F960" s="19">
        <f t="shared" si="330"/>
        <v>200361.2</v>
      </c>
      <c r="G960" s="51">
        <f t="shared" si="337"/>
        <v>245109.9186</v>
      </c>
      <c r="H960" s="45">
        <f t="shared" si="338"/>
        <v>4813.8</v>
      </c>
      <c r="I960" s="18">
        <f t="shared" si="339"/>
        <v>9853</v>
      </c>
      <c r="J960" s="18">
        <f t="shared" si="340"/>
        <v>5128.8</v>
      </c>
      <c r="K960" s="19">
        <f t="shared" si="341"/>
        <v>218125.67500000002</v>
      </c>
      <c r="L960" s="46">
        <f t="shared" si="342"/>
        <v>237921.27500000002</v>
      </c>
      <c r="M960" s="52">
        <f t="shared" si="343"/>
        <v>483031.1936</v>
      </c>
      <c r="N960" s="53">
        <f t="shared" si="344"/>
        <v>0.4995151950361944</v>
      </c>
      <c r="O960" s="1">
        <f t="shared" si="325"/>
        <v>723.6</v>
      </c>
      <c r="P960" s="1">
        <f t="shared" si="326"/>
        <v>434.72</v>
      </c>
      <c r="Q960" s="1">
        <f t="shared" si="327"/>
        <v>3776.1</v>
      </c>
      <c r="R960" s="1">
        <f t="shared" si="331"/>
        <v>479034.38640000008</v>
      </c>
      <c r="S960" s="111"/>
      <c r="T960" s="1">
        <f t="shared" si="332"/>
        <v>1013.04</v>
      </c>
      <c r="U960" s="1">
        <f t="shared" si="333"/>
        <v>608.96</v>
      </c>
      <c r="V960" s="1">
        <f t="shared" si="334"/>
        <v>3776.1</v>
      </c>
      <c r="W960" s="1">
        <f t="shared" si="335"/>
        <v>52.8</v>
      </c>
      <c r="X960" s="1">
        <f t="shared" si="336"/>
        <v>5450.9000000000005</v>
      </c>
    </row>
    <row r="961" spans="1:24" x14ac:dyDescent="0.25">
      <c r="A961" s="50">
        <v>968000</v>
      </c>
      <c r="B961" s="45">
        <f t="shared" si="345"/>
        <v>4806.3827000000001</v>
      </c>
      <c r="C961" s="18">
        <f t="shared" si="328"/>
        <v>9134.8896000000004</v>
      </c>
      <c r="D961" s="18">
        <f t="shared" si="346"/>
        <v>12746.592299999998</v>
      </c>
      <c r="E961" s="16">
        <f t="shared" si="329"/>
        <v>18060.853999999999</v>
      </c>
      <c r="F961" s="19">
        <f t="shared" si="330"/>
        <v>200636.80000000002</v>
      </c>
      <c r="G961" s="51">
        <f t="shared" si="337"/>
        <v>245385.51860000001</v>
      </c>
      <c r="H961" s="45">
        <f t="shared" si="338"/>
        <v>4813.8</v>
      </c>
      <c r="I961" s="18">
        <f t="shared" si="339"/>
        <v>9853</v>
      </c>
      <c r="J961" s="18">
        <f t="shared" si="340"/>
        <v>5128.8</v>
      </c>
      <c r="K961" s="19">
        <f t="shared" si="341"/>
        <v>218383.17500000002</v>
      </c>
      <c r="L961" s="46">
        <f t="shared" si="342"/>
        <v>238178.77500000002</v>
      </c>
      <c r="M961" s="52">
        <f t="shared" si="343"/>
        <v>483564.29360000003</v>
      </c>
      <c r="N961" s="53">
        <f t="shared" si="344"/>
        <v>0.49954989008264467</v>
      </c>
      <c r="O961" s="1">
        <f t="shared" si="325"/>
        <v>723.6</v>
      </c>
      <c r="P961" s="1">
        <f t="shared" si="326"/>
        <v>434.72</v>
      </c>
      <c r="Q961" s="1">
        <f t="shared" si="327"/>
        <v>3776.1</v>
      </c>
      <c r="R961" s="1">
        <f t="shared" si="331"/>
        <v>479501.28640000004</v>
      </c>
      <c r="S961" s="111"/>
      <c r="T961" s="1">
        <f t="shared" si="332"/>
        <v>1013.04</v>
      </c>
      <c r="U961" s="1">
        <f t="shared" si="333"/>
        <v>608.96</v>
      </c>
      <c r="V961" s="1">
        <f t="shared" si="334"/>
        <v>3776.1</v>
      </c>
      <c r="W961" s="1">
        <f t="shared" si="335"/>
        <v>52.8</v>
      </c>
      <c r="X961" s="1">
        <f t="shared" si="336"/>
        <v>5450.9000000000005</v>
      </c>
    </row>
    <row r="962" spans="1:24" x14ac:dyDescent="0.25">
      <c r="A962" s="50">
        <v>969000</v>
      </c>
      <c r="B962" s="45">
        <f t="shared" si="345"/>
        <v>4806.3827000000001</v>
      </c>
      <c r="C962" s="18">
        <f t="shared" si="328"/>
        <v>9134.8896000000004</v>
      </c>
      <c r="D962" s="18">
        <f t="shared" si="346"/>
        <v>12746.592299999998</v>
      </c>
      <c r="E962" s="16">
        <f t="shared" si="329"/>
        <v>18060.853999999999</v>
      </c>
      <c r="F962" s="19">
        <f t="shared" si="330"/>
        <v>200912.4</v>
      </c>
      <c r="G962" s="51">
        <f t="shared" si="337"/>
        <v>245661.11859999999</v>
      </c>
      <c r="H962" s="45">
        <f t="shared" si="338"/>
        <v>4813.8</v>
      </c>
      <c r="I962" s="18">
        <f t="shared" si="339"/>
        <v>9853</v>
      </c>
      <c r="J962" s="18">
        <f t="shared" si="340"/>
        <v>5128.8</v>
      </c>
      <c r="K962" s="19">
        <f t="shared" si="341"/>
        <v>218640.67500000002</v>
      </c>
      <c r="L962" s="46">
        <f t="shared" si="342"/>
        <v>238436.27500000002</v>
      </c>
      <c r="M962" s="52">
        <f t="shared" si="343"/>
        <v>484097.39360000001</v>
      </c>
      <c r="N962" s="53">
        <f t="shared" si="344"/>
        <v>0.49958451351909183</v>
      </c>
      <c r="O962" s="1">
        <f t="shared" si="325"/>
        <v>723.6</v>
      </c>
      <c r="P962" s="1">
        <f t="shared" si="326"/>
        <v>434.72</v>
      </c>
      <c r="Q962" s="1">
        <f t="shared" si="327"/>
        <v>3776.1</v>
      </c>
      <c r="R962" s="1">
        <f t="shared" si="331"/>
        <v>479968.18640000006</v>
      </c>
      <c r="S962" s="111"/>
      <c r="T962" s="1">
        <f t="shared" si="332"/>
        <v>1013.04</v>
      </c>
      <c r="U962" s="1">
        <f t="shared" si="333"/>
        <v>608.96</v>
      </c>
      <c r="V962" s="1">
        <f t="shared" si="334"/>
        <v>3776.1</v>
      </c>
      <c r="W962" s="1">
        <f t="shared" si="335"/>
        <v>52.8</v>
      </c>
      <c r="X962" s="1">
        <f t="shared" si="336"/>
        <v>5450.9000000000005</v>
      </c>
    </row>
    <row r="963" spans="1:24" x14ac:dyDescent="0.25">
      <c r="A963" s="50">
        <v>970000</v>
      </c>
      <c r="B963" s="45">
        <f t="shared" si="345"/>
        <v>4806.3827000000001</v>
      </c>
      <c r="C963" s="18">
        <f t="shared" si="328"/>
        <v>9134.8896000000004</v>
      </c>
      <c r="D963" s="18">
        <f t="shared" si="346"/>
        <v>12746.592299999998</v>
      </c>
      <c r="E963" s="16">
        <f t="shared" si="329"/>
        <v>18060.853999999999</v>
      </c>
      <c r="F963" s="19">
        <f t="shared" si="330"/>
        <v>201188</v>
      </c>
      <c r="G963" s="51">
        <f t="shared" si="337"/>
        <v>245936.71859999999</v>
      </c>
      <c r="H963" s="45">
        <f t="shared" si="338"/>
        <v>4813.8</v>
      </c>
      <c r="I963" s="18">
        <f t="shared" si="339"/>
        <v>9853</v>
      </c>
      <c r="J963" s="18">
        <f t="shared" si="340"/>
        <v>5128.8</v>
      </c>
      <c r="K963" s="19">
        <f t="shared" si="341"/>
        <v>218898.17500000002</v>
      </c>
      <c r="L963" s="46">
        <f t="shared" si="342"/>
        <v>238693.77500000002</v>
      </c>
      <c r="M963" s="52">
        <f t="shared" si="343"/>
        <v>484630.49360000005</v>
      </c>
      <c r="N963" s="53">
        <f t="shared" si="344"/>
        <v>0.49961906556701036</v>
      </c>
      <c r="O963" s="1">
        <f t="shared" ref="O963:O993" si="347">IF(A963/100*$AA$20&gt;$AA$18,$AA$18,A963/100*$AA$20)</f>
        <v>723.6</v>
      </c>
      <c r="P963" s="1">
        <f t="shared" ref="P963:P993" si="348">IF(A963*$AA$25&gt;$AA$24,$AA$24,A963*$AA$25)</f>
        <v>434.72</v>
      </c>
      <c r="Q963" s="1">
        <f t="shared" ref="Q963:Q993" si="349">IF((A963-$AA$33)*$AA$32&gt;$AA$31,$AA$31,(A963-$AA$33)*$AA$32)</f>
        <v>3776.1</v>
      </c>
      <c r="R963" s="1">
        <f t="shared" si="331"/>
        <v>480435.08640000003</v>
      </c>
      <c r="S963" s="111"/>
      <c r="T963" s="1">
        <f t="shared" si="332"/>
        <v>1013.04</v>
      </c>
      <c r="U963" s="1">
        <f t="shared" si="333"/>
        <v>608.96</v>
      </c>
      <c r="V963" s="1">
        <f t="shared" si="334"/>
        <v>3776.1</v>
      </c>
      <c r="W963" s="1">
        <f t="shared" si="335"/>
        <v>52.8</v>
      </c>
      <c r="X963" s="1">
        <f t="shared" si="336"/>
        <v>5450.9000000000005</v>
      </c>
    </row>
    <row r="964" spans="1:24" x14ac:dyDescent="0.25">
      <c r="A964" s="50">
        <v>971000</v>
      </c>
      <c r="B964" s="45">
        <f t="shared" si="345"/>
        <v>4806.3827000000001</v>
      </c>
      <c r="C964" s="18">
        <f t="shared" ref="C964:C993" si="350">IF($A964&gt;$AA$5,IF($A964&lt;$AA$6,($A964-$AA$5)*$Z$5,($AA$6-$AA$5)*$Z$5),0)</f>
        <v>9134.8896000000004</v>
      </c>
      <c r="D964" s="18">
        <f t="shared" si="346"/>
        <v>12746.592299999998</v>
      </c>
      <c r="E964" s="16">
        <f t="shared" ref="E964:E993" si="351">IF($A964&gt;$AA$7,IF($A964&lt;$AA$8,($A964-$AA$7)*$Z$7,($AA$8-$AA$7)*$Z$7),0)</f>
        <v>18060.853999999999</v>
      </c>
      <c r="F964" s="19">
        <f t="shared" ref="F964:F993" si="352">IF($A964&gt;$AA$8,IF($A964&gt;$AA$8,($A964-$AA$8)*$Z$8,0),0)</f>
        <v>201463.6</v>
      </c>
      <c r="G964" s="51">
        <f t="shared" si="337"/>
        <v>246212.3186</v>
      </c>
      <c r="H964" s="45">
        <f t="shared" si="338"/>
        <v>4813.8</v>
      </c>
      <c r="I964" s="18">
        <f t="shared" si="339"/>
        <v>9853</v>
      </c>
      <c r="J964" s="18">
        <f t="shared" si="340"/>
        <v>5128.8</v>
      </c>
      <c r="K964" s="19">
        <f t="shared" si="341"/>
        <v>219155.67500000002</v>
      </c>
      <c r="L964" s="46">
        <f t="shared" si="342"/>
        <v>238951.27500000002</v>
      </c>
      <c r="M964" s="52">
        <f t="shared" si="343"/>
        <v>485163.59360000002</v>
      </c>
      <c r="N964" s="53">
        <f t="shared" si="344"/>
        <v>0.49965354644696192</v>
      </c>
      <c r="O964" s="1">
        <f t="shared" si="347"/>
        <v>723.6</v>
      </c>
      <c r="P964" s="1">
        <f t="shared" si="348"/>
        <v>434.72</v>
      </c>
      <c r="Q964" s="1">
        <f t="shared" si="349"/>
        <v>3776.1</v>
      </c>
      <c r="R964" s="1">
        <f t="shared" ref="R964:R993" si="353">A964-M964-O964-P964-Q964</f>
        <v>480901.98640000005</v>
      </c>
      <c r="S964" s="111"/>
      <c r="T964" s="1">
        <f t="shared" ref="T964:T993" si="354">O964*1.4</f>
        <v>1013.04</v>
      </c>
      <c r="U964" s="1">
        <f t="shared" ref="U964:U993" si="355">IF(A964*$AA$27&gt;$AA$26,$AA$26,A964*$AA$27)</f>
        <v>608.96</v>
      </c>
      <c r="V964" s="1">
        <f t="shared" ref="V964:V993" si="356">Q964</f>
        <v>3776.1</v>
      </c>
      <c r="W964" s="1">
        <f t="shared" ref="W964:W993" si="357">IF(A964*$AA$38&gt;$AA$37,$AA$37,A964*$AA$38)</f>
        <v>52.8</v>
      </c>
      <c r="X964" s="1">
        <f t="shared" ref="X964:X993" si="358">T964+U964+V964+W964</f>
        <v>5450.9000000000005</v>
      </c>
    </row>
    <row r="965" spans="1:24" x14ac:dyDescent="0.25">
      <c r="A965" s="50">
        <v>972000</v>
      </c>
      <c r="B965" s="45">
        <f t="shared" si="345"/>
        <v>4806.3827000000001</v>
      </c>
      <c r="C965" s="18">
        <f t="shared" si="350"/>
        <v>9134.8896000000004</v>
      </c>
      <c r="D965" s="18">
        <f t="shared" si="346"/>
        <v>12746.592299999998</v>
      </c>
      <c r="E965" s="16">
        <f t="shared" si="351"/>
        <v>18060.853999999999</v>
      </c>
      <c r="F965" s="19">
        <f t="shared" si="352"/>
        <v>201739.2</v>
      </c>
      <c r="G965" s="51">
        <f t="shared" si="337"/>
        <v>246487.9186</v>
      </c>
      <c r="H965" s="45">
        <f t="shared" si="338"/>
        <v>4813.8</v>
      </c>
      <c r="I965" s="18">
        <f t="shared" si="339"/>
        <v>9853</v>
      </c>
      <c r="J965" s="18">
        <f t="shared" si="340"/>
        <v>5128.8</v>
      </c>
      <c r="K965" s="19">
        <f t="shared" si="341"/>
        <v>219413.17500000002</v>
      </c>
      <c r="L965" s="46">
        <f t="shared" si="342"/>
        <v>239208.77500000002</v>
      </c>
      <c r="M965" s="52">
        <f t="shared" si="343"/>
        <v>485696.6936</v>
      </c>
      <c r="N965" s="53">
        <f t="shared" si="344"/>
        <v>0.49968795637860081</v>
      </c>
      <c r="O965" s="1">
        <f t="shared" si="347"/>
        <v>723.6</v>
      </c>
      <c r="P965" s="1">
        <f t="shared" si="348"/>
        <v>434.72</v>
      </c>
      <c r="Q965" s="1">
        <f t="shared" si="349"/>
        <v>3776.1</v>
      </c>
      <c r="R965" s="1">
        <f t="shared" si="353"/>
        <v>481368.88640000008</v>
      </c>
      <c r="S965" s="111"/>
      <c r="T965" s="1">
        <f t="shared" si="354"/>
        <v>1013.04</v>
      </c>
      <c r="U965" s="1">
        <f t="shared" si="355"/>
        <v>608.96</v>
      </c>
      <c r="V965" s="1">
        <f t="shared" si="356"/>
        <v>3776.1</v>
      </c>
      <c r="W965" s="1">
        <f t="shared" si="357"/>
        <v>52.8</v>
      </c>
      <c r="X965" s="1">
        <f t="shared" si="358"/>
        <v>5450.9000000000005</v>
      </c>
    </row>
    <row r="966" spans="1:24" x14ac:dyDescent="0.25">
      <c r="A966" s="50">
        <v>973000</v>
      </c>
      <c r="B966" s="45">
        <f t="shared" si="345"/>
        <v>4806.3827000000001</v>
      </c>
      <c r="C966" s="18">
        <f t="shared" si="350"/>
        <v>9134.8896000000004</v>
      </c>
      <c r="D966" s="18">
        <f t="shared" si="346"/>
        <v>12746.592299999998</v>
      </c>
      <c r="E966" s="16">
        <f t="shared" si="351"/>
        <v>18060.853999999999</v>
      </c>
      <c r="F966" s="19">
        <f t="shared" si="352"/>
        <v>202014.80000000002</v>
      </c>
      <c r="G966" s="51">
        <f t="shared" si="337"/>
        <v>246763.51860000001</v>
      </c>
      <c r="H966" s="45">
        <f t="shared" si="338"/>
        <v>4813.8</v>
      </c>
      <c r="I966" s="18">
        <f t="shared" si="339"/>
        <v>9853</v>
      </c>
      <c r="J966" s="18">
        <f t="shared" si="340"/>
        <v>5128.8</v>
      </c>
      <c r="K966" s="19">
        <f t="shared" si="341"/>
        <v>219670.67500000002</v>
      </c>
      <c r="L966" s="46">
        <f t="shared" si="342"/>
        <v>239466.27500000002</v>
      </c>
      <c r="M966" s="52">
        <f t="shared" si="343"/>
        <v>486229.79360000003</v>
      </c>
      <c r="N966" s="53">
        <f t="shared" si="344"/>
        <v>0.49972229558067832</v>
      </c>
      <c r="O966" s="1">
        <f t="shared" si="347"/>
        <v>723.6</v>
      </c>
      <c r="P966" s="1">
        <f t="shared" si="348"/>
        <v>434.72</v>
      </c>
      <c r="Q966" s="1">
        <f t="shared" si="349"/>
        <v>3776.1</v>
      </c>
      <c r="R966" s="1">
        <f t="shared" si="353"/>
        <v>481835.78640000004</v>
      </c>
      <c r="S966" s="111"/>
      <c r="T966" s="1">
        <f t="shared" si="354"/>
        <v>1013.04</v>
      </c>
      <c r="U966" s="1">
        <f t="shared" si="355"/>
        <v>608.96</v>
      </c>
      <c r="V966" s="1">
        <f t="shared" si="356"/>
        <v>3776.1</v>
      </c>
      <c r="W966" s="1">
        <f t="shared" si="357"/>
        <v>52.8</v>
      </c>
      <c r="X966" s="1">
        <f t="shared" si="358"/>
        <v>5450.9000000000005</v>
      </c>
    </row>
    <row r="967" spans="1:24" x14ac:dyDescent="0.25">
      <c r="A967" s="50">
        <v>974000</v>
      </c>
      <c r="B967" s="45">
        <f t="shared" si="345"/>
        <v>4806.3827000000001</v>
      </c>
      <c r="C967" s="18">
        <f t="shared" si="350"/>
        <v>9134.8896000000004</v>
      </c>
      <c r="D967" s="18">
        <f t="shared" si="346"/>
        <v>12746.592299999998</v>
      </c>
      <c r="E967" s="16">
        <f t="shared" si="351"/>
        <v>18060.853999999999</v>
      </c>
      <c r="F967" s="19">
        <f t="shared" si="352"/>
        <v>202290.4</v>
      </c>
      <c r="G967" s="51">
        <f t="shared" si="337"/>
        <v>247039.11859999999</v>
      </c>
      <c r="H967" s="45">
        <f t="shared" si="338"/>
        <v>4813.8</v>
      </c>
      <c r="I967" s="18">
        <f t="shared" si="339"/>
        <v>9853</v>
      </c>
      <c r="J967" s="18">
        <f t="shared" si="340"/>
        <v>5128.8</v>
      </c>
      <c r="K967" s="19">
        <f t="shared" si="341"/>
        <v>219928.17500000002</v>
      </c>
      <c r="L967" s="46">
        <f t="shared" si="342"/>
        <v>239723.77500000002</v>
      </c>
      <c r="M967" s="52">
        <f t="shared" si="343"/>
        <v>486762.89360000001</v>
      </c>
      <c r="N967" s="53">
        <f t="shared" si="344"/>
        <v>0.49975656427104725</v>
      </c>
      <c r="O967" s="1">
        <f t="shared" si="347"/>
        <v>723.6</v>
      </c>
      <c r="P967" s="1">
        <f t="shared" si="348"/>
        <v>434.72</v>
      </c>
      <c r="Q967" s="1">
        <f t="shared" si="349"/>
        <v>3776.1</v>
      </c>
      <c r="R967" s="1">
        <f t="shared" si="353"/>
        <v>482302.68640000006</v>
      </c>
      <c r="S967" s="111"/>
      <c r="T967" s="1">
        <f t="shared" si="354"/>
        <v>1013.04</v>
      </c>
      <c r="U967" s="1">
        <f t="shared" si="355"/>
        <v>608.96</v>
      </c>
      <c r="V967" s="1">
        <f t="shared" si="356"/>
        <v>3776.1</v>
      </c>
      <c r="W967" s="1">
        <f t="shared" si="357"/>
        <v>52.8</v>
      </c>
      <c r="X967" s="1">
        <f t="shared" si="358"/>
        <v>5450.9000000000005</v>
      </c>
    </row>
    <row r="968" spans="1:24" x14ac:dyDescent="0.25">
      <c r="A968" s="50">
        <v>975000</v>
      </c>
      <c r="B968" s="45">
        <f t="shared" si="345"/>
        <v>4806.3827000000001</v>
      </c>
      <c r="C968" s="18">
        <f t="shared" si="350"/>
        <v>9134.8896000000004</v>
      </c>
      <c r="D968" s="18">
        <f t="shared" si="346"/>
        <v>12746.592299999998</v>
      </c>
      <c r="E968" s="16">
        <f t="shared" si="351"/>
        <v>18060.853999999999</v>
      </c>
      <c r="F968" s="19">
        <f t="shared" si="352"/>
        <v>202566</v>
      </c>
      <c r="G968" s="51">
        <f t="shared" si="337"/>
        <v>247314.71859999999</v>
      </c>
      <c r="H968" s="45">
        <f t="shared" si="338"/>
        <v>4813.8</v>
      </c>
      <c r="I968" s="18">
        <f t="shared" si="339"/>
        <v>9853</v>
      </c>
      <c r="J968" s="18">
        <f t="shared" si="340"/>
        <v>5128.8</v>
      </c>
      <c r="K968" s="19">
        <f t="shared" si="341"/>
        <v>220185.67500000002</v>
      </c>
      <c r="L968" s="46">
        <f t="shared" si="342"/>
        <v>239981.27500000002</v>
      </c>
      <c r="M968" s="52">
        <f t="shared" si="343"/>
        <v>487295.99360000005</v>
      </c>
      <c r="N968" s="53">
        <f t="shared" si="344"/>
        <v>0.49979076266666672</v>
      </c>
      <c r="O968" s="1">
        <f t="shared" si="347"/>
        <v>723.6</v>
      </c>
      <c r="P968" s="1">
        <f t="shared" si="348"/>
        <v>434.72</v>
      </c>
      <c r="Q968" s="1">
        <f t="shared" si="349"/>
        <v>3776.1</v>
      </c>
      <c r="R968" s="1">
        <f t="shared" si="353"/>
        <v>482769.58640000003</v>
      </c>
      <c r="S968" s="111"/>
      <c r="T968" s="1">
        <f t="shared" si="354"/>
        <v>1013.04</v>
      </c>
      <c r="U968" s="1">
        <f t="shared" si="355"/>
        <v>608.96</v>
      </c>
      <c r="V968" s="1">
        <f t="shared" si="356"/>
        <v>3776.1</v>
      </c>
      <c r="W968" s="1">
        <f t="shared" si="357"/>
        <v>52.8</v>
      </c>
      <c r="X968" s="1">
        <f t="shared" si="358"/>
        <v>5450.9000000000005</v>
      </c>
    </row>
    <row r="969" spans="1:24" x14ac:dyDescent="0.25">
      <c r="A969" s="50">
        <v>976000</v>
      </c>
      <c r="B969" s="45">
        <f t="shared" si="345"/>
        <v>4806.3827000000001</v>
      </c>
      <c r="C969" s="18">
        <f t="shared" si="350"/>
        <v>9134.8896000000004</v>
      </c>
      <c r="D969" s="18">
        <f t="shared" si="346"/>
        <v>12746.592299999998</v>
      </c>
      <c r="E969" s="16">
        <f t="shared" si="351"/>
        <v>18060.853999999999</v>
      </c>
      <c r="F969" s="19">
        <f t="shared" si="352"/>
        <v>202841.60000000001</v>
      </c>
      <c r="G969" s="51">
        <f t="shared" si="337"/>
        <v>247590.3186</v>
      </c>
      <c r="H969" s="45">
        <f t="shared" si="338"/>
        <v>4813.8</v>
      </c>
      <c r="I969" s="18">
        <f t="shared" si="339"/>
        <v>9853</v>
      </c>
      <c r="J969" s="18">
        <f t="shared" si="340"/>
        <v>5128.8</v>
      </c>
      <c r="K969" s="19">
        <f t="shared" si="341"/>
        <v>220443.17500000002</v>
      </c>
      <c r="L969" s="46">
        <f t="shared" si="342"/>
        <v>240238.77500000002</v>
      </c>
      <c r="M969" s="52">
        <f t="shared" si="343"/>
        <v>487829.09360000002</v>
      </c>
      <c r="N969" s="53">
        <f t="shared" si="344"/>
        <v>0.49982489098360661</v>
      </c>
      <c r="O969" s="1">
        <f t="shared" si="347"/>
        <v>723.6</v>
      </c>
      <c r="P969" s="1">
        <f t="shared" si="348"/>
        <v>434.72</v>
      </c>
      <c r="Q969" s="1">
        <f t="shared" si="349"/>
        <v>3776.1</v>
      </c>
      <c r="R969" s="1">
        <f t="shared" si="353"/>
        <v>483236.48640000005</v>
      </c>
      <c r="S969" s="111"/>
      <c r="T969" s="1">
        <f t="shared" si="354"/>
        <v>1013.04</v>
      </c>
      <c r="U969" s="1">
        <f t="shared" si="355"/>
        <v>608.96</v>
      </c>
      <c r="V969" s="1">
        <f t="shared" si="356"/>
        <v>3776.1</v>
      </c>
      <c r="W969" s="1">
        <f t="shared" si="357"/>
        <v>52.8</v>
      </c>
      <c r="X969" s="1">
        <f t="shared" si="358"/>
        <v>5450.9000000000005</v>
      </c>
    </row>
    <row r="970" spans="1:24" x14ac:dyDescent="0.25">
      <c r="A970" s="50">
        <v>977000</v>
      </c>
      <c r="B970" s="45">
        <f t="shared" si="345"/>
        <v>4806.3827000000001</v>
      </c>
      <c r="C970" s="18">
        <f t="shared" si="350"/>
        <v>9134.8896000000004</v>
      </c>
      <c r="D970" s="18">
        <f t="shared" si="346"/>
        <v>12746.592299999998</v>
      </c>
      <c r="E970" s="16">
        <f t="shared" si="351"/>
        <v>18060.853999999999</v>
      </c>
      <c r="F970" s="19">
        <f t="shared" si="352"/>
        <v>203117.2</v>
      </c>
      <c r="G970" s="51">
        <f t="shared" si="337"/>
        <v>247865.9186</v>
      </c>
      <c r="H970" s="45">
        <f t="shared" si="338"/>
        <v>4813.8</v>
      </c>
      <c r="I970" s="18">
        <f t="shared" si="339"/>
        <v>9853</v>
      </c>
      <c r="J970" s="18">
        <f t="shared" si="340"/>
        <v>5128.8</v>
      </c>
      <c r="K970" s="19">
        <f t="shared" si="341"/>
        <v>220700.67500000002</v>
      </c>
      <c r="L970" s="46">
        <f t="shared" si="342"/>
        <v>240496.27500000002</v>
      </c>
      <c r="M970" s="52">
        <f t="shared" si="343"/>
        <v>488362.1936</v>
      </c>
      <c r="N970" s="53">
        <f t="shared" si="344"/>
        <v>0.49985894943705222</v>
      </c>
      <c r="O970" s="1">
        <f t="shared" si="347"/>
        <v>723.6</v>
      </c>
      <c r="P970" s="1">
        <f t="shared" si="348"/>
        <v>434.72</v>
      </c>
      <c r="Q970" s="1">
        <f t="shared" si="349"/>
        <v>3776.1</v>
      </c>
      <c r="R970" s="1">
        <f t="shared" si="353"/>
        <v>483703.38640000008</v>
      </c>
      <c r="S970" s="111"/>
      <c r="T970" s="1">
        <f t="shared" si="354"/>
        <v>1013.04</v>
      </c>
      <c r="U970" s="1">
        <f t="shared" si="355"/>
        <v>608.96</v>
      </c>
      <c r="V970" s="1">
        <f t="shared" si="356"/>
        <v>3776.1</v>
      </c>
      <c r="W970" s="1">
        <f t="shared" si="357"/>
        <v>52.8</v>
      </c>
      <c r="X970" s="1">
        <f t="shared" si="358"/>
        <v>5450.9000000000005</v>
      </c>
    </row>
    <row r="971" spans="1:24" x14ac:dyDescent="0.25">
      <c r="A971" s="50">
        <v>978000</v>
      </c>
      <c r="B971" s="45">
        <f t="shared" si="345"/>
        <v>4806.3827000000001</v>
      </c>
      <c r="C971" s="18">
        <f t="shared" si="350"/>
        <v>9134.8896000000004</v>
      </c>
      <c r="D971" s="18">
        <f t="shared" si="346"/>
        <v>12746.592299999998</v>
      </c>
      <c r="E971" s="16">
        <f t="shared" si="351"/>
        <v>18060.853999999999</v>
      </c>
      <c r="F971" s="19">
        <f t="shared" si="352"/>
        <v>203392.80000000002</v>
      </c>
      <c r="G971" s="51">
        <f t="shared" si="337"/>
        <v>248141.51860000001</v>
      </c>
      <c r="H971" s="45">
        <f t="shared" si="338"/>
        <v>4813.8</v>
      </c>
      <c r="I971" s="18">
        <f t="shared" si="339"/>
        <v>9853</v>
      </c>
      <c r="J971" s="18">
        <f t="shared" si="340"/>
        <v>5128.8</v>
      </c>
      <c r="K971" s="19">
        <f t="shared" si="341"/>
        <v>220958.17500000002</v>
      </c>
      <c r="L971" s="46">
        <f t="shared" si="342"/>
        <v>240753.77500000002</v>
      </c>
      <c r="M971" s="52">
        <f t="shared" si="343"/>
        <v>488895.29360000003</v>
      </c>
      <c r="N971" s="53">
        <f t="shared" si="344"/>
        <v>0.49989293824130882</v>
      </c>
      <c r="O971" s="1">
        <f t="shared" si="347"/>
        <v>723.6</v>
      </c>
      <c r="P971" s="1">
        <f t="shared" si="348"/>
        <v>434.72</v>
      </c>
      <c r="Q971" s="1">
        <f t="shared" si="349"/>
        <v>3776.1</v>
      </c>
      <c r="R971" s="1">
        <f t="shared" si="353"/>
        <v>484170.28640000004</v>
      </c>
      <c r="S971" s="111"/>
      <c r="T971" s="1">
        <f t="shared" si="354"/>
        <v>1013.04</v>
      </c>
      <c r="U971" s="1">
        <f t="shared" si="355"/>
        <v>608.96</v>
      </c>
      <c r="V971" s="1">
        <f t="shared" si="356"/>
        <v>3776.1</v>
      </c>
      <c r="W971" s="1">
        <f t="shared" si="357"/>
        <v>52.8</v>
      </c>
      <c r="X971" s="1">
        <f t="shared" si="358"/>
        <v>5450.9000000000005</v>
      </c>
    </row>
    <row r="972" spans="1:24" x14ac:dyDescent="0.25">
      <c r="A972" s="50">
        <v>979000</v>
      </c>
      <c r="B972" s="45">
        <f t="shared" si="345"/>
        <v>4806.3827000000001</v>
      </c>
      <c r="C972" s="18">
        <f t="shared" si="350"/>
        <v>9134.8896000000004</v>
      </c>
      <c r="D972" s="18">
        <f t="shared" si="346"/>
        <v>12746.592299999998</v>
      </c>
      <c r="E972" s="16">
        <f t="shared" si="351"/>
        <v>18060.853999999999</v>
      </c>
      <c r="F972" s="19">
        <f t="shared" si="352"/>
        <v>203668.4</v>
      </c>
      <c r="G972" s="51">
        <f t="shared" si="337"/>
        <v>248417.11859999999</v>
      </c>
      <c r="H972" s="45">
        <f t="shared" si="338"/>
        <v>4813.8</v>
      </c>
      <c r="I972" s="18">
        <f t="shared" si="339"/>
        <v>9853</v>
      </c>
      <c r="J972" s="18">
        <f t="shared" si="340"/>
        <v>5128.8</v>
      </c>
      <c r="K972" s="19">
        <f t="shared" si="341"/>
        <v>221215.67500000002</v>
      </c>
      <c r="L972" s="46">
        <f t="shared" si="342"/>
        <v>241011.27500000002</v>
      </c>
      <c r="M972" s="52">
        <f t="shared" si="343"/>
        <v>489428.39360000001</v>
      </c>
      <c r="N972" s="53">
        <f t="shared" si="344"/>
        <v>0.49992685760980593</v>
      </c>
      <c r="O972" s="1">
        <f t="shared" si="347"/>
        <v>723.6</v>
      </c>
      <c r="P972" s="1">
        <f t="shared" si="348"/>
        <v>434.72</v>
      </c>
      <c r="Q972" s="1">
        <f t="shared" si="349"/>
        <v>3776.1</v>
      </c>
      <c r="R972" s="1">
        <f t="shared" si="353"/>
        <v>484637.18640000006</v>
      </c>
      <c r="S972" s="111"/>
      <c r="T972" s="1">
        <f t="shared" si="354"/>
        <v>1013.04</v>
      </c>
      <c r="U972" s="1">
        <f t="shared" si="355"/>
        <v>608.96</v>
      </c>
      <c r="V972" s="1">
        <f t="shared" si="356"/>
        <v>3776.1</v>
      </c>
      <c r="W972" s="1">
        <f t="shared" si="357"/>
        <v>52.8</v>
      </c>
      <c r="X972" s="1">
        <f t="shared" si="358"/>
        <v>5450.9000000000005</v>
      </c>
    </row>
    <row r="973" spans="1:24" x14ac:dyDescent="0.25">
      <c r="A973" s="50">
        <v>980000</v>
      </c>
      <c r="B973" s="45">
        <f t="shared" si="345"/>
        <v>4806.3827000000001</v>
      </c>
      <c r="C973" s="18">
        <f t="shared" si="350"/>
        <v>9134.8896000000004</v>
      </c>
      <c r="D973" s="18">
        <f t="shared" si="346"/>
        <v>12746.592299999998</v>
      </c>
      <c r="E973" s="16">
        <f t="shared" si="351"/>
        <v>18060.853999999999</v>
      </c>
      <c r="F973" s="19">
        <f t="shared" si="352"/>
        <v>203944</v>
      </c>
      <c r="G973" s="51">
        <f t="shared" si="337"/>
        <v>248692.71859999999</v>
      </c>
      <c r="H973" s="45">
        <f t="shared" si="338"/>
        <v>4813.8</v>
      </c>
      <c r="I973" s="18">
        <f t="shared" si="339"/>
        <v>9853</v>
      </c>
      <c r="J973" s="18">
        <f t="shared" si="340"/>
        <v>5128.8</v>
      </c>
      <c r="K973" s="19">
        <f t="shared" si="341"/>
        <v>221473.17500000002</v>
      </c>
      <c r="L973" s="46">
        <f t="shared" si="342"/>
        <v>241268.77500000002</v>
      </c>
      <c r="M973" s="52">
        <f t="shared" si="343"/>
        <v>489961.49360000005</v>
      </c>
      <c r="N973" s="53">
        <f t="shared" si="344"/>
        <v>0.4999607077551021</v>
      </c>
      <c r="O973" s="1">
        <f t="shared" si="347"/>
        <v>723.6</v>
      </c>
      <c r="P973" s="1">
        <f t="shared" si="348"/>
        <v>434.72</v>
      </c>
      <c r="Q973" s="1">
        <f t="shared" si="349"/>
        <v>3776.1</v>
      </c>
      <c r="R973" s="1">
        <f t="shared" si="353"/>
        <v>485104.08640000003</v>
      </c>
      <c r="S973" s="111"/>
      <c r="T973" s="1">
        <f t="shared" si="354"/>
        <v>1013.04</v>
      </c>
      <c r="U973" s="1">
        <f t="shared" si="355"/>
        <v>608.96</v>
      </c>
      <c r="V973" s="1">
        <f t="shared" si="356"/>
        <v>3776.1</v>
      </c>
      <c r="W973" s="1">
        <f t="shared" si="357"/>
        <v>52.8</v>
      </c>
      <c r="X973" s="1">
        <f t="shared" si="358"/>
        <v>5450.9000000000005</v>
      </c>
    </row>
    <row r="974" spans="1:24" x14ac:dyDescent="0.25">
      <c r="A974" s="50">
        <v>981000</v>
      </c>
      <c r="B974" s="45">
        <f t="shared" si="345"/>
        <v>4806.3827000000001</v>
      </c>
      <c r="C974" s="18">
        <f t="shared" si="350"/>
        <v>9134.8896000000004</v>
      </c>
      <c r="D974" s="18">
        <f t="shared" si="346"/>
        <v>12746.592299999998</v>
      </c>
      <c r="E974" s="16">
        <f t="shared" si="351"/>
        <v>18060.853999999999</v>
      </c>
      <c r="F974" s="19">
        <f t="shared" si="352"/>
        <v>204219.6</v>
      </c>
      <c r="G974" s="51">
        <f t="shared" si="337"/>
        <v>248968.3186</v>
      </c>
      <c r="H974" s="45">
        <f t="shared" si="338"/>
        <v>4813.8</v>
      </c>
      <c r="I974" s="18">
        <f t="shared" si="339"/>
        <v>9853</v>
      </c>
      <c r="J974" s="18">
        <f t="shared" si="340"/>
        <v>5128.8</v>
      </c>
      <c r="K974" s="19">
        <f t="shared" si="341"/>
        <v>221730.67500000002</v>
      </c>
      <c r="L974" s="46">
        <f t="shared" si="342"/>
        <v>241526.27500000002</v>
      </c>
      <c r="M974" s="52">
        <f t="shared" si="343"/>
        <v>490494.59360000002</v>
      </c>
      <c r="N974" s="53">
        <f t="shared" si="344"/>
        <v>0.49999448888888892</v>
      </c>
      <c r="O974" s="1">
        <f t="shared" si="347"/>
        <v>723.6</v>
      </c>
      <c r="P974" s="1">
        <f t="shared" si="348"/>
        <v>434.72</v>
      </c>
      <c r="Q974" s="1">
        <f t="shared" si="349"/>
        <v>3776.1</v>
      </c>
      <c r="R974" s="1">
        <f t="shared" si="353"/>
        <v>485570.98640000005</v>
      </c>
      <c r="S974" s="111"/>
      <c r="T974" s="1">
        <f t="shared" si="354"/>
        <v>1013.04</v>
      </c>
      <c r="U974" s="1">
        <f t="shared" si="355"/>
        <v>608.96</v>
      </c>
      <c r="V974" s="1">
        <f t="shared" si="356"/>
        <v>3776.1</v>
      </c>
      <c r="W974" s="1">
        <f t="shared" si="357"/>
        <v>52.8</v>
      </c>
      <c r="X974" s="1">
        <f t="shared" si="358"/>
        <v>5450.9000000000005</v>
      </c>
    </row>
    <row r="975" spans="1:24" x14ac:dyDescent="0.25">
      <c r="A975" s="50">
        <v>982000</v>
      </c>
      <c r="B975" s="45">
        <f t="shared" si="345"/>
        <v>4806.3827000000001</v>
      </c>
      <c r="C975" s="18">
        <f t="shared" si="350"/>
        <v>9134.8896000000004</v>
      </c>
      <c r="D975" s="18">
        <f t="shared" si="346"/>
        <v>12746.592299999998</v>
      </c>
      <c r="E975" s="16">
        <f t="shared" si="351"/>
        <v>18060.853999999999</v>
      </c>
      <c r="F975" s="19">
        <f t="shared" si="352"/>
        <v>204495.2</v>
      </c>
      <c r="G975" s="51">
        <f t="shared" si="337"/>
        <v>249243.9186</v>
      </c>
      <c r="H975" s="45">
        <f t="shared" si="338"/>
        <v>4813.8</v>
      </c>
      <c r="I975" s="18">
        <f t="shared" si="339"/>
        <v>9853</v>
      </c>
      <c r="J975" s="18">
        <f t="shared" si="340"/>
        <v>5128.8</v>
      </c>
      <c r="K975" s="19">
        <f t="shared" si="341"/>
        <v>221988.17500000002</v>
      </c>
      <c r="L975" s="46">
        <f t="shared" si="342"/>
        <v>241783.77500000002</v>
      </c>
      <c r="M975" s="52">
        <f t="shared" si="343"/>
        <v>491027.6936</v>
      </c>
      <c r="N975" s="53">
        <f t="shared" si="344"/>
        <v>0.50002820122199587</v>
      </c>
      <c r="O975" s="1">
        <f t="shared" si="347"/>
        <v>723.6</v>
      </c>
      <c r="P975" s="1">
        <f t="shared" si="348"/>
        <v>434.72</v>
      </c>
      <c r="Q975" s="1">
        <f t="shared" si="349"/>
        <v>3776.1</v>
      </c>
      <c r="R975" s="1">
        <f t="shared" si="353"/>
        <v>486037.88640000008</v>
      </c>
      <c r="S975" s="111"/>
      <c r="T975" s="1">
        <f t="shared" si="354"/>
        <v>1013.04</v>
      </c>
      <c r="U975" s="1">
        <f t="shared" si="355"/>
        <v>608.96</v>
      </c>
      <c r="V975" s="1">
        <f t="shared" si="356"/>
        <v>3776.1</v>
      </c>
      <c r="W975" s="1">
        <f t="shared" si="357"/>
        <v>52.8</v>
      </c>
      <c r="X975" s="1">
        <f t="shared" si="358"/>
        <v>5450.9000000000005</v>
      </c>
    </row>
    <row r="976" spans="1:24" x14ac:dyDescent="0.25">
      <c r="A976" s="50">
        <v>983000</v>
      </c>
      <c r="B976" s="45">
        <f t="shared" si="345"/>
        <v>4806.3827000000001</v>
      </c>
      <c r="C976" s="18">
        <f t="shared" si="350"/>
        <v>9134.8896000000004</v>
      </c>
      <c r="D976" s="18">
        <f t="shared" si="346"/>
        <v>12746.592299999998</v>
      </c>
      <c r="E976" s="16">
        <f t="shared" si="351"/>
        <v>18060.853999999999</v>
      </c>
      <c r="F976" s="19">
        <f t="shared" si="352"/>
        <v>204770.80000000002</v>
      </c>
      <c r="G976" s="51">
        <f t="shared" si="337"/>
        <v>249519.51860000001</v>
      </c>
      <c r="H976" s="45">
        <f t="shared" si="338"/>
        <v>4813.8</v>
      </c>
      <c r="I976" s="18">
        <f t="shared" si="339"/>
        <v>9853</v>
      </c>
      <c r="J976" s="18">
        <f t="shared" si="340"/>
        <v>5128.8</v>
      </c>
      <c r="K976" s="19">
        <f t="shared" si="341"/>
        <v>222245.67500000002</v>
      </c>
      <c r="L976" s="46">
        <f t="shared" si="342"/>
        <v>242041.27500000002</v>
      </c>
      <c r="M976" s="52">
        <f t="shared" si="343"/>
        <v>491560.79360000003</v>
      </c>
      <c r="N976" s="53">
        <f t="shared" si="344"/>
        <v>0.50006184496439476</v>
      </c>
      <c r="O976" s="1">
        <f t="shared" si="347"/>
        <v>723.6</v>
      </c>
      <c r="P976" s="1">
        <f t="shared" si="348"/>
        <v>434.72</v>
      </c>
      <c r="Q976" s="1">
        <f t="shared" si="349"/>
        <v>3776.1</v>
      </c>
      <c r="R976" s="1">
        <f t="shared" si="353"/>
        <v>486504.78640000004</v>
      </c>
      <c r="S976" s="111"/>
      <c r="T976" s="1">
        <f t="shared" si="354"/>
        <v>1013.04</v>
      </c>
      <c r="U976" s="1">
        <f t="shared" si="355"/>
        <v>608.96</v>
      </c>
      <c r="V976" s="1">
        <f t="shared" si="356"/>
        <v>3776.1</v>
      </c>
      <c r="W976" s="1">
        <f t="shared" si="357"/>
        <v>52.8</v>
      </c>
      <c r="X976" s="1">
        <f t="shared" si="358"/>
        <v>5450.9000000000005</v>
      </c>
    </row>
    <row r="977" spans="1:24" x14ac:dyDescent="0.25">
      <c r="A977" s="50">
        <v>984000</v>
      </c>
      <c r="B977" s="45">
        <f t="shared" si="345"/>
        <v>4806.3827000000001</v>
      </c>
      <c r="C977" s="18">
        <f t="shared" si="350"/>
        <v>9134.8896000000004</v>
      </c>
      <c r="D977" s="18">
        <f t="shared" si="346"/>
        <v>12746.592299999998</v>
      </c>
      <c r="E977" s="16">
        <f t="shared" si="351"/>
        <v>18060.853999999999</v>
      </c>
      <c r="F977" s="19">
        <f t="shared" si="352"/>
        <v>205046.39999999999</v>
      </c>
      <c r="G977" s="51">
        <f t="shared" si="337"/>
        <v>249795.11859999999</v>
      </c>
      <c r="H977" s="45">
        <f t="shared" si="338"/>
        <v>4813.8</v>
      </c>
      <c r="I977" s="18">
        <f t="shared" si="339"/>
        <v>9853</v>
      </c>
      <c r="J977" s="18">
        <f t="shared" si="340"/>
        <v>5128.8</v>
      </c>
      <c r="K977" s="19">
        <f t="shared" si="341"/>
        <v>222503.17500000002</v>
      </c>
      <c r="L977" s="46">
        <f t="shared" si="342"/>
        <v>242298.77500000002</v>
      </c>
      <c r="M977" s="52">
        <f t="shared" si="343"/>
        <v>492093.89360000001</v>
      </c>
      <c r="N977" s="53">
        <f t="shared" si="344"/>
        <v>0.50009542032520327</v>
      </c>
      <c r="O977" s="1">
        <f t="shared" si="347"/>
        <v>723.6</v>
      </c>
      <c r="P977" s="1">
        <f t="shared" si="348"/>
        <v>434.72</v>
      </c>
      <c r="Q977" s="1">
        <f t="shared" si="349"/>
        <v>3776.1</v>
      </c>
      <c r="R977" s="1">
        <f t="shared" si="353"/>
        <v>486971.68640000006</v>
      </c>
      <c r="S977" s="111"/>
      <c r="T977" s="1">
        <f t="shared" si="354"/>
        <v>1013.04</v>
      </c>
      <c r="U977" s="1">
        <f t="shared" si="355"/>
        <v>608.96</v>
      </c>
      <c r="V977" s="1">
        <f t="shared" si="356"/>
        <v>3776.1</v>
      </c>
      <c r="W977" s="1">
        <f t="shared" si="357"/>
        <v>52.8</v>
      </c>
      <c r="X977" s="1">
        <f t="shared" si="358"/>
        <v>5450.9000000000005</v>
      </c>
    </row>
    <row r="978" spans="1:24" x14ac:dyDescent="0.25">
      <c r="A978" s="50">
        <v>985000</v>
      </c>
      <c r="B978" s="45">
        <f t="shared" si="345"/>
        <v>4806.3827000000001</v>
      </c>
      <c r="C978" s="18">
        <f t="shared" si="350"/>
        <v>9134.8896000000004</v>
      </c>
      <c r="D978" s="18">
        <f t="shared" si="346"/>
        <v>12746.592299999998</v>
      </c>
      <c r="E978" s="16">
        <f t="shared" si="351"/>
        <v>18060.853999999999</v>
      </c>
      <c r="F978" s="19">
        <f t="shared" si="352"/>
        <v>205322</v>
      </c>
      <c r="G978" s="51">
        <f t="shared" si="337"/>
        <v>250070.71859999999</v>
      </c>
      <c r="H978" s="45">
        <f t="shared" si="338"/>
        <v>4813.8</v>
      </c>
      <c r="I978" s="18">
        <f t="shared" si="339"/>
        <v>9853</v>
      </c>
      <c r="J978" s="18">
        <f t="shared" si="340"/>
        <v>5128.8</v>
      </c>
      <c r="K978" s="19">
        <f t="shared" si="341"/>
        <v>222760.67500000002</v>
      </c>
      <c r="L978" s="46">
        <f t="shared" si="342"/>
        <v>242556.27500000002</v>
      </c>
      <c r="M978" s="52">
        <f t="shared" si="343"/>
        <v>492626.99360000005</v>
      </c>
      <c r="N978" s="53">
        <f t="shared" si="344"/>
        <v>0.50012892751269045</v>
      </c>
      <c r="O978" s="1">
        <f t="shared" si="347"/>
        <v>723.6</v>
      </c>
      <c r="P978" s="1">
        <f t="shared" si="348"/>
        <v>434.72</v>
      </c>
      <c r="Q978" s="1">
        <f t="shared" si="349"/>
        <v>3776.1</v>
      </c>
      <c r="R978" s="1">
        <f t="shared" si="353"/>
        <v>487438.58640000003</v>
      </c>
      <c r="S978" s="111"/>
      <c r="T978" s="1">
        <f t="shared" si="354"/>
        <v>1013.04</v>
      </c>
      <c r="U978" s="1">
        <f t="shared" si="355"/>
        <v>608.96</v>
      </c>
      <c r="V978" s="1">
        <f t="shared" si="356"/>
        <v>3776.1</v>
      </c>
      <c r="W978" s="1">
        <f t="shared" si="357"/>
        <v>52.8</v>
      </c>
      <c r="X978" s="1">
        <f t="shared" si="358"/>
        <v>5450.9000000000005</v>
      </c>
    </row>
    <row r="979" spans="1:24" x14ac:dyDescent="0.25">
      <c r="A979" s="50">
        <v>986000</v>
      </c>
      <c r="B979" s="45">
        <f t="shared" si="345"/>
        <v>4806.3827000000001</v>
      </c>
      <c r="C979" s="18">
        <f t="shared" si="350"/>
        <v>9134.8896000000004</v>
      </c>
      <c r="D979" s="18">
        <f t="shared" si="346"/>
        <v>12746.592299999998</v>
      </c>
      <c r="E979" s="16">
        <f t="shared" si="351"/>
        <v>18060.853999999999</v>
      </c>
      <c r="F979" s="19">
        <f t="shared" si="352"/>
        <v>205597.6</v>
      </c>
      <c r="G979" s="51">
        <f t="shared" si="337"/>
        <v>250346.3186</v>
      </c>
      <c r="H979" s="45">
        <f t="shared" si="338"/>
        <v>4813.8</v>
      </c>
      <c r="I979" s="18">
        <f t="shared" si="339"/>
        <v>9853</v>
      </c>
      <c r="J979" s="18">
        <f t="shared" si="340"/>
        <v>5128.8</v>
      </c>
      <c r="K979" s="19">
        <f t="shared" si="341"/>
        <v>223018.17500000002</v>
      </c>
      <c r="L979" s="46">
        <f t="shared" si="342"/>
        <v>242813.77500000002</v>
      </c>
      <c r="M979" s="52">
        <f t="shared" si="343"/>
        <v>493160.09360000002</v>
      </c>
      <c r="N979" s="53">
        <f t="shared" si="344"/>
        <v>0.50016236673427994</v>
      </c>
      <c r="O979" s="1">
        <f t="shared" si="347"/>
        <v>723.6</v>
      </c>
      <c r="P979" s="1">
        <f t="shared" si="348"/>
        <v>434.72</v>
      </c>
      <c r="Q979" s="1">
        <f t="shared" si="349"/>
        <v>3776.1</v>
      </c>
      <c r="R979" s="1">
        <f t="shared" si="353"/>
        <v>487905.48640000005</v>
      </c>
      <c r="S979" s="111"/>
      <c r="T979" s="1">
        <f t="shared" si="354"/>
        <v>1013.04</v>
      </c>
      <c r="U979" s="1">
        <f t="shared" si="355"/>
        <v>608.96</v>
      </c>
      <c r="V979" s="1">
        <f t="shared" si="356"/>
        <v>3776.1</v>
      </c>
      <c r="W979" s="1">
        <f t="shared" si="357"/>
        <v>52.8</v>
      </c>
      <c r="X979" s="1">
        <f t="shared" si="358"/>
        <v>5450.9000000000005</v>
      </c>
    </row>
    <row r="980" spans="1:24" x14ac:dyDescent="0.25">
      <c r="A980" s="50">
        <v>987000</v>
      </c>
      <c r="B980" s="45">
        <f t="shared" si="345"/>
        <v>4806.3827000000001</v>
      </c>
      <c r="C980" s="18">
        <f t="shared" si="350"/>
        <v>9134.8896000000004</v>
      </c>
      <c r="D980" s="18">
        <f t="shared" si="346"/>
        <v>12746.592299999998</v>
      </c>
      <c r="E980" s="16">
        <f t="shared" si="351"/>
        <v>18060.853999999999</v>
      </c>
      <c r="F980" s="19">
        <f t="shared" si="352"/>
        <v>205873.2</v>
      </c>
      <c r="G980" s="51">
        <f t="shared" si="337"/>
        <v>250621.9186</v>
      </c>
      <c r="H980" s="45">
        <f t="shared" si="338"/>
        <v>4813.8</v>
      </c>
      <c r="I980" s="18">
        <f t="shared" si="339"/>
        <v>9853</v>
      </c>
      <c r="J980" s="18">
        <f t="shared" si="340"/>
        <v>5128.8</v>
      </c>
      <c r="K980" s="19">
        <f t="shared" si="341"/>
        <v>223275.67500000002</v>
      </c>
      <c r="L980" s="46">
        <f t="shared" si="342"/>
        <v>243071.27500000002</v>
      </c>
      <c r="M980" s="52">
        <f t="shared" si="343"/>
        <v>493693.1936</v>
      </c>
      <c r="N980" s="53">
        <f t="shared" si="344"/>
        <v>0.50019573819655516</v>
      </c>
      <c r="O980" s="1">
        <f t="shared" si="347"/>
        <v>723.6</v>
      </c>
      <c r="P980" s="1">
        <f t="shared" si="348"/>
        <v>434.72</v>
      </c>
      <c r="Q980" s="1">
        <f t="shared" si="349"/>
        <v>3776.1</v>
      </c>
      <c r="R980" s="1">
        <f t="shared" si="353"/>
        <v>488372.38640000008</v>
      </c>
      <c r="S980" s="111"/>
      <c r="T980" s="1">
        <f t="shared" si="354"/>
        <v>1013.04</v>
      </c>
      <c r="U980" s="1">
        <f t="shared" si="355"/>
        <v>608.96</v>
      </c>
      <c r="V980" s="1">
        <f t="shared" si="356"/>
        <v>3776.1</v>
      </c>
      <c r="W980" s="1">
        <f t="shared" si="357"/>
        <v>52.8</v>
      </c>
      <c r="X980" s="1">
        <f t="shared" si="358"/>
        <v>5450.9000000000005</v>
      </c>
    </row>
    <row r="981" spans="1:24" x14ac:dyDescent="0.25">
      <c r="A981" s="50">
        <v>988000</v>
      </c>
      <c r="B981" s="45">
        <f t="shared" si="345"/>
        <v>4806.3827000000001</v>
      </c>
      <c r="C981" s="18">
        <f t="shared" si="350"/>
        <v>9134.8896000000004</v>
      </c>
      <c r="D981" s="18">
        <f t="shared" si="346"/>
        <v>12746.592299999998</v>
      </c>
      <c r="E981" s="16">
        <f t="shared" si="351"/>
        <v>18060.853999999999</v>
      </c>
      <c r="F981" s="19">
        <f t="shared" si="352"/>
        <v>206148.80000000002</v>
      </c>
      <c r="G981" s="51">
        <f t="shared" si="337"/>
        <v>250897.51860000001</v>
      </c>
      <c r="H981" s="45">
        <f t="shared" si="338"/>
        <v>4813.8</v>
      </c>
      <c r="I981" s="18">
        <f t="shared" si="339"/>
        <v>9853</v>
      </c>
      <c r="J981" s="18">
        <f t="shared" si="340"/>
        <v>5128.8</v>
      </c>
      <c r="K981" s="19">
        <f t="shared" si="341"/>
        <v>223533.17500000002</v>
      </c>
      <c r="L981" s="46">
        <f t="shared" si="342"/>
        <v>243328.77500000002</v>
      </c>
      <c r="M981" s="52">
        <f t="shared" si="343"/>
        <v>494226.29360000003</v>
      </c>
      <c r="N981" s="53">
        <f t="shared" si="344"/>
        <v>0.5002290421052632</v>
      </c>
      <c r="O981" s="1">
        <f t="shared" si="347"/>
        <v>723.6</v>
      </c>
      <c r="P981" s="1">
        <f t="shared" si="348"/>
        <v>434.72</v>
      </c>
      <c r="Q981" s="1">
        <f t="shared" si="349"/>
        <v>3776.1</v>
      </c>
      <c r="R981" s="1">
        <f t="shared" si="353"/>
        <v>488839.28640000004</v>
      </c>
      <c r="S981" s="111"/>
      <c r="T981" s="1">
        <f t="shared" si="354"/>
        <v>1013.04</v>
      </c>
      <c r="U981" s="1">
        <f t="shared" si="355"/>
        <v>608.96</v>
      </c>
      <c r="V981" s="1">
        <f t="shared" si="356"/>
        <v>3776.1</v>
      </c>
      <c r="W981" s="1">
        <f t="shared" si="357"/>
        <v>52.8</v>
      </c>
      <c r="X981" s="1">
        <f t="shared" si="358"/>
        <v>5450.9000000000005</v>
      </c>
    </row>
    <row r="982" spans="1:24" x14ac:dyDescent="0.25">
      <c r="A982" s="50">
        <v>989000</v>
      </c>
      <c r="B982" s="45">
        <f t="shared" si="345"/>
        <v>4806.3827000000001</v>
      </c>
      <c r="C982" s="18">
        <f t="shared" si="350"/>
        <v>9134.8896000000004</v>
      </c>
      <c r="D982" s="18">
        <f t="shared" si="346"/>
        <v>12746.592299999998</v>
      </c>
      <c r="E982" s="16">
        <f t="shared" si="351"/>
        <v>18060.853999999999</v>
      </c>
      <c r="F982" s="19">
        <f t="shared" si="352"/>
        <v>206424.4</v>
      </c>
      <c r="G982" s="51">
        <f t="shared" si="337"/>
        <v>251173.11859999999</v>
      </c>
      <c r="H982" s="45">
        <f t="shared" si="338"/>
        <v>4813.8</v>
      </c>
      <c r="I982" s="18">
        <f t="shared" si="339"/>
        <v>9853</v>
      </c>
      <c r="J982" s="18">
        <f t="shared" si="340"/>
        <v>5128.8</v>
      </c>
      <c r="K982" s="19">
        <f t="shared" si="341"/>
        <v>223790.67500000002</v>
      </c>
      <c r="L982" s="46">
        <f t="shared" si="342"/>
        <v>243586.27500000002</v>
      </c>
      <c r="M982" s="52">
        <f t="shared" si="343"/>
        <v>494759.39360000001</v>
      </c>
      <c r="N982" s="53">
        <f t="shared" si="344"/>
        <v>0.50026227866531847</v>
      </c>
      <c r="O982" s="1">
        <f t="shared" si="347"/>
        <v>723.6</v>
      </c>
      <c r="P982" s="1">
        <f t="shared" si="348"/>
        <v>434.72</v>
      </c>
      <c r="Q982" s="1">
        <f t="shared" si="349"/>
        <v>3776.1</v>
      </c>
      <c r="R982" s="1">
        <f t="shared" si="353"/>
        <v>489306.18640000006</v>
      </c>
      <c r="S982" s="111"/>
      <c r="T982" s="1">
        <f t="shared" si="354"/>
        <v>1013.04</v>
      </c>
      <c r="U982" s="1">
        <f t="shared" si="355"/>
        <v>608.96</v>
      </c>
      <c r="V982" s="1">
        <f t="shared" si="356"/>
        <v>3776.1</v>
      </c>
      <c r="W982" s="1">
        <f t="shared" si="357"/>
        <v>52.8</v>
      </c>
      <c r="X982" s="1">
        <f t="shared" si="358"/>
        <v>5450.9000000000005</v>
      </c>
    </row>
    <row r="983" spans="1:24" x14ac:dyDescent="0.25">
      <c r="A983" s="50">
        <v>990000</v>
      </c>
      <c r="B983" s="45">
        <f t="shared" si="345"/>
        <v>4806.3827000000001</v>
      </c>
      <c r="C983" s="18">
        <f t="shared" si="350"/>
        <v>9134.8896000000004</v>
      </c>
      <c r="D983" s="18">
        <f t="shared" si="346"/>
        <v>12746.592299999998</v>
      </c>
      <c r="E983" s="16">
        <f t="shared" si="351"/>
        <v>18060.853999999999</v>
      </c>
      <c r="F983" s="19">
        <f t="shared" si="352"/>
        <v>206700</v>
      </c>
      <c r="G983" s="51">
        <f t="shared" si="337"/>
        <v>251448.71859999999</v>
      </c>
      <c r="H983" s="45">
        <f t="shared" si="338"/>
        <v>4813.8</v>
      </c>
      <c r="I983" s="18">
        <f t="shared" si="339"/>
        <v>9853</v>
      </c>
      <c r="J983" s="18">
        <f t="shared" si="340"/>
        <v>5128.8</v>
      </c>
      <c r="K983" s="19">
        <f t="shared" si="341"/>
        <v>224048.17500000002</v>
      </c>
      <c r="L983" s="46">
        <f t="shared" si="342"/>
        <v>243843.77500000002</v>
      </c>
      <c r="M983" s="52">
        <f t="shared" si="343"/>
        <v>495292.49360000005</v>
      </c>
      <c r="N983" s="53">
        <f t="shared" si="344"/>
        <v>0.50029544808080817</v>
      </c>
      <c r="O983" s="1">
        <f t="shared" si="347"/>
        <v>723.6</v>
      </c>
      <c r="P983" s="1">
        <f t="shared" si="348"/>
        <v>434.72</v>
      </c>
      <c r="Q983" s="1">
        <f t="shared" si="349"/>
        <v>3776.1</v>
      </c>
      <c r="R983" s="1">
        <f t="shared" si="353"/>
        <v>489773.08640000003</v>
      </c>
      <c r="S983" s="111"/>
      <c r="T983" s="1">
        <f t="shared" si="354"/>
        <v>1013.04</v>
      </c>
      <c r="U983" s="1">
        <f t="shared" si="355"/>
        <v>608.96</v>
      </c>
      <c r="V983" s="1">
        <f t="shared" si="356"/>
        <v>3776.1</v>
      </c>
      <c r="W983" s="1">
        <f t="shared" si="357"/>
        <v>52.8</v>
      </c>
      <c r="X983" s="1">
        <f t="shared" si="358"/>
        <v>5450.9000000000005</v>
      </c>
    </row>
    <row r="984" spans="1:24" x14ac:dyDescent="0.25">
      <c r="A984" s="50">
        <v>991000</v>
      </c>
      <c r="B984" s="45">
        <f t="shared" si="345"/>
        <v>4806.3827000000001</v>
      </c>
      <c r="C984" s="18">
        <f t="shared" si="350"/>
        <v>9134.8896000000004</v>
      </c>
      <c r="D984" s="18">
        <f t="shared" si="346"/>
        <v>12746.592299999998</v>
      </c>
      <c r="E984" s="16">
        <f t="shared" si="351"/>
        <v>18060.853999999999</v>
      </c>
      <c r="F984" s="19">
        <f t="shared" si="352"/>
        <v>206975.6</v>
      </c>
      <c r="G984" s="51">
        <f t="shared" si="337"/>
        <v>251724.3186</v>
      </c>
      <c r="H984" s="45">
        <f t="shared" si="338"/>
        <v>4813.8</v>
      </c>
      <c r="I984" s="18">
        <f t="shared" si="339"/>
        <v>9853</v>
      </c>
      <c r="J984" s="18">
        <f t="shared" si="340"/>
        <v>5128.8</v>
      </c>
      <c r="K984" s="19">
        <f t="shared" si="341"/>
        <v>224305.67500000002</v>
      </c>
      <c r="L984" s="46">
        <f t="shared" si="342"/>
        <v>244101.27500000002</v>
      </c>
      <c r="M984" s="52">
        <f t="shared" si="343"/>
        <v>495825.59360000002</v>
      </c>
      <c r="N984" s="53">
        <f t="shared" si="344"/>
        <v>0.50032855055499492</v>
      </c>
      <c r="O984" s="1">
        <f t="shared" si="347"/>
        <v>723.6</v>
      </c>
      <c r="P984" s="1">
        <f t="shared" si="348"/>
        <v>434.72</v>
      </c>
      <c r="Q984" s="1">
        <f t="shared" si="349"/>
        <v>3776.1</v>
      </c>
      <c r="R984" s="1">
        <f t="shared" si="353"/>
        <v>490239.98640000005</v>
      </c>
      <c r="S984" s="111"/>
      <c r="T984" s="1">
        <f t="shared" si="354"/>
        <v>1013.04</v>
      </c>
      <c r="U984" s="1">
        <f t="shared" si="355"/>
        <v>608.96</v>
      </c>
      <c r="V984" s="1">
        <f t="shared" si="356"/>
        <v>3776.1</v>
      </c>
      <c r="W984" s="1">
        <f t="shared" si="357"/>
        <v>52.8</v>
      </c>
      <c r="X984" s="1">
        <f t="shared" si="358"/>
        <v>5450.9000000000005</v>
      </c>
    </row>
    <row r="985" spans="1:24" x14ac:dyDescent="0.25">
      <c r="A985" s="50">
        <v>992000</v>
      </c>
      <c r="B985" s="45">
        <f t="shared" si="345"/>
        <v>4806.3827000000001</v>
      </c>
      <c r="C985" s="18">
        <f t="shared" si="350"/>
        <v>9134.8896000000004</v>
      </c>
      <c r="D985" s="18">
        <f t="shared" si="346"/>
        <v>12746.592299999998</v>
      </c>
      <c r="E985" s="16">
        <f t="shared" si="351"/>
        <v>18060.853999999999</v>
      </c>
      <c r="F985" s="19">
        <f t="shared" si="352"/>
        <v>207251.20000000001</v>
      </c>
      <c r="G985" s="51">
        <f t="shared" si="337"/>
        <v>251999.9186</v>
      </c>
      <c r="H985" s="45">
        <f t="shared" si="338"/>
        <v>4813.8</v>
      </c>
      <c r="I985" s="18">
        <f t="shared" si="339"/>
        <v>9853</v>
      </c>
      <c r="J985" s="18">
        <f t="shared" si="340"/>
        <v>5128.8</v>
      </c>
      <c r="K985" s="19">
        <f t="shared" si="341"/>
        <v>224563.17500000002</v>
      </c>
      <c r="L985" s="46">
        <f t="shared" si="342"/>
        <v>244358.77500000002</v>
      </c>
      <c r="M985" s="52">
        <f t="shared" si="343"/>
        <v>496358.6936</v>
      </c>
      <c r="N985" s="53">
        <f t="shared" si="344"/>
        <v>0.50036158629032257</v>
      </c>
      <c r="O985" s="1">
        <f t="shared" si="347"/>
        <v>723.6</v>
      </c>
      <c r="P985" s="1">
        <f t="shared" si="348"/>
        <v>434.72</v>
      </c>
      <c r="Q985" s="1">
        <f t="shared" si="349"/>
        <v>3776.1</v>
      </c>
      <c r="R985" s="1">
        <f t="shared" si="353"/>
        <v>490706.88640000008</v>
      </c>
      <c r="S985" s="111"/>
      <c r="T985" s="1">
        <f t="shared" si="354"/>
        <v>1013.04</v>
      </c>
      <c r="U985" s="1">
        <f t="shared" si="355"/>
        <v>608.96</v>
      </c>
      <c r="V985" s="1">
        <f t="shared" si="356"/>
        <v>3776.1</v>
      </c>
      <c r="W985" s="1">
        <f t="shared" si="357"/>
        <v>52.8</v>
      </c>
      <c r="X985" s="1">
        <f t="shared" si="358"/>
        <v>5450.9000000000005</v>
      </c>
    </row>
    <row r="986" spans="1:24" x14ac:dyDescent="0.25">
      <c r="A986" s="50">
        <v>993000</v>
      </c>
      <c r="B986" s="45">
        <f t="shared" si="345"/>
        <v>4806.3827000000001</v>
      </c>
      <c r="C986" s="18">
        <f t="shared" si="350"/>
        <v>9134.8896000000004</v>
      </c>
      <c r="D986" s="18">
        <f t="shared" si="346"/>
        <v>12746.592299999998</v>
      </c>
      <c r="E986" s="16">
        <f t="shared" si="351"/>
        <v>18060.853999999999</v>
      </c>
      <c r="F986" s="19">
        <f t="shared" si="352"/>
        <v>207526.80000000002</v>
      </c>
      <c r="G986" s="51">
        <f t="shared" si="337"/>
        <v>252275.51860000001</v>
      </c>
      <c r="H986" s="45">
        <f t="shared" si="338"/>
        <v>4813.8</v>
      </c>
      <c r="I986" s="18">
        <f t="shared" si="339"/>
        <v>9853</v>
      </c>
      <c r="J986" s="18">
        <f t="shared" si="340"/>
        <v>5128.8</v>
      </c>
      <c r="K986" s="19">
        <f t="shared" si="341"/>
        <v>224820.67500000002</v>
      </c>
      <c r="L986" s="46">
        <f t="shared" si="342"/>
        <v>244616.27500000002</v>
      </c>
      <c r="M986" s="52">
        <f t="shared" si="343"/>
        <v>496891.79360000003</v>
      </c>
      <c r="N986" s="53">
        <f t="shared" si="344"/>
        <v>0.50039455548841894</v>
      </c>
      <c r="O986" s="1">
        <f t="shared" si="347"/>
        <v>723.6</v>
      </c>
      <c r="P986" s="1">
        <f t="shared" si="348"/>
        <v>434.72</v>
      </c>
      <c r="Q986" s="1">
        <f t="shared" si="349"/>
        <v>3776.1</v>
      </c>
      <c r="R986" s="1">
        <f t="shared" si="353"/>
        <v>491173.78640000004</v>
      </c>
      <c r="S986" s="111"/>
      <c r="T986" s="1">
        <f t="shared" si="354"/>
        <v>1013.04</v>
      </c>
      <c r="U986" s="1">
        <f t="shared" si="355"/>
        <v>608.96</v>
      </c>
      <c r="V986" s="1">
        <f t="shared" si="356"/>
        <v>3776.1</v>
      </c>
      <c r="W986" s="1">
        <f t="shared" si="357"/>
        <v>52.8</v>
      </c>
      <c r="X986" s="1">
        <f t="shared" si="358"/>
        <v>5450.9000000000005</v>
      </c>
    </row>
    <row r="987" spans="1:24" x14ac:dyDescent="0.25">
      <c r="A987" s="50">
        <v>994000</v>
      </c>
      <c r="B987" s="45">
        <f t="shared" si="345"/>
        <v>4806.3827000000001</v>
      </c>
      <c r="C987" s="18">
        <f t="shared" si="350"/>
        <v>9134.8896000000004</v>
      </c>
      <c r="D987" s="18">
        <f t="shared" si="346"/>
        <v>12746.592299999998</v>
      </c>
      <c r="E987" s="16">
        <f t="shared" si="351"/>
        <v>18060.853999999999</v>
      </c>
      <c r="F987" s="19">
        <f t="shared" si="352"/>
        <v>207802.40000000002</v>
      </c>
      <c r="G987" s="51">
        <f t="shared" si="337"/>
        <v>252551.11860000002</v>
      </c>
      <c r="H987" s="45">
        <f t="shared" si="338"/>
        <v>4813.8</v>
      </c>
      <c r="I987" s="18">
        <f t="shared" si="339"/>
        <v>9853</v>
      </c>
      <c r="J987" s="18">
        <f t="shared" si="340"/>
        <v>5128.8</v>
      </c>
      <c r="K987" s="19">
        <f t="shared" si="341"/>
        <v>225078.17500000002</v>
      </c>
      <c r="L987" s="46">
        <f t="shared" si="342"/>
        <v>244873.77500000002</v>
      </c>
      <c r="M987" s="52">
        <f t="shared" si="343"/>
        <v>497424.89360000007</v>
      </c>
      <c r="N987" s="53">
        <f t="shared" si="344"/>
        <v>0.50042745835010072</v>
      </c>
      <c r="O987" s="1">
        <f t="shared" si="347"/>
        <v>723.6</v>
      </c>
      <c r="P987" s="1">
        <f t="shared" si="348"/>
        <v>434.72</v>
      </c>
      <c r="Q987" s="1">
        <f t="shared" si="349"/>
        <v>3776.1</v>
      </c>
      <c r="R987" s="1">
        <f t="shared" si="353"/>
        <v>491640.68640000001</v>
      </c>
      <c r="S987" s="111"/>
      <c r="T987" s="1">
        <f t="shared" si="354"/>
        <v>1013.04</v>
      </c>
      <c r="U987" s="1">
        <f t="shared" si="355"/>
        <v>608.96</v>
      </c>
      <c r="V987" s="1">
        <f t="shared" si="356"/>
        <v>3776.1</v>
      </c>
      <c r="W987" s="1">
        <f t="shared" si="357"/>
        <v>52.8</v>
      </c>
      <c r="X987" s="1">
        <f t="shared" si="358"/>
        <v>5450.9000000000005</v>
      </c>
    </row>
    <row r="988" spans="1:24" x14ac:dyDescent="0.25">
      <c r="A988" s="50">
        <v>995000</v>
      </c>
      <c r="B988" s="45">
        <f t="shared" si="345"/>
        <v>4806.3827000000001</v>
      </c>
      <c r="C988" s="18">
        <f t="shared" si="350"/>
        <v>9134.8896000000004</v>
      </c>
      <c r="D988" s="18">
        <f t="shared" si="346"/>
        <v>12746.592299999998</v>
      </c>
      <c r="E988" s="16">
        <f t="shared" si="351"/>
        <v>18060.853999999999</v>
      </c>
      <c r="F988" s="19">
        <f t="shared" si="352"/>
        <v>208078</v>
      </c>
      <c r="G988" s="51">
        <f t="shared" si="337"/>
        <v>252826.71859999999</v>
      </c>
      <c r="H988" s="45">
        <f t="shared" si="338"/>
        <v>4813.8</v>
      </c>
      <c r="I988" s="18">
        <f t="shared" si="339"/>
        <v>9853</v>
      </c>
      <c r="J988" s="18">
        <f t="shared" si="340"/>
        <v>5128.8</v>
      </c>
      <c r="K988" s="19">
        <f t="shared" si="341"/>
        <v>225335.67500000002</v>
      </c>
      <c r="L988" s="46">
        <f t="shared" si="342"/>
        <v>245131.27500000002</v>
      </c>
      <c r="M988" s="52">
        <f t="shared" si="343"/>
        <v>497957.99360000005</v>
      </c>
      <c r="N988" s="53">
        <f t="shared" si="344"/>
        <v>0.50046029507537693</v>
      </c>
      <c r="O988" s="1">
        <f t="shared" si="347"/>
        <v>723.6</v>
      </c>
      <c r="P988" s="1">
        <f t="shared" si="348"/>
        <v>434.72</v>
      </c>
      <c r="Q988" s="1">
        <f t="shared" si="349"/>
        <v>3776.1</v>
      </c>
      <c r="R988" s="1">
        <f t="shared" si="353"/>
        <v>492107.58640000003</v>
      </c>
      <c r="S988" s="111"/>
      <c r="T988" s="1">
        <f t="shared" si="354"/>
        <v>1013.04</v>
      </c>
      <c r="U988" s="1">
        <f t="shared" si="355"/>
        <v>608.96</v>
      </c>
      <c r="V988" s="1">
        <f t="shared" si="356"/>
        <v>3776.1</v>
      </c>
      <c r="W988" s="1">
        <f t="shared" si="357"/>
        <v>52.8</v>
      </c>
      <c r="X988" s="1">
        <f t="shared" si="358"/>
        <v>5450.9000000000005</v>
      </c>
    </row>
    <row r="989" spans="1:24" x14ac:dyDescent="0.25">
      <c r="A989" s="50">
        <v>996000</v>
      </c>
      <c r="B989" s="45">
        <f t="shared" si="345"/>
        <v>4806.3827000000001</v>
      </c>
      <c r="C989" s="18">
        <f t="shared" si="350"/>
        <v>9134.8896000000004</v>
      </c>
      <c r="D989" s="18">
        <f t="shared" si="346"/>
        <v>12746.592299999998</v>
      </c>
      <c r="E989" s="16">
        <f t="shared" si="351"/>
        <v>18060.853999999999</v>
      </c>
      <c r="F989" s="19">
        <f t="shared" si="352"/>
        <v>208353.6</v>
      </c>
      <c r="G989" s="51">
        <f t="shared" si="337"/>
        <v>253102.3186</v>
      </c>
      <c r="H989" s="45">
        <f t="shared" si="338"/>
        <v>4813.8</v>
      </c>
      <c r="I989" s="18">
        <f t="shared" si="339"/>
        <v>9853</v>
      </c>
      <c r="J989" s="18">
        <f t="shared" si="340"/>
        <v>5128.8</v>
      </c>
      <c r="K989" s="19">
        <f t="shared" si="341"/>
        <v>225593.17500000002</v>
      </c>
      <c r="L989" s="46">
        <f t="shared" si="342"/>
        <v>245388.77500000002</v>
      </c>
      <c r="M989" s="52">
        <f t="shared" si="343"/>
        <v>498491.09360000002</v>
      </c>
      <c r="N989" s="53">
        <f t="shared" si="344"/>
        <v>0.50049306586345388</v>
      </c>
      <c r="O989" s="1">
        <f t="shared" si="347"/>
        <v>723.6</v>
      </c>
      <c r="P989" s="1">
        <f t="shared" si="348"/>
        <v>434.72</v>
      </c>
      <c r="Q989" s="1">
        <f t="shared" si="349"/>
        <v>3776.1</v>
      </c>
      <c r="R989" s="1">
        <f t="shared" si="353"/>
        <v>492574.48640000005</v>
      </c>
      <c r="S989" s="111"/>
      <c r="T989" s="1">
        <f t="shared" si="354"/>
        <v>1013.04</v>
      </c>
      <c r="U989" s="1">
        <f t="shared" si="355"/>
        <v>608.96</v>
      </c>
      <c r="V989" s="1">
        <f t="shared" si="356"/>
        <v>3776.1</v>
      </c>
      <c r="W989" s="1">
        <f t="shared" si="357"/>
        <v>52.8</v>
      </c>
      <c r="X989" s="1">
        <f t="shared" si="358"/>
        <v>5450.9000000000005</v>
      </c>
    </row>
    <row r="990" spans="1:24" x14ac:dyDescent="0.25">
      <c r="A990" s="50">
        <v>997000</v>
      </c>
      <c r="B990" s="45">
        <f t="shared" si="345"/>
        <v>4806.3827000000001</v>
      </c>
      <c r="C990" s="18">
        <f t="shared" si="350"/>
        <v>9134.8896000000004</v>
      </c>
      <c r="D990" s="18">
        <f t="shared" si="346"/>
        <v>12746.592299999998</v>
      </c>
      <c r="E990" s="16">
        <f t="shared" si="351"/>
        <v>18060.853999999999</v>
      </c>
      <c r="F990" s="19">
        <f t="shared" si="352"/>
        <v>208629.2</v>
      </c>
      <c r="G990" s="51">
        <f t="shared" si="337"/>
        <v>253377.9186</v>
      </c>
      <c r="H990" s="45">
        <f t="shared" si="338"/>
        <v>4813.8</v>
      </c>
      <c r="I990" s="18">
        <f t="shared" si="339"/>
        <v>9853</v>
      </c>
      <c r="J990" s="18">
        <f t="shared" si="340"/>
        <v>5128.8</v>
      </c>
      <c r="K990" s="19">
        <f t="shared" si="341"/>
        <v>225850.67500000002</v>
      </c>
      <c r="L990" s="46">
        <f t="shared" si="342"/>
        <v>245646.27500000002</v>
      </c>
      <c r="M990" s="52">
        <f t="shared" si="343"/>
        <v>499024.1936</v>
      </c>
      <c r="N990" s="53">
        <f t="shared" si="344"/>
        <v>0.5005257709127382</v>
      </c>
      <c r="O990" s="1">
        <f t="shared" si="347"/>
        <v>723.6</v>
      </c>
      <c r="P990" s="1">
        <f t="shared" si="348"/>
        <v>434.72</v>
      </c>
      <c r="Q990" s="1">
        <f t="shared" si="349"/>
        <v>3776.1</v>
      </c>
      <c r="R990" s="1">
        <f t="shared" si="353"/>
        <v>493041.38640000008</v>
      </c>
      <c r="S990" s="111"/>
      <c r="T990" s="1">
        <f t="shared" si="354"/>
        <v>1013.04</v>
      </c>
      <c r="U990" s="1">
        <f t="shared" si="355"/>
        <v>608.96</v>
      </c>
      <c r="V990" s="1">
        <f t="shared" si="356"/>
        <v>3776.1</v>
      </c>
      <c r="W990" s="1">
        <f t="shared" si="357"/>
        <v>52.8</v>
      </c>
      <c r="X990" s="1">
        <f t="shared" si="358"/>
        <v>5450.9000000000005</v>
      </c>
    </row>
    <row r="991" spans="1:24" x14ac:dyDescent="0.25">
      <c r="A991" s="50">
        <v>998000</v>
      </c>
      <c r="B991" s="45">
        <f t="shared" si="345"/>
        <v>4806.3827000000001</v>
      </c>
      <c r="C991" s="18">
        <f t="shared" si="350"/>
        <v>9134.8896000000004</v>
      </c>
      <c r="D991" s="18">
        <f t="shared" si="346"/>
        <v>12746.592299999998</v>
      </c>
      <c r="E991" s="16">
        <f t="shared" si="351"/>
        <v>18060.853999999999</v>
      </c>
      <c r="F991" s="19">
        <f t="shared" si="352"/>
        <v>208904.80000000002</v>
      </c>
      <c r="G991" s="51">
        <f t="shared" si="337"/>
        <v>253653.51860000001</v>
      </c>
      <c r="H991" s="45">
        <f t="shared" si="338"/>
        <v>4813.8</v>
      </c>
      <c r="I991" s="18">
        <f t="shared" si="339"/>
        <v>9853</v>
      </c>
      <c r="J991" s="18">
        <f t="shared" si="340"/>
        <v>5128.8</v>
      </c>
      <c r="K991" s="19">
        <f t="shared" si="341"/>
        <v>226108.17500000002</v>
      </c>
      <c r="L991" s="46">
        <f t="shared" si="342"/>
        <v>245903.77500000002</v>
      </c>
      <c r="M991" s="52">
        <f t="shared" si="343"/>
        <v>499557.29360000003</v>
      </c>
      <c r="N991" s="53">
        <f t="shared" si="344"/>
        <v>0.5005584104208417</v>
      </c>
      <c r="O991" s="1">
        <f t="shared" si="347"/>
        <v>723.6</v>
      </c>
      <c r="P991" s="1">
        <f t="shared" si="348"/>
        <v>434.72</v>
      </c>
      <c r="Q991" s="1">
        <f t="shared" si="349"/>
        <v>3776.1</v>
      </c>
      <c r="R991" s="1">
        <f t="shared" si="353"/>
        <v>493508.28640000004</v>
      </c>
      <c r="S991" s="111"/>
      <c r="T991" s="1">
        <f t="shared" si="354"/>
        <v>1013.04</v>
      </c>
      <c r="U991" s="1">
        <f t="shared" si="355"/>
        <v>608.96</v>
      </c>
      <c r="V991" s="1">
        <f t="shared" si="356"/>
        <v>3776.1</v>
      </c>
      <c r="W991" s="1">
        <f t="shared" si="357"/>
        <v>52.8</v>
      </c>
      <c r="X991" s="1">
        <f t="shared" si="358"/>
        <v>5450.9000000000005</v>
      </c>
    </row>
    <row r="992" spans="1:24" x14ac:dyDescent="0.25">
      <c r="A992" s="50">
        <v>999000</v>
      </c>
      <c r="B992" s="45">
        <f t="shared" si="345"/>
        <v>4806.3827000000001</v>
      </c>
      <c r="C992" s="18">
        <f t="shared" si="350"/>
        <v>9134.8896000000004</v>
      </c>
      <c r="D992" s="18">
        <f t="shared" si="346"/>
        <v>12746.592299999998</v>
      </c>
      <c r="E992" s="16">
        <f t="shared" si="351"/>
        <v>18060.853999999999</v>
      </c>
      <c r="F992" s="19">
        <f t="shared" si="352"/>
        <v>209180.40000000002</v>
      </c>
      <c r="G992" s="51">
        <f t="shared" si="337"/>
        <v>253929.11860000002</v>
      </c>
      <c r="H992" s="45">
        <f t="shared" si="338"/>
        <v>4813.8</v>
      </c>
      <c r="I992" s="18">
        <f t="shared" si="339"/>
        <v>9853</v>
      </c>
      <c r="J992" s="18">
        <f t="shared" si="340"/>
        <v>5128.8</v>
      </c>
      <c r="K992" s="19">
        <f t="shared" si="341"/>
        <v>226365.67500000002</v>
      </c>
      <c r="L992" s="46">
        <f t="shared" si="342"/>
        <v>246161.27500000002</v>
      </c>
      <c r="M992" s="52">
        <f t="shared" si="343"/>
        <v>500090.39360000007</v>
      </c>
      <c r="N992" s="53">
        <f t="shared" si="344"/>
        <v>0.50059098458458462</v>
      </c>
      <c r="O992" s="1">
        <f t="shared" si="347"/>
        <v>723.6</v>
      </c>
      <c r="P992" s="1">
        <f t="shared" si="348"/>
        <v>434.72</v>
      </c>
      <c r="Q992" s="1">
        <f t="shared" si="349"/>
        <v>3776.1</v>
      </c>
      <c r="R992" s="1">
        <f t="shared" si="353"/>
        <v>493975.18640000001</v>
      </c>
      <c r="S992" s="111"/>
      <c r="T992" s="1">
        <f t="shared" si="354"/>
        <v>1013.04</v>
      </c>
      <c r="U992" s="1">
        <f t="shared" si="355"/>
        <v>608.96</v>
      </c>
      <c r="V992" s="1">
        <f t="shared" si="356"/>
        <v>3776.1</v>
      </c>
      <c r="W992" s="1">
        <f t="shared" si="357"/>
        <v>52.8</v>
      </c>
      <c r="X992" s="1">
        <f t="shared" si="358"/>
        <v>5450.9000000000005</v>
      </c>
    </row>
    <row r="993" spans="1:24" x14ac:dyDescent="0.25">
      <c r="A993" s="50">
        <v>1000000</v>
      </c>
      <c r="B993" s="55">
        <f t="shared" si="345"/>
        <v>4806.3827000000001</v>
      </c>
      <c r="C993" s="20">
        <f t="shared" si="350"/>
        <v>9134.8896000000004</v>
      </c>
      <c r="D993" s="20">
        <f t="shared" si="346"/>
        <v>12746.592299999998</v>
      </c>
      <c r="E993" s="16">
        <f t="shared" si="351"/>
        <v>18060.853999999999</v>
      </c>
      <c r="F993" s="21">
        <f t="shared" si="352"/>
        <v>209456</v>
      </c>
      <c r="G993" s="51">
        <f t="shared" si="337"/>
        <v>254204.71859999999</v>
      </c>
      <c r="H993" s="55">
        <f t="shared" si="338"/>
        <v>4813.8</v>
      </c>
      <c r="I993" s="20">
        <f t="shared" si="339"/>
        <v>9853</v>
      </c>
      <c r="J993" s="20">
        <f t="shared" si="340"/>
        <v>5128.8</v>
      </c>
      <c r="K993" s="21">
        <f t="shared" si="341"/>
        <v>226623.17500000002</v>
      </c>
      <c r="L993" s="46">
        <f t="shared" si="342"/>
        <v>246418.77500000002</v>
      </c>
      <c r="M993" s="52">
        <f t="shared" si="343"/>
        <v>500623.49360000005</v>
      </c>
      <c r="N993" s="53">
        <f t="shared" si="344"/>
        <v>0.50062349360000002</v>
      </c>
      <c r="O993" s="1">
        <f t="shared" si="347"/>
        <v>723.6</v>
      </c>
      <c r="P993" s="1">
        <f t="shared" si="348"/>
        <v>434.72</v>
      </c>
      <c r="Q993" s="1">
        <f t="shared" si="349"/>
        <v>3776.1</v>
      </c>
      <c r="R993" s="1">
        <f t="shared" si="353"/>
        <v>494442.08640000003</v>
      </c>
      <c r="S993" s="111"/>
      <c r="T993" s="1">
        <f t="shared" si="354"/>
        <v>1013.04</v>
      </c>
      <c r="U993" s="1">
        <f t="shared" si="355"/>
        <v>608.96</v>
      </c>
      <c r="V993" s="1">
        <f t="shared" si="356"/>
        <v>3776.1</v>
      </c>
      <c r="W993" s="1">
        <f t="shared" si="357"/>
        <v>52.8</v>
      </c>
      <c r="X993" s="1">
        <f t="shared" si="358"/>
        <v>5450.9000000000005</v>
      </c>
    </row>
  </sheetData>
  <mergeCells count="26">
    <mergeCell ref="Z43:AA43"/>
    <mergeCell ref="X1:X2"/>
    <mergeCell ref="Z10:AA10"/>
    <mergeCell ref="Z35:AA35"/>
    <mergeCell ref="Z40:AA40"/>
    <mergeCell ref="Z3:AA3"/>
    <mergeCell ref="Z29:AA29"/>
    <mergeCell ref="A1:A2"/>
    <mergeCell ref="G1:G2"/>
    <mergeCell ref="L1:L2"/>
    <mergeCell ref="M1:M2"/>
    <mergeCell ref="N1:N2"/>
    <mergeCell ref="B1:E1"/>
    <mergeCell ref="H1:K1"/>
    <mergeCell ref="P1:P2"/>
    <mergeCell ref="Z16:AA16"/>
    <mergeCell ref="O1:O2"/>
    <mergeCell ref="Z22:AA22"/>
    <mergeCell ref="R1:R2"/>
    <mergeCell ref="Q1:Q2"/>
    <mergeCell ref="S1:S2"/>
    <mergeCell ref="T1:T2"/>
    <mergeCell ref="Y1:Y2"/>
    <mergeCell ref="U1:U2"/>
    <mergeCell ref="W1:W2"/>
    <mergeCell ref="V1:V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60"/>
  <sheetViews>
    <sheetView workbookViewId="0">
      <pane xSplit="4" ySplit="1" topLeftCell="E2" activePane="bottomRight" state="frozen"/>
      <selection pane="topRight" activeCell="E1" sqref="E1"/>
      <selection pane="bottomLeft" activeCell="A2" sqref="A2"/>
      <selection pane="bottomRight" activeCell="A21" sqref="A21"/>
    </sheetView>
  </sheetViews>
  <sheetFormatPr defaultRowHeight="15" x14ac:dyDescent="0.25"/>
  <cols>
    <col min="1" max="1" width="22" customWidth="1"/>
    <col min="2" max="2" width="15.85546875" customWidth="1"/>
    <col min="3" max="3" width="3" customWidth="1"/>
    <col min="4" max="4" width="7.28515625" customWidth="1"/>
    <col min="5" max="5" width="6.140625" customWidth="1"/>
    <col min="6" max="6" width="13.5703125" customWidth="1"/>
    <col min="7" max="7" width="10.5703125" customWidth="1"/>
    <col min="8" max="8" width="16.28515625" customWidth="1"/>
    <col min="9" max="9" width="14.42578125" customWidth="1"/>
    <col min="10" max="11" width="15.85546875" customWidth="1"/>
    <col min="12" max="12" width="15" customWidth="1"/>
    <col min="13" max="13" width="12.140625" customWidth="1"/>
    <col min="14" max="14" width="14.28515625" customWidth="1"/>
    <col min="15" max="15" width="13" customWidth="1"/>
    <col min="16" max="16" width="14.5703125" customWidth="1"/>
    <col min="17" max="17" width="13.28515625" customWidth="1"/>
    <col min="18" max="18" width="14.85546875" customWidth="1"/>
    <col min="19" max="20" width="13.85546875" customWidth="1"/>
    <col min="21" max="21" width="14.42578125" customWidth="1"/>
    <col min="22" max="22" width="23.5703125" customWidth="1"/>
    <col min="23" max="27" width="10.28515625" customWidth="1"/>
    <col min="28" max="32" width="13.42578125" customWidth="1"/>
    <col min="33" max="33" width="20.28515625" customWidth="1"/>
    <col min="34" max="37" width="10.28515625" customWidth="1"/>
    <col min="38" max="41" width="12.85546875" customWidth="1"/>
    <col min="42" max="42" width="21.28515625" customWidth="1"/>
  </cols>
  <sheetData>
    <row r="1" spans="1:42" ht="29.25" customHeight="1" x14ac:dyDescent="0.25">
      <c r="D1" s="102" t="s">
        <v>11</v>
      </c>
      <c r="E1" s="102" t="s">
        <v>144</v>
      </c>
      <c r="F1" s="102" t="s">
        <v>85</v>
      </c>
      <c r="G1" s="102" t="s">
        <v>86</v>
      </c>
      <c r="H1" s="102" t="s">
        <v>139</v>
      </c>
      <c r="I1" s="102" t="s">
        <v>134</v>
      </c>
      <c r="J1" s="102" t="s">
        <v>146</v>
      </c>
      <c r="K1" s="102" t="s">
        <v>136</v>
      </c>
      <c r="L1" s="102" t="s">
        <v>137</v>
      </c>
      <c r="M1" s="102" t="s">
        <v>51</v>
      </c>
      <c r="N1" s="102" t="s">
        <v>131</v>
      </c>
      <c r="O1" s="102" t="s">
        <v>57</v>
      </c>
      <c r="P1" s="102" t="s">
        <v>140</v>
      </c>
      <c r="Q1" s="102" t="s">
        <v>138</v>
      </c>
      <c r="R1" s="102" t="s">
        <v>141</v>
      </c>
      <c r="S1" s="102" t="s">
        <v>142</v>
      </c>
      <c r="T1" s="102" t="s">
        <v>148</v>
      </c>
      <c r="U1" s="77" t="s">
        <v>149</v>
      </c>
      <c r="V1" s="78"/>
      <c r="W1" s="138" t="s">
        <v>114</v>
      </c>
      <c r="X1" s="139"/>
      <c r="Y1" s="139"/>
      <c r="Z1" s="139"/>
      <c r="AA1" s="79"/>
      <c r="AB1" s="143" t="s">
        <v>75</v>
      </c>
      <c r="AC1" s="144"/>
      <c r="AD1" s="144"/>
      <c r="AE1" s="144"/>
      <c r="AF1" s="145"/>
      <c r="AG1" s="78" t="s">
        <v>76</v>
      </c>
      <c r="AH1" s="140" t="s">
        <v>54</v>
      </c>
      <c r="AI1" s="141"/>
      <c r="AJ1" s="141"/>
      <c r="AK1" s="142"/>
      <c r="AL1" s="140" t="s">
        <v>55</v>
      </c>
      <c r="AM1" s="141"/>
      <c r="AN1" s="141"/>
      <c r="AO1" s="142"/>
      <c r="AP1" s="78" t="s">
        <v>56</v>
      </c>
    </row>
    <row r="2" spans="1:42" ht="15" customHeight="1" x14ac:dyDescent="0.25">
      <c r="A2" s="6" t="s">
        <v>132</v>
      </c>
      <c r="B2" s="10">
        <v>500000</v>
      </c>
      <c r="D2" s="72">
        <v>1</v>
      </c>
      <c r="E2" s="72">
        <f>B11</f>
        <v>65</v>
      </c>
      <c r="F2" s="73">
        <f t="shared" ref="F2:F33" si="0">$B$8</f>
        <v>0.04</v>
      </c>
      <c r="G2" s="73">
        <f t="shared" ref="G2:G33" si="1">$B$9</f>
        <v>0.02</v>
      </c>
      <c r="H2" s="74">
        <f>B2</f>
        <v>500000</v>
      </c>
      <c r="I2" s="74">
        <f>$B$3+(($D2-1)*$B$9*$B$3)</f>
        <v>25000</v>
      </c>
      <c r="J2" s="75">
        <f t="shared" ref="J2:J10" si="2">IF(E2&gt;70,VLOOKUP(E2,$A$31:$B$60,2)*H2,0)</f>
        <v>0</v>
      </c>
      <c r="K2" s="74">
        <f>(H2-I2)*$F2</f>
        <v>19000</v>
      </c>
      <c r="L2" s="76">
        <f t="shared" ref="L2:L12" si="3">IF(H2-I2+K2&gt;0,IF(I2&gt;J2,H2-I2+K2,H2-J2+K2),0)</f>
        <v>494000</v>
      </c>
      <c r="M2" s="74">
        <f>$B$10+((D2-1)*$B$9*$B$10)</f>
        <v>30000</v>
      </c>
      <c r="N2" s="74">
        <f t="shared" ref="N2:N12" si="4">IF(I2&gt;J2,I2+M2,J2+M2)</f>
        <v>55000</v>
      </c>
      <c r="O2" s="74">
        <f t="shared" ref="O2:O33" si="5">AG2+AP2</f>
        <v>17050.7219</v>
      </c>
      <c r="P2" s="74">
        <f>B4</f>
        <v>50000</v>
      </c>
      <c r="Q2" s="74">
        <f>$B$6+(($D2-1)*$B$9*$B$3)</f>
        <v>2000</v>
      </c>
      <c r="R2" s="74">
        <f>(P2-Q2)*$F2</f>
        <v>1920</v>
      </c>
      <c r="S2" s="76">
        <f t="shared" ref="S2:S31" si="6">IF(P2-Q2+R2&gt;0,P2-Q2+R2,0)</f>
        <v>49920</v>
      </c>
      <c r="T2" s="106">
        <f>N2-O2+Q2</f>
        <v>39949.278099999996</v>
      </c>
      <c r="U2" s="76">
        <f>H2+P2</f>
        <v>550000</v>
      </c>
      <c r="V2" s="103"/>
      <c r="W2" s="81">
        <f>B14</f>
        <v>15000</v>
      </c>
      <c r="X2" s="82">
        <f>B15</f>
        <v>53359</v>
      </c>
      <c r="Y2" s="82">
        <f>B16</f>
        <v>106717</v>
      </c>
      <c r="Z2" s="83">
        <f>B17</f>
        <v>165430</v>
      </c>
      <c r="AA2" s="83">
        <f>B18</f>
        <v>240000</v>
      </c>
      <c r="AB2" s="84">
        <f t="shared" ref="AB2:AB33" si="7">IF($N2&gt;W2,IF($N2&lt;X2,($N2-W2)*$A$14,(X2-W2)*$A$14),0)</f>
        <v>4806.3827000000001</v>
      </c>
      <c r="AC2" s="85">
        <f t="shared" ref="AC2:AC33" si="8">IF($N2&gt;X2,IF($N2&lt;Y2,($N2-X2+W2)*$A$15,(Y2-X2)*$A$15),0)</f>
        <v>2848.9391999999998</v>
      </c>
      <c r="AD2" s="85">
        <f t="shared" ref="AD2:AD33" si="9">IF($N2&gt;Y2,IF($N2&lt;Z2,($N2-Y2)*$A$16,(Z2-Y2)*$A$16),0)</f>
        <v>0</v>
      </c>
      <c r="AE2" s="85">
        <f t="shared" ref="AE2:AE33" si="10">IF($N2&gt;Z2,IF($N2&lt;AA2,($N2-Z2)*$A$17,(AA2-Z2)*$A$17),0)</f>
        <v>0</v>
      </c>
      <c r="AF2" s="86">
        <f t="shared" ref="AF2:AF33" si="11">IF($N2&gt;AA2,IF($N2&gt;AA2,($N2-AA2)*$A$18,0),0)</f>
        <v>0</v>
      </c>
      <c r="AG2" s="87">
        <f>SUM(AB2:AF2)</f>
        <v>7655.3218999999999</v>
      </c>
      <c r="AH2" s="88">
        <f>B21</f>
        <v>17183</v>
      </c>
      <c r="AI2" s="83">
        <f>B22</f>
        <v>49275</v>
      </c>
      <c r="AJ2" s="83">
        <f>B23</f>
        <v>98540</v>
      </c>
      <c r="AK2" s="83">
        <f>B24</f>
        <v>119910</v>
      </c>
      <c r="AL2" s="84">
        <f t="shared" ref="AL2:AL33" si="12">IF($N2&gt;AH2,IF($N2&lt;AI2,($N2-AH2)*$A$21,(AI2-AH2)*$A$21),0)</f>
        <v>4813.8</v>
      </c>
      <c r="AM2" s="85">
        <f t="shared" ref="AM2:AM33" si="13">IF($N2&gt;AI2,IF($N2&lt;AJ2,($N2-AI2+AH2)*$A$22,(AJ2-AI2)*$A$22),0)</f>
        <v>4581.6000000000004</v>
      </c>
      <c r="AN2" s="85">
        <f t="shared" ref="AN2:AN33" si="14">IF($N2&gt;AJ2,IF($N2&lt;AK2,($N2-AJ2)*$A$23,(AK2-AJ2)*$A$23),0)</f>
        <v>0</v>
      </c>
      <c r="AO2" s="86">
        <f t="shared" ref="AO2:AO33" si="15">IF($N2&gt;AK2,IF($N2&gt;AK2,($N2-AK2)*$A$24,0),0)</f>
        <v>0</v>
      </c>
      <c r="AP2" s="89">
        <f>SUM(AL2:AO2)</f>
        <v>9395.4000000000015</v>
      </c>
    </row>
    <row r="3" spans="1:42" ht="15" customHeight="1" x14ac:dyDescent="0.25">
      <c r="A3" s="6" t="s">
        <v>134</v>
      </c>
      <c r="B3" s="10">
        <v>25000</v>
      </c>
      <c r="C3" s="8"/>
      <c r="D3" s="72">
        <v>2</v>
      </c>
      <c r="E3" s="72">
        <f>E2+1</f>
        <v>66</v>
      </c>
      <c r="F3" s="73">
        <f t="shared" si="0"/>
        <v>0.04</v>
      </c>
      <c r="G3" s="73">
        <f t="shared" si="1"/>
        <v>0.02</v>
      </c>
      <c r="H3" s="74">
        <f t="shared" ref="H3:H34" si="16">L2</f>
        <v>494000</v>
      </c>
      <c r="I3" s="74">
        <f>IF(H3&gt;0,$B$3+(($D3-1)*$B$9*$B$3),0)</f>
        <v>25500</v>
      </c>
      <c r="J3" s="75">
        <f t="shared" si="2"/>
        <v>0</v>
      </c>
      <c r="K3" s="74">
        <f t="shared" ref="K3:K51" si="17">(H3-I3)*$F3</f>
        <v>18740</v>
      </c>
      <c r="L3" s="76">
        <f t="shared" si="3"/>
        <v>487240</v>
      </c>
      <c r="M3" s="74">
        <f>$B$10+((D3-1)*$B$9*$B$10)</f>
        <v>30600</v>
      </c>
      <c r="N3" s="74">
        <f t="shared" si="4"/>
        <v>56100</v>
      </c>
      <c r="O3" s="74">
        <f t="shared" si="5"/>
        <v>17391.736338000002</v>
      </c>
      <c r="P3" s="74">
        <f>S2</f>
        <v>49920</v>
      </c>
      <c r="Q3" s="74">
        <f>IF(P3&gt;0,$B$6+(($D6-1)*$B$9*$B$6),0)</f>
        <v>2160</v>
      </c>
      <c r="R3" s="74">
        <f t="shared" ref="R3:R51" si="18">(P3-Q3)*$F3</f>
        <v>1910.4</v>
      </c>
      <c r="S3" s="76">
        <f t="shared" si="6"/>
        <v>49670.400000000001</v>
      </c>
      <c r="T3" s="106">
        <f t="shared" ref="T3:T51" si="19">N3-O3+Q3</f>
        <v>40868.263661999998</v>
      </c>
      <c r="U3" s="76">
        <f t="shared" ref="U3:U51" si="20">H3+P3</f>
        <v>543920</v>
      </c>
      <c r="V3" s="104"/>
      <c r="W3" s="91">
        <f t="shared" ref="W3:W34" si="21">W2*(1+$B$9)</f>
        <v>15300</v>
      </c>
      <c r="X3" s="92">
        <f t="shared" ref="X3:X34" si="22">X2*(1+$B$9)</f>
        <v>54426.18</v>
      </c>
      <c r="Y3" s="92">
        <f t="shared" ref="Y3:Y34" si="23">Y2*(1+$B$9)</f>
        <v>108851.34</v>
      </c>
      <c r="Z3" s="92">
        <f t="shared" ref="Z3:Z34" si="24">Z2*(1+$B$9)</f>
        <v>168738.6</v>
      </c>
      <c r="AA3" s="92">
        <f t="shared" ref="AA3:AA34" si="25">AA2*(1+$B$9)</f>
        <v>244800</v>
      </c>
      <c r="AB3" s="93">
        <f t="shared" si="7"/>
        <v>4902.510354</v>
      </c>
      <c r="AC3" s="94">
        <f t="shared" si="8"/>
        <v>2905.9179839999997</v>
      </c>
      <c r="AD3" s="94">
        <f t="shared" si="9"/>
        <v>0</v>
      </c>
      <c r="AE3" s="94">
        <f t="shared" si="10"/>
        <v>0</v>
      </c>
      <c r="AF3" s="95">
        <f t="shared" si="11"/>
        <v>0</v>
      </c>
      <c r="AG3" s="87">
        <f t="shared" ref="AG3:AG51" si="26">SUM(AB3:AF3)</f>
        <v>7808.4283379999997</v>
      </c>
      <c r="AH3" s="91">
        <f t="shared" ref="AH3:AH34" si="27">AH2*(1+$B$9)</f>
        <v>17526.66</v>
      </c>
      <c r="AI3" s="92">
        <f t="shared" ref="AI3:AI34" si="28">AI2*(1+$B$9)</f>
        <v>50260.5</v>
      </c>
      <c r="AJ3" s="92">
        <f t="shared" ref="AJ3:AJ34" si="29">AJ2*(1+$B$9)</f>
        <v>100510.8</v>
      </c>
      <c r="AK3" s="92">
        <f t="shared" ref="AK3:AK34" si="30">AK2*(1+$B$9)</f>
        <v>122308.2</v>
      </c>
      <c r="AL3" s="93">
        <f t="shared" si="12"/>
        <v>4910.076</v>
      </c>
      <c r="AM3" s="94">
        <f t="shared" si="13"/>
        <v>4673.232</v>
      </c>
      <c r="AN3" s="94">
        <f t="shared" si="14"/>
        <v>0</v>
      </c>
      <c r="AO3" s="95">
        <f t="shared" si="15"/>
        <v>0</v>
      </c>
      <c r="AP3" s="89">
        <f t="shared" ref="AP3:AP51" si="31">SUM(AL3:AO3)</f>
        <v>9583.3080000000009</v>
      </c>
    </row>
    <row r="4" spans="1:42" x14ac:dyDescent="0.25">
      <c r="A4" s="136" t="s">
        <v>133</v>
      </c>
      <c r="B4" s="122">
        <v>50000</v>
      </c>
      <c r="C4" s="8"/>
      <c r="D4" s="72">
        <v>3</v>
      </c>
      <c r="E4" s="72">
        <f t="shared" ref="E4:E51" si="32">E3+1</f>
        <v>67</v>
      </c>
      <c r="F4" s="73">
        <f t="shared" si="0"/>
        <v>0.04</v>
      </c>
      <c r="G4" s="73">
        <f t="shared" si="1"/>
        <v>0.02</v>
      </c>
      <c r="H4" s="74">
        <f t="shared" si="16"/>
        <v>487240</v>
      </c>
      <c r="I4" s="74">
        <f t="shared" ref="I4:I51" si="33">IF(H4&gt;0,$B$3+(($D4-1)*$B$9*$B$3),0)</f>
        <v>26000</v>
      </c>
      <c r="J4" s="75">
        <f t="shared" si="2"/>
        <v>0</v>
      </c>
      <c r="K4" s="74">
        <f t="shared" si="17"/>
        <v>18449.600000000002</v>
      </c>
      <c r="L4" s="76">
        <f t="shared" si="3"/>
        <v>479689.6</v>
      </c>
      <c r="M4" s="74">
        <f t="shared" ref="M4:M51" si="34">$B$10+((D4-1)*$B$9*$B$10)</f>
        <v>31200</v>
      </c>
      <c r="N4" s="74">
        <f t="shared" si="4"/>
        <v>57200</v>
      </c>
      <c r="O4" s="74">
        <f t="shared" si="5"/>
        <v>17731.404664760001</v>
      </c>
      <c r="P4" s="74">
        <f t="shared" ref="P4:P51" si="35">S3</f>
        <v>49670.400000000001</v>
      </c>
      <c r="Q4" s="74">
        <f t="shared" ref="Q4:Q51" si="36">IF(P4&gt;0,$B$6+(($D7-1)*$B$9*$B$6),0)</f>
        <v>2200</v>
      </c>
      <c r="R4" s="74">
        <f t="shared" si="18"/>
        <v>1898.816</v>
      </c>
      <c r="S4" s="76">
        <f t="shared" si="6"/>
        <v>49369.216</v>
      </c>
      <c r="T4" s="106">
        <f t="shared" si="19"/>
        <v>41668.595335239996</v>
      </c>
      <c r="U4" s="76">
        <f t="shared" si="20"/>
        <v>536910.4</v>
      </c>
      <c r="V4" s="104"/>
      <c r="W4" s="91">
        <f t="shared" si="21"/>
        <v>15606</v>
      </c>
      <c r="X4" s="92">
        <f t="shared" si="22"/>
        <v>55514.703600000001</v>
      </c>
      <c r="Y4" s="92">
        <f t="shared" si="23"/>
        <v>111028.3668</v>
      </c>
      <c r="Z4" s="92">
        <f t="shared" si="24"/>
        <v>172113.372</v>
      </c>
      <c r="AA4" s="92">
        <f t="shared" si="25"/>
        <v>249696</v>
      </c>
      <c r="AB4" s="93">
        <f t="shared" si="7"/>
        <v>5000.5605610800003</v>
      </c>
      <c r="AC4" s="94">
        <f t="shared" si="8"/>
        <v>2960.2699436799999</v>
      </c>
      <c r="AD4" s="94">
        <f t="shared" si="9"/>
        <v>0</v>
      </c>
      <c r="AE4" s="94">
        <f t="shared" si="10"/>
        <v>0</v>
      </c>
      <c r="AF4" s="95">
        <f t="shared" si="11"/>
        <v>0</v>
      </c>
      <c r="AG4" s="87">
        <f t="shared" si="26"/>
        <v>7960.8305047600006</v>
      </c>
      <c r="AH4" s="91">
        <f t="shared" si="27"/>
        <v>17877.193200000002</v>
      </c>
      <c r="AI4" s="92">
        <f t="shared" si="28"/>
        <v>51265.71</v>
      </c>
      <c r="AJ4" s="92">
        <f t="shared" si="29"/>
        <v>102521.016</v>
      </c>
      <c r="AK4" s="92">
        <f t="shared" si="30"/>
        <v>124754.364</v>
      </c>
      <c r="AL4" s="93">
        <f t="shared" si="12"/>
        <v>5008.2775199999996</v>
      </c>
      <c r="AM4" s="94">
        <f t="shared" si="13"/>
        <v>4762.2966400000005</v>
      </c>
      <c r="AN4" s="94">
        <f t="shared" si="14"/>
        <v>0</v>
      </c>
      <c r="AO4" s="95">
        <f t="shared" si="15"/>
        <v>0</v>
      </c>
      <c r="AP4" s="89">
        <f t="shared" si="31"/>
        <v>9770.5741600000001</v>
      </c>
    </row>
    <row r="5" spans="1:42" x14ac:dyDescent="0.25">
      <c r="A5" s="136"/>
      <c r="B5" s="122"/>
      <c r="C5" s="7"/>
      <c r="D5" s="72">
        <v>4</v>
      </c>
      <c r="E5" s="72">
        <f t="shared" si="32"/>
        <v>68</v>
      </c>
      <c r="F5" s="73">
        <f t="shared" si="0"/>
        <v>0.04</v>
      </c>
      <c r="G5" s="73">
        <f t="shared" si="1"/>
        <v>0.02</v>
      </c>
      <c r="H5" s="74">
        <f t="shared" si="16"/>
        <v>479689.6</v>
      </c>
      <c r="I5" s="74">
        <f t="shared" si="33"/>
        <v>26500</v>
      </c>
      <c r="J5" s="75">
        <f t="shared" si="2"/>
        <v>0</v>
      </c>
      <c r="K5" s="74">
        <f t="shared" si="17"/>
        <v>18127.583999999999</v>
      </c>
      <c r="L5" s="76">
        <f t="shared" si="3"/>
        <v>471317.18399999995</v>
      </c>
      <c r="M5" s="74">
        <f t="shared" si="34"/>
        <v>31800</v>
      </c>
      <c r="N5" s="74">
        <f t="shared" si="4"/>
        <v>58300</v>
      </c>
      <c r="O5" s="74">
        <f t="shared" si="5"/>
        <v>18069.6999580552</v>
      </c>
      <c r="P5" s="74">
        <f t="shared" si="35"/>
        <v>49369.216</v>
      </c>
      <c r="Q5" s="74">
        <f t="shared" si="36"/>
        <v>2240</v>
      </c>
      <c r="R5" s="74">
        <f t="shared" si="18"/>
        <v>1885.1686400000001</v>
      </c>
      <c r="S5" s="76">
        <f t="shared" si="6"/>
        <v>49014.384640000004</v>
      </c>
      <c r="T5" s="106">
        <f t="shared" si="19"/>
        <v>42470.3000419448</v>
      </c>
      <c r="U5" s="76">
        <f t="shared" si="20"/>
        <v>529058.81599999999</v>
      </c>
      <c r="V5" s="104"/>
      <c r="W5" s="91">
        <f t="shared" si="21"/>
        <v>15918.12</v>
      </c>
      <c r="X5" s="92">
        <f t="shared" si="22"/>
        <v>56624.997672000005</v>
      </c>
      <c r="Y5" s="92">
        <f t="shared" si="23"/>
        <v>113248.93413600001</v>
      </c>
      <c r="Z5" s="92">
        <f t="shared" si="24"/>
        <v>175555.63944</v>
      </c>
      <c r="AA5" s="92">
        <f t="shared" si="25"/>
        <v>254689.92000000001</v>
      </c>
      <c r="AB5" s="93">
        <f t="shared" si="7"/>
        <v>5100.5717723016005</v>
      </c>
      <c r="AC5" s="94">
        <f t="shared" si="8"/>
        <v>3011.9425425535997</v>
      </c>
      <c r="AD5" s="94">
        <f t="shared" si="9"/>
        <v>0</v>
      </c>
      <c r="AE5" s="94">
        <f t="shared" si="10"/>
        <v>0</v>
      </c>
      <c r="AF5" s="95">
        <f t="shared" si="11"/>
        <v>0</v>
      </c>
      <c r="AG5" s="87">
        <f t="shared" si="26"/>
        <v>8112.5143148551997</v>
      </c>
      <c r="AH5" s="91">
        <f t="shared" si="27"/>
        <v>18234.737064000001</v>
      </c>
      <c r="AI5" s="92">
        <f t="shared" si="28"/>
        <v>52291.0242</v>
      </c>
      <c r="AJ5" s="92">
        <f t="shared" si="29"/>
        <v>104571.43632000001</v>
      </c>
      <c r="AK5" s="92">
        <f t="shared" si="30"/>
        <v>127249.45128000001</v>
      </c>
      <c r="AL5" s="93">
        <f t="shared" si="12"/>
        <v>5108.4430703999997</v>
      </c>
      <c r="AM5" s="94">
        <f t="shared" si="13"/>
        <v>4848.7425728000007</v>
      </c>
      <c r="AN5" s="94">
        <f t="shared" si="14"/>
        <v>0</v>
      </c>
      <c r="AO5" s="95">
        <f t="shared" si="15"/>
        <v>0</v>
      </c>
      <c r="AP5" s="89">
        <f t="shared" si="31"/>
        <v>9957.1856432000004</v>
      </c>
    </row>
    <row r="6" spans="1:42" ht="15" customHeight="1" x14ac:dyDescent="0.25">
      <c r="A6" s="136" t="s">
        <v>135</v>
      </c>
      <c r="B6" s="122">
        <v>2000</v>
      </c>
      <c r="D6" s="72">
        <v>5</v>
      </c>
      <c r="E6" s="72">
        <f t="shared" si="32"/>
        <v>69</v>
      </c>
      <c r="F6" s="73">
        <f t="shared" si="0"/>
        <v>0.04</v>
      </c>
      <c r="G6" s="73">
        <f t="shared" si="1"/>
        <v>0.02</v>
      </c>
      <c r="H6" s="74">
        <f t="shared" si="16"/>
        <v>471317.18399999995</v>
      </c>
      <c r="I6" s="74">
        <f t="shared" si="33"/>
        <v>27000</v>
      </c>
      <c r="J6" s="75">
        <f t="shared" si="2"/>
        <v>0</v>
      </c>
      <c r="K6" s="74">
        <f t="shared" si="17"/>
        <v>17772.68736</v>
      </c>
      <c r="L6" s="76">
        <f t="shared" si="3"/>
        <v>462089.87135999993</v>
      </c>
      <c r="M6" s="74">
        <f t="shared" si="34"/>
        <v>32400</v>
      </c>
      <c r="N6" s="74">
        <f t="shared" si="4"/>
        <v>59400</v>
      </c>
      <c r="O6" s="74">
        <f t="shared" si="5"/>
        <v>18406.594757216306</v>
      </c>
      <c r="P6" s="74">
        <f t="shared" si="35"/>
        <v>49014.384640000004</v>
      </c>
      <c r="Q6" s="74">
        <f t="shared" si="36"/>
        <v>2280</v>
      </c>
      <c r="R6" s="74">
        <f t="shared" si="18"/>
        <v>1869.3753856000003</v>
      </c>
      <c r="S6" s="76">
        <f t="shared" si="6"/>
        <v>48603.760025600001</v>
      </c>
      <c r="T6" s="106">
        <f t="shared" si="19"/>
        <v>43273.405242783694</v>
      </c>
      <c r="U6" s="76">
        <f t="shared" si="20"/>
        <v>520331.56863999995</v>
      </c>
      <c r="V6" s="104"/>
      <c r="W6" s="91">
        <f t="shared" si="21"/>
        <v>16236.482400000001</v>
      </c>
      <c r="X6" s="92">
        <f t="shared" si="22"/>
        <v>57757.497625440003</v>
      </c>
      <c r="Y6" s="92">
        <f t="shared" si="23"/>
        <v>115513.91281872001</v>
      </c>
      <c r="Z6" s="92">
        <f t="shared" si="24"/>
        <v>179066.7522288</v>
      </c>
      <c r="AA6" s="92">
        <f t="shared" si="25"/>
        <v>259783.71840000001</v>
      </c>
      <c r="AB6" s="93">
        <f t="shared" si="7"/>
        <v>5202.5832077476316</v>
      </c>
      <c r="AC6" s="94">
        <f t="shared" si="8"/>
        <v>3060.8821934046714</v>
      </c>
      <c r="AD6" s="94">
        <f t="shared" si="9"/>
        <v>0</v>
      </c>
      <c r="AE6" s="94">
        <f t="shared" si="10"/>
        <v>0</v>
      </c>
      <c r="AF6" s="95">
        <f t="shared" si="11"/>
        <v>0</v>
      </c>
      <c r="AG6" s="87">
        <f t="shared" si="26"/>
        <v>8263.4654011523035</v>
      </c>
      <c r="AH6" s="91">
        <f t="shared" si="27"/>
        <v>18599.431805280001</v>
      </c>
      <c r="AI6" s="92">
        <f t="shared" si="28"/>
        <v>53336.844684000003</v>
      </c>
      <c r="AJ6" s="92">
        <f t="shared" si="29"/>
        <v>106662.86504640001</v>
      </c>
      <c r="AK6" s="92">
        <f t="shared" si="30"/>
        <v>129794.44030560002</v>
      </c>
      <c r="AL6" s="93">
        <f t="shared" si="12"/>
        <v>5210.611931808</v>
      </c>
      <c r="AM6" s="94">
        <f t="shared" si="13"/>
        <v>4932.5174242559997</v>
      </c>
      <c r="AN6" s="94">
        <f t="shared" si="14"/>
        <v>0</v>
      </c>
      <c r="AO6" s="95">
        <f t="shared" si="15"/>
        <v>0</v>
      </c>
      <c r="AP6" s="89">
        <f t="shared" si="31"/>
        <v>10143.129356064001</v>
      </c>
    </row>
    <row r="7" spans="1:42" x14ac:dyDescent="0.25">
      <c r="A7" s="136"/>
      <c r="B7" s="122"/>
      <c r="C7" s="5"/>
      <c r="D7" s="72">
        <v>6</v>
      </c>
      <c r="E7" s="72">
        <f t="shared" si="32"/>
        <v>70</v>
      </c>
      <c r="F7" s="73">
        <f t="shared" si="0"/>
        <v>0.04</v>
      </c>
      <c r="G7" s="73">
        <f t="shared" si="1"/>
        <v>0.02</v>
      </c>
      <c r="H7" s="74">
        <f t="shared" si="16"/>
        <v>462089.87135999993</v>
      </c>
      <c r="I7" s="74">
        <f t="shared" si="33"/>
        <v>27500</v>
      </c>
      <c r="J7" s="75">
        <f t="shared" si="2"/>
        <v>0</v>
      </c>
      <c r="K7" s="74">
        <f t="shared" si="17"/>
        <v>17383.594854399998</v>
      </c>
      <c r="L7" s="76">
        <f t="shared" si="3"/>
        <v>451973.4662143999</v>
      </c>
      <c r="M7" s="74">
        <f t="shared" si="34"/>
        <v>33000</v>
      </c>
      <c r="N7" s="74">
        <f t="shared" si="4"/>
        <v>60500</v>
      </c>
      <c r="O7" s="74">
        <f t="shared" si="5"/>
        <v>18742.06105236063</v>
      </c>
      <c r="P7" s="74">
        <f t="shared" si="35"/>
        <v>48603.760025600001</v>
      </c>
      <c r="Q7" s="74">
        <f t="shared" si="36"/>
        <v>2320</v>
      </c>
      <c r="R7" s="74">
        <f t="shared" si="18"/>
        <v>1851.3504010240001</v>
      </c>
      <c r="S7" s="76">
        <f t="shared" si="6"/>
        <v>48135.110426624</v>
      </c>
      <c r="T7" s="106">
        <f t="shared" si="19"/>
        <v>44077.93894763937</v>
      </c>
      <c r="U7" s="76">
        <f t="shared" si="20"/>
        <v>510693.63138559996</v>
      </c>
      <c r="V7" s="104"/>
      <c r="W7" s="91">
        <f t="shared" si="21"/>
        <v>16561.212048000001</v>
      </c>
      <c r="X7" s="92">
        <f t="shared" si="22"/>
        <v>58912.647577948803</v>
      </c>
      <c r="Y7" s="92">
        <f t="shared" si="23"/>
        <v>117824.19107509441</v>
      </c>
      <c r="Z7" s="92">
        <f t="shared" si="24"/>
        <v>182648.087273376</v>
      </c>
      <c r="AA7" s="92">
        <f t="shared" si="25"/>
        <v>264979.39276800002</v>
      </c>
      <c r="AB7" s="93">
        <f t="shared" si="7"/>
        <v>5306.6348719025846</v>
      </c>
      <c r="AC7" s="94">
        <f t="shared" si="8"/>
        <v>3107.034237272765</v>
      </c>
      <c r="AD7" s="94">
        <f t="shared" si="9"/>
        <v>0</v>
      </c>
      <c r="AE7" s="94">
        <f t="shared" si="10"/>
        <v>0</v>
      </c>
      <c r="AF7" s="95">
        <f t="shared" si="11"/>
        <v>0</v>
      </c>
      <c r="AG7" s="87">
        <f t="shared" si="26"/>
        <v>8413.6691091753491</v>
      </c>
      <c r="AH7" s="91">
        <f t="shared" si="27"/>
        <v>18971.420441385602</v>
      </c>
      <c r="AI7" s="92">
        <f t="shared" si="28"/>
        <v>54403.581577680001</v>
      </c>
      <c r="AJ7" s="92">
        <f t="shared" si="29"/>
        <v>108796.12234732801</v>
      </c>
      <c r="AK7" s="92">
        <f t="shared" si="30"/>
        <v>132390.32911171202</v>
      </c>
      <c r="AL7" s="93">
        <f t="shared" si="12"/>
        <v>5314.8241704441589</v>
      </c>
      <c r="AM7" s="94">
        <f t="shared" si="13"/>
        <v>5013.5677727411203</v>
      </c>
      <c r="AN7" s="94">
        <f t="shared" si="14"/>
        <v>0</v>
      </c>
      <c r="AO7" s="95">
        <f t="shared" si="15"/>
        <v>0</v>
      </c>
      <c r="AP7" s="89">
        <f t="shared" si="31"/>
        <v>10328.391943185279</v>
      </c>
    </row>
    <row r="8" spans="1:42" ht="15" customHeight="1" x14ac:dyDescent="0.25">
      <c r="A8" s="6" t="s">
        <v>85</v>
      </c>
      <c r="B8" s="11">
        <v>0.04</v>
      </c>
      <c r="C8" s="5"/>
      <c r="D8" s="72">
        <v>7</v>
      </c>
      <c r="E8" s="72">
        <f t="shared" si="32"/>
        <v>71</v>
      </c>
      <c r="F8" s="73">
        <f t="shared" si="0"/>
        <v>0.04</v>
      </c>
      <c r="G8" s="73">
        <f t="shared" si="1"/>
        <v>0.02</v>
      </c>
      <c r="H8" s="74">
        <f t="shared" si="16"/>
        <v>451973.4662143999</v>
      </c>
      <c r="I8" s="74">
        <f t="shared" si="33"/>
        <v>28000</v>
      </c>
      <c r="J8" s="75">
        <f t="shared" si="2"/>
        <v>23864.199016120314</v>
      </c>
      <c r="K8" s="74">
        <f t="shared" si="17"/>
        <v>16958.938648575997</v>
      </c>
      <c r="L8" s="76">
        <f t="shared" si="3"/>
        <v>440932.40486297588</v>
      </c>
      <c r="M8" s="74">
        <f t="shared" si="34"/>
        <v>33600</v>
      </c>
      <c r="N8" s="74">
        <f t="shared" si="4"/>
        <v>61600</v>
      </c>
      <c r="O8" s="74">
        <f t="shared" si="5"/>
        <v>19076.070273407844</v>
      </c>
      <c r="P8" s="74">
        <f t="shared" si="35"/>
        <v>48135.110426624</v>
      </c>
      <c r="Q8" s="74">
        <f t="shared" si="36"/>
        <v>2360</v>
      </c>
      <c r="R8" s="74">
        <f t="shared" si="18"/>
        <v>1831.0044170649601</v>
      </c>
      <c r="S8" s="76">
        <f t="shared" si="6"/>
        <v>47606.114843688963</v>
      </c>
      <c r="T8" s="106">
        <f t="shared" si="19"/>
        <v>44883.929726592156</v>
      </c>
      <c r="U8" s="76">
        <f t="shared" si="20"/>
        <v>500108.57664102392</v>
      </c>
      <c r="V8" s="104"/>
      <c r="W8" s="91">
        <f t="shared" si="21"/>
        <v>16892.436288960002</v>
      </c>
      <c r="X8" s="92">
        <f t="shared" si="22"/>
        <v>60090.90052950778</v>
      </c>
      <c r="Y8" s="92">
        <f t="shared" si="23"/>
        <v>120180.67489659631</v>
      </c>
      <c r="Z8" s="92">
        <f t="shared" si="24"/>
        <v>186301.04901884354</v>
      </c>
      <c r="AA8" s="92">
        <f t="shared" si="25"/>
        <v>270278.98062336002</v>
      </c>
      <c r="AB8" s="93">
        <f t="shared" si="7"/>
        <v>5412.7675693406363</v>
      </c>
      <c r="AC8" s="94">
        <f t="shared" si="8"/>
        <v>3150.3429220182202</v>
      </c>
      <c r="AD8" s="94">
        <f t="shared" si="9"/>
        <v>0</v>
      </c>
      <c r="AE8" s="94">
        <f t="shared" si="10"/>
        <v>0</v>
      </c>
      <c r="AF8" s="95">
        <f t="shared" si="11"/>
        <v>0</v>
      </c>
      <c r="AG8" s="87">
        <f t="shared" si="26"/>
        <v>8563.110491358857</v>
      </c>
      <c r="AH8" s="91">
        <f t="shared" si="27"/>
        <v>19350.848850213315</v>
      </c>
      <c r="AI8" s="92">
        <f t="shared" si="28"/>
        <v>55491.653209233598</v>
      </c>
      <c r="AJ8" s="92">
        <f t="shared" si="29"/>
        <v>110972.04479427457</v>
      </c>
      <c r="AK8" s="92">
        <f t="shared" si="30"/>
        <v>135038.13569394627</v>
      </c>
      <c r="AL8" s="93">
        <f t="shared" si="12"/>
        <v>5421.1206538530432</v>
      </c>
      <c r="AM8" s="94">
        <f t="shared" si="13"/>
        <v>5091.8391281959439</v>
      </c>
      <c r="AN8" s="94">
        <f t="shared" si="14"/>
        <v>0</v>
      </c>
      <c r="AO8" s="95">
        <f t="shared" si="15"/>
        <v>0</v>
      </c>
      <c r="AP8" s="89">
        <f t="shared" si="31"/>
        <v>10512.959782048987</v>
      </c>
    </row>
    <row r="9" spans="1:42" ht="15" customHeight="1" x14ac:dyDescent="0.25">
      <c r="A9" s="6" t="s">
        <v>47</v>
      </c>
      <c r="B9" s="11">
        <v>0.02</v>
      </c>
      <c r="C9" s="5"/>
      <c r="D9" s="72">
        <v>8</v>
      </c>
      <c r="E9" s="72">
        <f t="shared" si="32"/>
        <v>72</v>
      </c>
      <c r="F9" s="73">
        <f t="shared" si="0"/>
        <v>0.04</v>
      </c>
      <c r="G9" s="73">
        <f t="shared" si="1"/>
        <v>0.02</v>
      </c>
      <c r="H9" s="74">
        <f t="shared" si="16"/>
        <v>440932.40486297588</v>
      </c>
      <c r="I9" s="74">
        <f t="shared" si="33"/>
        <v>28500</v>
      </c>
      <c r="J9" s="75">
        <f t="shared" si="2"/>
        <v>23810.349862600699</v>
      </c>
      <c r="K9" s="74">
        <f t="shared" si="17"/>
        <v>16497.296194519036</v>
      </c>
      <c r="L9" s="76">
        <f t="shared" si="3"/>
        <v>428929.70105749491</v>
      </c>
      <c r="M9" s="74">
        <f t="shared" si="34"/>
        <v>34200</v>
      </c>
      <c r="N9" s="74">
        <f t="shared" si="4"/>
        <v>62700</v>
      </c>
      <c r="O9" s="74">
        <f t="shared" si="5"/>
        <v>19408.593278876</v>
      </c>
      <c r="P9" s="74">
        <f t="shared" si="35"/>
        <v>47606.114843688963</v>
      </c>
      <c r="Q9" s="74">
        <f t="shared" si="36"/>
        <v>2400</v>
      </c>
      <c r="R9" s="74">
        <f t="shared" si="18"/>
        <v>1808.2445937475586</v>
      </c>
      <c r="S9" s="76">
        <f t="shared" si="6"/>
        <v>47014.35943743652</v>
      </c>
      <c r="T9" s="106">
        <f t="shared" si="19"/>
        <v>45691.406721124004</v>
      </c>
      <c r="U9" s="76">
        <f t="shared" si="20"/>
        <v>488538.51970666484</v>
      </c>
      <c r="V9" s="104"/>
      <c r="W9" s="91">
        <f t="shared" si="21"/>
        <v>17230.285014739202</v>
      </c>
      <c r="X9" s="92">
        <f t="shared" si="22"/>
        <v>61292.718540097936</v>
      </c>
      <c r="Y9" s="92">
        <f t="shared" si="23"/>
        <v>122584.28839452824</v>
      </c>
      <c r="Z9" s="92">
        <f t="shared" si="24"/>
        <v>190027.0699992204</v>
      </c>
      <c r="AA9" s="92">
        <f t="shared" si="25"/>
        <v>275684.56023582723</v>
      </c>
      <c r="AB9" s="93">
        <f t="shared" si="7"/>
        <v>5521.0229207274488</v>
      </c>
      <c r="AC9" s="94">
        <f t="shared" si="8"/>
        <v>3190.7513804585847</v>
      </c>
      <c r="AD9" s="94">
        <f t="shared" si="9"/>
        <v>0</v>
      </c>
      <c r="AE9" s="94">
        <f t="shared" si="10"/>
        <v>0</v>
      </c>
      <c r="AF9" s="95">
        <f t="shared" si="11"/>
        <v>0</v>
      </c>
      <c r="AG9" s="87">
        <f t="shared" si="26"/>
        <v>8711.774301186033</v>
      </c>
      <c r="AH9" s="91">
        <f t="shared" si="27"/>
        <v>19737.865827217582</v>
      </c>
      <c r="AI9" s="92">
        <f t="shared" si="28"/>
        <v>56601.486273418268</v>
      </c>
      <c r="AJ9" s="92">
        <f t="shared" si="29"/>
        <v>113191.48569016006</v>
      </c>
      <c r="AK9" s="92">
        <f t="shared" si="30"/>
        <v>137738.89840782521</v>
      </c>
      <c r="AL9" s="93">
        <f t="shared" si="12"/>
        <v>5529.5430669301031</v>
      </c>
      <c r="AM9" s="94">
        <f t="shared" si="13"/>
        <v>5167.2759107598631</v>
      </c>
      <c r="AN9" s="94">
        <f t="shared" si="14"/>
        <v>0</v>
      </c>
      <c r="AO9" s="95">
        <f t="shared" si="15"/>
        <v>0</v>
      </c>
      <c r="AP9" s="89">
        <f t="shared" si="31"/>
        <v>10696.818977689967</v>
      </c>
    </row>
    <row r="10" spans="1:42" ht="15" customHeight="1" x14ac:dyDescent="0.25">
      <c r="A10" s="6" t="s">
        <v>50</v>
      </c>
      <c r="B10" s="10">
        <v>30000</v>
      </c>
      <c r="D10" s="72">
        <v>9</v>
      </c>
      <c r="E10" s="72">
        <f t="shared" si="32"/>
        <v>73</v>
      </c>
      <c r="F10" s="73">
        <f t="shared" si="0"/>
        <v>0.04</v>
      </c>
      <c r="G10" s="73">
        <f t="shared" si="1"/>
        <v>0.02</v>
      </c>
      <c r="H10" s="74">
        <f t="shared" si="16"/>
        <v>428929.70105749491</v>
      </c>
      <c r="I10" s="74">
        <f t="shared" si="33"/>
        <v>29000</v>
      </c>
      <c r="J10" s="75">
        <f t="shared" si="2"/>
        <v>23719.812468479467</v>
      </c>
      <c r="K10" s="74">
        <f t="shared" si="17"/>
        <v>15997.188042299797</v>
      </c>
      <c r="L10" s="76">
        <f t="shared" si="3"/>
        <v>415926.88909979473</v>
      </c>
      <c r="M10" s="74">
        <f t="shared" si="34"/>
        <v>34800</v>
      </c>
      <c r="N10" s="74">
        <f t="shared" si="4"/>
        <v>63800</v>
      </c>
      <c r="O10" s="74">
        <f t="shared" si="5"/>
        <v>19739.60034445352</v>
      </c>
      <c r="P10" s="74">
        <f t="shared" si="35"/>
        <v>47014.35943743652</v>
      </c>
      <c r="Q10" s="74">
        <f t="shared" si="36"/>
        <v>2440</v>
      </c>
      <c r="R10" s="74">
        <f t="shared" si="18"/>
        <v>1782.9743774974609</v>
      </c>
      <c r="S10" s="76">
        <f t="shared" si="6"/>
        <v>46357.333814933983</v>
      </c>
      <c r="T10" s="106">
        <f t="shared" si="19"/>
        <v>46500.399655546484</v>
      </c>
      <c r="U10" s="76">
        <f t="shared" si="20"/>
        <v>475944.06049493141</v>
      </c>
      <c r="V10" s="104"/>
      <c r="W10" s="91">
        <f t="shared" si="21"/>
        <v>17574.890715033987</v>
      </c>
      <c r="X10" s="92">
        <f t="shared" si="22"/>
        <v>62518.572910899893</v>
      </c>
      <c r="Y10" s="92">
        <f t="shared" si="23"/>
        <v>125035.9741624188</v>
      </c>
      <c r="Z10" s="92">
        <f t="shared" si="24"/>
        <v>193827.61139920482</v>
      </c>
      <c r="AA10" s="92">
        <f t="shared" si="25"/>
        <v>281198.2514405438</v>
      </c>
      <c r="AB10" s="93">
        <f t="shared" si="7"/>
        <v>5631.4433791419979</v>
      </c>
      <c r="AC10" s="94">
        <f t="shared" si="8"/>
        <v>3228.2016080677568</v>
      </c>
      <c r="AD10" s="94">
        <f t="shared" si="9"/>
        <v>0</v>
      </c>
      <c r="AE10" s="94">
        <f t="shared" si="10"/>
        <v>0</v>
      </c>
      <c r="AF10" s="95">
        <f t="shared" si="11"/>
        <v>0</v>
      </c>
      <c r="AG10" s="87">
        <f t="shared" si="26"/>
        <v>8859.6449872097546</v>
      </c>
      <c r="AH10" s="91">
        <f t="shared" si="27"/>
        <v>20132.623143761935</v>
      </c>
      <c r="AI10" s="92">
        <f t="shared" si="28"/>
        <v>57733.515998886636</v>
      </c>
      <c r="AJ10" s="92">
        <f t="shared" si="29"/>
        <v>115455.31540396326</v>
      </c>
      <c r="AK10" s="92">
        <f t="shared" si="30"/>
        <v>140493.67637598171</v>
      </c>
      <c r="AL10" s="93">
        <f t="shared" si="12"/>
        <v>5640.1339282687049</v>
      </c>
      <c r="AM10" s="94">
        <f t="shared" si="13"/>
        <v>5239.8214289750604</v>
      </c>
      <c r="AN10" s="94">
        <f t="shared" si="14"/>
        <v>0</v>
      </c>
      <c r="AO10" s="95">
        <f t="shared" si="15"/>
        <v>0</v>
      </c>
      <c r="AP10" s="89">
        <f t="shared" si="31"/>
        <v>10879.955357243765</v>
      </c>
    </row>
    <row r="11" spans="1:42" ht="15" customHeight="1" x14ac:dyDescent="0.25">
      <c r="A11" s="6" t="s">
        <v>144</v>
      </c>
      <c r="B11" s="41">
        <v>65</v>
      </c>
      <c r="C11" s="5"/>
      <c r="D11" s="72">
        <v>10</v>
      </c>
      <c r="E11" s="72">
        <f t="shared" si="32"/>
        <v>74</v>
      </c>
      <c r="F11" s="73">
        <f t="shared" si="0"/>
        <v>0.04</v>
      </c>
      <c r="G11" s="73">
        <f t="shared" si="1"/>
        <v>0.02</v>
      </c>
      <c r="H11" s="74">
        <f t="shared" si="16"/>
        <v>415926.88909979473</v>
      </c>
      <c r="I11" s="74">
        <f t="shared" si="33"/>
        <v>29500</v>
      </c>
      <c r="J11" s="75">
        <f>IF(E11&gt;70,VLOOKUP(E11,$A$31:$B$60,2)*H11,0)</f>
        <v>23583.05461195836</v>
      </c>
      <c r="K11" s="74">
        <f t="shared" si="17"/>
        <v>15457.07556399179</v>
      </c>
      <c r="L11" s="76">
        <f t="shared" si="3"/>
        <v>401883.96466378652</v>
      </c>
      <c r="M11" s="74">
        <f t="shared" si="34"/>
        <v>35400</v>
      </c>
      <c r="N11" s="74">
        <f t="shared" si="4"/>
        <v>64900</v>
      </c>
      <c r="O11" s="74">
        <f t="shared" si="5"/>
        <v>20069.06115134259</v>
      </c>
      <c r="P11" s="74">
        <f t="shared" si="35"/>
        <v>46357.333814933983</v>
      </c>
      <c r="Q11" s="74">
        <f t="shared" si="36"/>
        <v>2480</v>
      </c>
      <c r="R11" s="74">
        <f t="shared" si="18"/>
        <v>1755.0933525973594</v>
      </c>
      <c r="S11" s="76">
        <f t="shared" si="6"/>
        <v>45632.427167531343</v>
      </c>
      <c r="T11" s="106">
        <f t="shared" si="19"/>
        <v>47310.93884865741</v>
      </c>
      <c r="U11" s="76">
        <f t="shared" si="20"/>
        <v>462284.22291472869</v>
      </c>
      <c r="V11" s="104"/>
      <c r="W11" s="91">
        <f t="shared" si="21"/>
        <v>17926.388529334668</v>
      </c>
      <c r="X11" s="92">
        <f t="shared" si="22"/>
        <v>63768.944369117889</v>
      </c>
      <c r="Y11" s="92">
        <f t="shared" si="23"/>
        <v>127536.69364566718</v>
      </c>
      <c r="Z11" s="92">
        <f t="shared" si="24"/>
        <v>197704.16362718891</v>
      </c>
      <c r="AA11" s="92">
        <f t="shared" si="25"/>
        <v>286822.21646935469</v>
      </c>
      <c r="AB11" s="93">
        <f t="shared" si="7"/>
        <v>5744.072246724837</v>
      </c>
      <c r="AC11" s="94">
        <f t="shared" si="8"/>
        <v>3262.6344402291124</v>
      </c>
      <c r="AD11" s="94">
        <f t="shared" si="9"/>
        <v>0</v>
      </c>
      <c r="AE11" s="94">
        <f t="shared" si="10"/>
        <v>0</v>
      </c>
      <c r="AF11" s="95">
        <f t="shared" si="11"/>
        <v>0</v>
      </c>
      <c r="AG11" s="87">
        <f t="shared" si="26"/>
        <v>9006.7066869539485</v>
      </c>
      <c r="AH11" s="91">
        <f t="shared" si="27"/>
        <v>20535.275606637173</v>
      </c>
      <c r="AI11" s="92">
        <f t="shared" si="28"/>
        <v>58888.186318864369</v>
      </c>
      <c r="AJ11" s="92">
        <f t="shared" si="29"/>
        <v>117764.42171204253</v>
      </c>
      <c r="AK11" s="92">
        <f t="shared" si="30"/>
        <v>143303.54990350135</v>
      </c>
      <c r="AL11" s="93">
        <f t="shared" si="12"/>
        <v>5752.9366068340796</v>
      </c>
      <c r="AM11" s="94">
        <f t="shared" si="13"/>
        <v>5309.4178575545611</v>
      </c>
      <c r="AN11" s="94">
        <f t="shared" si="14"/>
        <v>0</v>
      </c>
      <c r="AO11" s="95">
        <f t="shared" si="15"/>
        <v>0</v>
      </c>
      <c r="AP11" s="89">
        <f t="shared" si="31"/>
        <v>11062.354464388642</v>
      </c>
    </row>
    <row r="12" spans="1:42" s="71" customFormat="1" ht="15" customHeight="1" x14ac:dyDescent="0.25">
      <c r="A12" s="68"/>
      <c r="B12" s="69"/>
      <c r="C12" s="70"/>
      <c r="D12" s="72">
        <v>11</v>
      </c>
      <c r="E12" s="72">
        <f t="shared" si="32"/>
        <v>75</v>
      </c>
      <c r="F12" s="73">
        <f t="shared" si="0"/>
        <v>0.04</v>
      </c>
      <c r="G12" s="73">
        <f t="shared" si="1"/>
        <v>0.02</v>
      </c>
      <c r="H12" s="74">
        <f t="shared" si="16"/>
        <v>401883.96466378652</v>
      </c>
      <c r="I12" s="74">
        <f t="shared" si="33"/>
        <v>30000</v>
      </c>
      <c r="J12" s="75">
        <f>IF(E12&gt;70,VLOOKUP(E12,$A$31:$B$60,2)*H12,0)</f>
        <v>23389.646743432375</v>
      </c>
      <c r="K12" s="74">
        <f t="shared" si="17"/>
        <v>14875.358586551461</v>
      </c>
      <c r="L12" s="76">
        <f t="shared" si="3"/>
        <v>386759.32325033797</v>
      </c>
      <c r="M12" s="74">
        <f t="shared" si="34"/>
        <v>36000</v>
      </c>
      <c r="N12" s="74">
        <f t="shared" si="4"/>
        <v>66000</v>
      </c>
      <c r="O12" s="74">
        <f t="shared" si="5"/>
        <v>20396.94477436944</v>
      </c>
      <c r="P12" s="74">
        <f t="shared" si="35"/>
        <v>45632.427167531343</v>
      </c>
      <c r="Q12" s="74">
        <f t="shared" si="36"/>
        <v>2520</v>
      </c>
      <c r="R12" s="74">
        <f t="shared" si="18"/>
        <v>1724.4970867012537</v>
      </c>
      <c r="S12" s="76">
        <f t="shared" si="6"/>
        <v>44836.924254232596</v>
      </c>
      <c r="T12" s="106">
        <f t="shared" si="19"/>
        <v>48123.05522563056</v>
      </c>
      <c r="U12" s="76">
        <f t="shared" si="20"/>
        <v>447516.39183131786</v>
      </c>
      <c r="V12" s="104"/>
      <c r="W12" s="91">
        <f t="shared" si="21"/>
        <v>18284.916299921362</v>
      </c>
      <c r="X12" s="92">
        <f t="shared" si="22"/>
        <v>65044.323256500247</v>
      </c>
      <c r="Y12" s="92">
        <f t="shared" si="23"/>
        <v>130087.42751858053</v>
      </c>
      <c r="Z12" s="92">
        <f t="shared" si="24"/>
        <v>201658.24689973271</v>
      </c>
      <c r="AA12" s="92">
        <f t="shared" si="25"/>
        <v>292558.6607987418</v>
      </c>
      <c r="AB12" s="93">
        <f t="shared" si="7"/>
        <v>5858.9536916593333</v>
      </c>
      <c r="AC12" s="94">
        <f t="shared" si="8"/>
        <v>3293.9895290336949</v>
      </c>
      <c r="AD12" s="94">
        <f t="shared" si="9"/>
        <v>0</v>
      </c>
      <c r="AE12" s="94">
        <f t="shared" si="10"/>
        <v>0</v>
      </c>
      <c r="AF12" s="95">
        <f t="shared" si="11"/>
        <v>0</v>
      </c>
      <c r="AG12" s="87">
        <f t="shared" si="26"/>
        <v>9152.9432206930287</v>
      </c>
      <c r="AH12" s="91">
        <f t="shared" si="27"/>
        <v>20945.981118769916</v>
      </c>
      <c r="AI12" s="92">
        <f t="shared" si="28"/>
        <v>60065.950045241654</v>
      </c>
      <c r="AJ12" s="92">
        <f t="shared" si="29"/>
        <v>120119.71014628338</v>
      </c>
      <c r="AK12" s="92">
        <f t="shared" si="30"/>
        <v>146169.62090157138</v>
      </c>
      <c r="AL12" s="93">
        <f t="shared" si="12"/>
        <v>5867.9953389707607</v>
      </c>
      <c r="AM12" s="94">
        <f t="shared" si="13"/>
        <v>5376.0062147056524</v>
      </c>
      <c r="AN12" s="94">
        <f t="shared" si="14"/>
        <v>0</v>
      </c>
      <c r="AO12" s="95">
        <f t="shared" si="15"/>
        <v>0</v>
      </c>
      <c r="AP12" s="89">
        <f t="shared" si="31"/>
        <v>11244.001553676413</v>
      </c>
    </row>
    <row r="13" spans="1:42" ht="15" customHeight="1" x14ac:dyDescent="0.25">
      <c r="A13" s="137" t="s">
        <v>87</v>
      </c>
      <c r="B13" s="137"/>
      <c r="C13" s="5"/>
      <c r="D13" s="72">
        <v>12</v>
      </c>
      <c r="E13" s="72">
        <f t="shared" si="32"/>
        <v>76</v>
      </c>
      <c r="F13" s="73">
        <f t="shared" si="0"/>
        <v>0.04</v>
      </c>
      <c r="G13" s="73">
        <f t="shared" si="1"/>
        <v>0.02</v>
      </c>
      <c r="H13" s="74">
        <f t="shared" si="16"/>
        <v>386759.32325033797</v>
      </c>
      <c r="I13" s="74">
        <f t="shared" si="33"/>
        <v>30500</v>
      </c>
      <c r="J13" s="75">
        <f>IF(E13&gt;70,VLOOKUP(E13,$A$31:$B$60,2)*H13,0)</f>
        <v>23128.207530370211</v>
      </c>
      <c r="K13" s="74">
        <f t="shared" si="17"/>
        <v>14250.372930013518</v>
      </c>
      <c r="L13" s="76">
        <f>IF(H13-I13+K13&gt;0,IF(I13&gt;J13,H13-I13+K13,H13-J13+K13),0)</f>
        <v>370509.69618035149</v>
      </c>
      <c r="M13" s="74">
        <f t="shared" si="34"/>
        <v>36600</v>
      </c>
      <c r="N13" s="74">
        <f t="shared" ref="N13:N51" si="37">IF(I13&gt;J13,I13+M13,J13+M13)</f>
        <v>67100</v>
      </c>
      <c r="O13" s="74">
        <f t="shared" si="5"/>
        <v>20723.219669856833</v>
      </c>
      <c r="P13" s="74">
        <f t="shared" si="35"/>
        <v>44836.924254232596</v>
      </c>
      <c r="Q13" s="74">
        <f t="shared" si="36"/>
        <v>2560</v>
      </c>
      <c r="R13" s="74">
        <f t="shared" si="18"/>
        <v>1691.0769701693039</v>
      </c>
      <c r="S13" s="76">
        <f t="shared" si="6"/>
        <v>43968.001224401902</v>
      </c>
      <c r="T13" s="106">
        <f t="shared" si="19"/>
        <v>48936.78033014317</v>
      </c>
      <c r="U13" s="76">
        <f t="shared" si="20"/>
        <v>431596.24750457058</v>
      </c>
      <c r="V13" s="104"/>
      <c r="W13" s="91">
        <f t="shared" si="21"/>
        <v>18650.614625919789</v>
      </c>
      <c r="X13" s="92">
        <f t="shared" si="22"/>
        <v>66345.20972163025</v>
      </c>
      <c r="Y13" s="92">
        <f t="shared" si="23"/>
        <v>132689.17606895213</v>
      </c>
      <c r="Z13" s="92">
        <f t="shared" si="24"/>
        <v>205691.41183772736</v>
      </c>
      <c r="AA13" s="92">
        <f t="shared" si="25"/>
        <v>298409.83401471662</v>
      </c>
      <c r="AB13" s="93">
        <f t="shared" si="7"/>
        <v>5976.1327654925208</v>
      </c>
      <c r="AC13" s="94">
        <f t="shared" si="8"/>
        <v>3322.2053196143688</v>
      </c>
      <c r="AD13" s="94">
        <f t="shared" si="9"/>
        <v>0</v>
      </c>
      <c r="AE13" s="94">
        <f t="shared" si="10"/>
        <v>0</v>
      </c>
      <c r="AF13" s="95">
        <f t="shared" si="11"/>
        <v>0</v>
      </c>
      <c r="AG13" s="87">
        <f t="shared" si="26"/>
        <v>9298.3380851068905</v>
      </c>
      <c r="AH13" s="91">
        <f t="shared" si="27"/>
        <v>21364.900741145313</v>
      </c>
      <c r="AI13" s="92">
        <f t="shared" si="28"/>
        <v>61267.269046146488</v>
      </c>
      <c r="AJ13" s="92">
        <f t="shared" si="29"/>
        <v>122522.10434920905</v>
      </c>
      <c r="AK13" s="92">
        <f t="shared" si="30"/>
        <v>149093.01331960282</v>
      </c>
      <c r="AL13" s="93">
        <f t="shared" si="12"/>
        <v>5985.3552457501764</v>
      </c>
      <c r="AM13" s="94">
        <f t="shared" si="13"/>
        <v>5439.5263389997654</v>
      </c>
      <c r="AN13" s="94">
        <f t="shared" si="14"/>
        <v>0</v>
      </c>
      <c r="AO13" s="95">
        <f t="shared" si="15"/>
        <v>0</v>
      </c>
      <c r="AP13" s="89">
        <f t="shared" si="31"/>
        <v>11424.881584749943</v>
      </c>
    </row>
    <row r="14" spans="1:42" ht="15" customHeight="1" x14ac:dyDescent="0.25">
      <c r="A14" s="62">
        <f>Impôt!Z4</f>
        <v>0.12529999999999999</v>
      </c>
      <c r="B14" s="5">
        <f>Impôt!AA4</f>
        <v>15000</v>
      </c>
      <c r="D14" s="72">
        <v>13</v>
      </c>
      <c r="E14" s="72">
        <f t="shared" si="32"/>
        <v>77</v>
      </c>
      <c r="F14" s="73">
        <f t="shared" si="0"/>
        <v>0.04</v>
      </c>
      <c r="G14" s="73">
        <f t="shared" si="1"/>
        <v>0.02</v>
      </c>
      <c r="H14" s="74">
        <f t="shared" si="16"/>
        <v>370509.69618035149</v>
      </c>
      <c r="I14" s="74">
        <f t="shared" si="33"/>
        <v>31000</v>
      </c>
      <c r="J14" s="75">
        <f t="shared" ref="J14:J51" si="38">IF(E14&gt;70,VLOOKUP(E14,$A$31:$B$60,2)*H14,0)</f>
        <v>22860.448254327686</v>
      </c>
      <c r="K14" s="74">
        <f t="shared" si="17"/>
        <v>13580.38784721406</v>
      </c>
      <c r="L14" s="76">
        <f t="shared" ref="L14:L51" si="39">IF(H14-I14+K14&gt;0,IF(I14&gt;J14,H14-I14+K14,H14-J14+K14),0)</f>
        <v>353090.08402756555</v>
      </c>
      <c r="M14" s="74">
        <f t="shared" si="34"/>
        <v>37200</v>
      </c>
      <c r="N14" s="74">
        <f t="shared" si="37"/>
        <v>68200</v>
      </c>
      <c r="O14" s="74">
        <f t="shared" si="5"/>
        <v>21047.853663253969</v>
      </c>
      <c r="P14" s="74">
        <f t="shared" si="35"/>
        <v>43968.001224401902</v>
      </c>
      <c r="Q14" s="74">
        <f t="shared" si="36"/>
        <v>2600</v>
      </c>
      <c r="R14" s="74">
        <f t="shared" si="18"/>
        <v>1654.7200489760762</v>
      </c>
      <c r="S14" s="76">
        <f t="shared" si="6"/>
        <v>43022.721273377974</v>
      </c>
      <c r="T14" s="106">
        <f t="shared" si="19"/>
        <v>49752.146336746031</v>
      </c>
      <c r="U14" s="76">
        <f t="shared" si="20"/>
        <v>414477.69740475342</v>
      </c>
      <c r="V14" s="104"/>
      <c r="W14" s="91">
        <f t="shared" si="21"/>
        <v>19023.626918438185</v>
      </c>
      <c r="X14" s="92">
        <f t="shared" si="22"/>
        <v>67672.113916062852</v>
      </c>
      <c r="Y14" s="92">
        <f t="shared" si="23"/>
        <v>135342.95959033119</v>
      </c>
      <c r="Z14" s="92">
        <f t="shared" si="24"/>
        <v>209805.2400744819</v>
      </c>
      <c r="AA14" s="92">
        <f t="shared" si="25"/>
        <v>304378.03069501097</v>
      </c>
      <c r="AB14" s="93">
        <f t="shared" si="7"/>
        <v>6095.6554208023708</v>
      </c>
      <c r="AC14" s="94">
        <f t="shared" si="8"/>
        <v>3347.2190260066568</v>
      </c>
      <c r="AD14" s="94">
        <f t="shared" si="9"/>
        <v>0</v>
      </c>
      <c r="AE14" s="94">
        <f t="shared" si="10"/>
        <v>0</v>
      </c>
      <c r="AF14" s="95">
        <f t="shared" si="11"/>
        <v>0</v>
      </c>
      <c r="AG14" s="87">
        <f t="shared" si="26"/>
        <v>9442.8744468090281</v>
      </c>
      <c r="AH14" s="91">
        <f t="shared" si="27"/>
        <v>21792.19875596822</v>
      </c>
      <c r="AI14" s="92">
        <f t="shared" si="28"/>
        <v>62492.61442706942</v>
      </c>
      <c r="AJ14" s="92">
        <f t="shared" si="29"/>
        <v>124972.54643619324</v>
      </c>
      <c r="AK14" s="92">
        <f t="shared" si="30"/>
        <v>152074.87358599488</v>
      </c>
      <c r="AL14" s="93">
        <f t="shared" si="12"/>
        <v>6105.06235066518</v>
      </c>
      <c r="AM14" s="94">
        <f t="shared" si="13"/>
        <v>5499.91686577976</v>
      </c>
      <c r="AN14" s="94">
        <f t="shared" si="14"/>
        <v>0</v>
      </c>
      <c r="AO14" s="95">
        <f t="shared" si="15"/>
        <v>0</v>
      </c>
      <c r="AP14" s="89">
        <f t="shared" si="31"/>
        <v>11604.979216444939</v>
      </c>
    </row>
    <row r="15" spans="1:42" ht="15" customHeight="1" x14ac:dyDescent="0.25">
      <c r="A15" s="63">
        <f>Impôt!Z5</f>
        <v>0.17119999999999999</v>
      </c>
      <c r="B15" s="5">
        <f>Impôt!AA5</f>
        <v>53359</v>
      </c>
      <c r="D15" s="72">
        <v>14</v>
      </c>
      <c r="E15" s="72">
        <f t="shared" si="32"/>
        <v>78</v>
      </c>
      <c r="F15" s="73">
        <f t="shared" si="0"/>
        <v>0.04</v>
      </c>
      <c r="G15" s="73">
        <f t="shared" si="1"/>
        <v>0.02</v>
      </c>
      <c r="H15" s="74">
        <f t="shared" si="16"/>
        <v>353090.08402756555</v>
      </c>
      <c r="I15" s="74">
        <f t="shared" si="33"/>
        <v>31500</v>
      </c>
      <c r="J15" s="75">
        <f t="shared" si="38"/>
        <v>22456.529344153168</v>
      </c>
      <c r="K15" s="74">
        <f t="shared" si="17"/>
        <v>12863.603361102621</v>
      </c>
      <c r="L15" s="76">
        <f t="shared" si="39"/>
        <v>334453.68738866819</v>
      </c>
      <c r="M15" s="74">
        <f t="shared" si="34"/>
        <v>37800</v>
      </c>
      <c r="N15" s="74">
        <f t="shared" si="37"/>
        <v>69300</v>
      </c>
      <c r="O15" s="74">
        <f t="shared" si="5"/>
        <v>21370.813936519044</v>
      </c>
      <c r="P15" s="74">
        <f t="shared" si="35"/>
        <v>43022.721273377974</v>
      </c>
      <c r="Q15" s="74">
        <f t="shared" si="36"/>
        <v>2640</v>
      </c>
      <c r="R15" s="74">
        <f t="shared" si="18"/>
        <v>1615.3088509351189</v>
      </c>
      <c r="S15" s="76">
        <f t="shared" si="6"/>
        <v>41998.030124313096</v>
      </c>
      <c r="T15" s="106">
        <f t="shared" si="19"/>
        <v>50569.186063480956</v>
      </c>
      <c r="U15" s="76">
        <f t="shared" si="20"/>
        <v>396112.80530094355</v>
      </c>
      <c r="V15" s="104"/>
      <c r="W15" s="91">
        <f t="shared" si="21"/>
        <v>19404.099456806951</v>
      </c>
      <c r="X15" s="92">
        <f t="shared" si="22"/>
        <v>69025.556194384117</v>
      </c>
      <c r="Y15" s="92">
        <f t="shared" si="23"/>
        <v>138049.81878213782</v>
      </c>
      <c r="Z15" s="92">
        <f t="shared" si="24"/>
        <v>214001.34487597155</v>
      </c>
      <c r="AA15" s="92">
        <f t="shared" si="25"/>
        <v>310465.59130891121</v>
      </c>
      <c r="AB15" s="93">
        <f t="shared" si="7"/>
        <v>6217.5685292184189</v>
      </c>
      <c r="AC15" s="94">
        <f t="shared" si="8"/>
        <v>3368.9666065267888</v>
      </c>
      <c r="AD15" s="94">
        <f t="shared" si="9"/>
        <v>0</v>
      </c>
      <c r="AE15" s="94">
        <f t="shared" si="10"/>
        <v>0</v>
      </c>
      <c r="AF15" s="95">
        <f t="shared" si="11"/>
        <v>0</v>
      </c>
      <c r="AG15" s="87">
        <f t="shared" si="26"/>
        <v>9586.5351357452073</v>
      </c>
      <c r="AH15" s="91">
        <f t="shared" si="27"/>
        <v>22228.042731087586</v>
      </c>
      <c r="AI15" s="92">
        <f t="shared" si="28"/>
        <v>63742.466715610812</v>
      </c>
      <c r="AJ15" s="92">
        <f t="shared" si="29"/>
        <v>127471.9973649171</v>
      </c>
      <c r="AK15" s="92">
        <f t="shared" si="30"/>
        <v>155116.37105771477</v>
      </c>
      <c r="AL15" s="93">
        <f t="shared" si="12"/>
        <v>6227.1635976784828</v>
      </c>
      <c r="AM15" s="94">
        <f t="shared" si="13"/>
        <v>5557.1152030953554</v>
      </c>
      <c r="AN15" s="94">
        <f t="shared" si="14"/>
        <v>0</v>
      </c>
      <c r="AO15" s="95">
        <f t="shared" si="15"/>
        <v>0</v>
      </c>
      <c r="AP15" s="89">
        <f t="shared" si="31"/>
        <v>11784.278800773838</v>
      </c>
    </row>
    <row r="16" spans="1:42" ht="15" customHeight="1" x14ac:dyDescent="0.25">
      <c r="A16" s="62">
        <f>Impôt!Z6</f>
        <v>0.21709999999999999</v>
      </c>
      <c r="B16" s="5">
        <f>Impôt!AA6</f>
        <v>106717</v>
      </c>
      <c r="D16" s="72">
        <v>15</v>
      </c>
      <c r="E16" s="72">
        <f t="shared" si="32"/>
        <v>79</v>
      </c>
      <c r="F16" s="73">
        <f t="shared" si="0"/>
        <v>0.04</v>
      </c>
      <c r="G16" s="73">
        <f t="shared" si="1"/>
        <v>0.02</v>
      </c>
      <c r="H16" s="74">
        <f t="shared" si="16"/>
        <v>334453.68738866819</v>
      </c>
      <c r="I16" s="74">
        <f t="shared" si="33"/>
        <v>32000</v>
      </c>
      <c r="J16" s="75">
        <f t="shared" si="38"/>
        <v>22007.052630174367</v>
      </c>
      <c r="K16" s="74">
        <f t="shared" si="17"/>
        <v>12098.147495546727</v>
      </c>
      <c r="L16" s="76">
        <f t="shared" si="39"/>
        <v>314551.83488421491</v>
      </c>
      <c r="M16" s="74">
        <f t="shared" si="34"/>
        <v>38400</v>
      </c>
      <c r="N16" s="74">
        <f t="shared" si="37"/>
        <v>70400</v>
      </c>
      <c r="O16" s="74">
        <f t="shared" si="5"/>
        <v>18303.924041612649</v>
      </c>
      <c r="P16" s="74">
        <f t="shared" si="35"/>
        <v>41998.030124313096</v>
      </c>
      <c r="Q16" s="74">
        <f t="shared" si="36"/>
        <v>2680</v>
      </c>
      <c r="R16" s="74">
        <f t="shared" si="18"/>
        <v>1572.721204972524</v>
      </c>
      <c r="S16" s="76">
        <f t="shared" si="6"/>
        <v>40890.751329285617</v>
      </c>
      <c r="T16" s="106">
        <f t="shared" si="19"/>
        <v>54776.075958387351</v>
      </c>
      <c r="U16" s="76">
        <f t="shared" si="20"/>
        <v>376451.71751298127</v>
      </c>
      <c r="V16" s="104"/>
      <c r="W16" s="91">
        <f t="shared" si="21"/>
        <v>19792.18144594309</v>
      </c>
      <c r="X16" s="92">
        <f t="shared" si="22"/>
        <v>70406.067318271802</v>
      </c>
      <c r="Y16" s="92">
        <f t="shared" si="23"/>
        <v>140810.81515778057</v>
      </c>
      <c r="Z16" s="92">
        <f t="shared" si="24"/>
        <v>218281.371773491</v>
      </c>
      <c r="AA16" s="92">
        <f t="shared" si="25"/>
        <v>316674.90313508944</v>
      </c>
      <c r="AB16" s="93">
        <f t="shared" si="7"/>
        <v>6341.1596648233308</v>
      </c>
      <c r="AC16" s="94">
        <f t="shared" si="8"/>
        <v>0</v>
      </c>
      <c r="AD16" s="94">
        <f t="shared" si="9"/>
        <v>0</v>
      </c>
      <c r="AE16" s="94">
        <f t="shared" si="10"/>
        <v>0</v>
      </c>
      <c r="AF16" s="95">
        <f t="shared" si="11"/>
        <v>0</v>
      </c>
      <c r="AG16" s="87">
        <f t="shared" si="26"/>
        <v>6341.1596648233308</v>
      </c>
      <c r="AH16" s="91">
        <f t="shared" si="27"/>
        <v>22672.603585709337</v>
      </c>
      <c r="AI16" s="92">
        <f t="shared" si="28"/>
        <v>65017.316049923029</v>
      </c>
      <c r="AJ16" s="92">
        <f t="shared" si="29"/>
        <v>130021.43731221545</v>
      </c>
      <c r="AK16" s="92">
        <f t="shared" si="30"/>
        <v>158218.69847886908</v>
      </c>
      <c r="AL16" s="93">
        <f t="shared" si="12"/>
        <v>6351.7068696320539</v>
      </c>
      <c r="AM16" s="94">
        <f t="shared" si="13"/>
        <v>5611.0575071572621</v>
      </c>
      <c r="AN16" s="94">
        <f t="shared" si="14"/>
        <v>0</v>
      </c>
      <c r="AO16" s="95">
        <f t="shared" si="15"/>
        <v>0</v>
      </c>
      <c r="AP16" s="89">
        <f t="shared" si="31"/>
        <v>11962.764376789317</v>
      </c>
    </row>
    <row r="17" spans="1:42" ht="15" customHeight="1" x14ac:dyDescent="0.25">
      <c r="A17" s="63">
        <f>Impôt!Z7</f>
        <v>0.2422</v>
      </c>
      <c r="B17" s="5">
        <f>Impôt!AA7</f>
        <v>165430</v>
      </c>
      <c r="D17" s="72">
        <v>16</v>
      </c>
      <c r="E17" s="72">
        <f t="shared" si="32"/>
        <v>80</v>
      </c>
      <c r="F17" s="73">
        <f t="shared" si="0"/>
        <v>0.04</v>
      </c>
      <c r="G17" s="73">
        <f t="shared" si="1"/>
        <v>0.02</v>
      </c>
      <c r="H17" s="74">
        <f t="shared" si="16"/>
        <v>314551.83488421491</v>
      </c>
      <c r="I17" s="74">
        <f t="shared" si="33"/>
        <v>32500</v>
      </c>
      <c r="J17" s="75">
        <f t="shared" si="38"/>
        <v>21452.435139103454</v>
      </c>
      <c r="K17" s="74">
        <f t="shared" si="17"/>
        <v>11282.073395368598</v>
      </c>
      <c r="L17" s="76">
        <f t="shared" si="39"/>
        <v>293333.9082795835</v>
      </c>
      <c r="M17" s="74">
        <f t="shared" si="34"/>
        <v>39000</v>
      </c>
      <c r="N17" s="74">
        <f t="shared" si="37"/>
        <v>71500</v>
      </c>
      <c r="O17" s="74">
        <f t="shared" si="5"/>
        <v>18569.810122444898</v>
      </c>
      <c r="P17" s="74">
        <f t="shared" si="35"/>
        <v>40890.751329285617</v>
      </c>
      <c r="Q17" s="74">
        <f t="shared" si="36"/>
        <v>2720</v>
      </c>
      <c r="R17" s="74">
        <f t="shared" si="18"/>
        <v>1526.8300531714247</v>
      </c>
      <c r="S17" s="76">
        <f t="shared" si="6"/>
        <v>39697.581382457043</v>
      </c>
      <c r="T17" s="106">
        <f t="shared" si="19"/>
        <v>55650.189877555102</v>
      </c>
      <c r="U17" s="76">
        <f t="shared" si="20"/>
        <v>355442.58621350053</v>
      </c>
      <c r="V17" s="104"/>
      <c r="W17" s="91">
        <f t="shared" si="21"/>
        <v>20188.025074861951</v>
      </c>
      <c r="X17" s="92">
        <f t="shared" si="22"/>
        <v>71814.188664637244</v>
      </c>
      <c r="Y17" s="92">
        <f t="shared" si="23"/>
        <v>143627.03146093618</v>
      </c>
      <c r="Z17" s="92">
        <f t="shared" si="24"/>
        <v>222646.99920896083</v>
      </c>
      <c r="AA17" s="92">
        <f t="shared" si="25"/>
        <v>323008.40119779122</v>
      </c>
      <c r="AB17" s="93">
        <f t="shared" si="7"/>
        <v>6429.3904581197976</v>
      </c>
      <c r="AC17" s="94">
        <f t="shared" si="8"/>
        <v>0</v>
      </c>
      <c r="AD17" s="94">
        <f t="shared" si="9"/>
        <v>0</v>
      </c>
      <c r="AE17" s="94">
        <f t="shared" si="10"/>
        <v>0</v>
      </c>
      <c r="AF17" s="95">
        <f t="shared" si="11"/>
        <v>0</v>
      </c>
      <c r="AG17" s="87">
        <f t="shared" si="26"/>
        <v>6429.3904581197976</v>
      </c>
      <c r="AH17" s="91">
        <f t="shared" si="27"/>
        <v>23126.055657423523</v>
      </c>
      <c r="AI17" s="92">
        <f t="shared" si="28"/>
        <v>66317.662370921491</v>
      </c>
      <c r="AJ17" s="92">
        <f t="shared" si="29"/>
        <v>132621.86605845977</v>
      </c>
      <c r="AK17" s="92">
        <f t="shared" si="30"/>
        <v>161383.07244844647</v>
      </c>
      <c r="AL17" s="93">
        <f t="shared" si="12"/>
        <v>6478.7410070246951</v>
      </c>
      <c r="AM17" s="94">
        <f t="shared" si="13"/>
        <v>5661.6786573004065</v>
      </c>
      <c r="AN17" s="94">
        <f t="shared" si="14"/>
        <v>0</v>
      </c>
      <c r="AO17" s="95">
        <f t="shared" si="15"/>
        <v>0</v>
      </c>
      <c r="AP17" s="89">
        <f t="shared" si="31"/>
        <v>12140.419664325102</v>
      </c>
    </row>
    <row r="18" spans="1:42" ht="15" customHeight="1" x14ac:dyDescent="0.25">
      <c r="A18" s="62">
        <f>Impôt!Z8</f>
        <v>0.27560000000000001</v>
      </c>
      <c r="B18" s="5">
        <f>Impôt!AA8</f>
        <v>240000</v>
      </c>
      <c r="D18" s="72">
        <v>17</v>
      </c>
      <c r="E18" s="72">
        <f t="shared" si="32"/>
        <v>81</v>
      </c>
      <c r="F18" s="73">
        <f t="shared" si="0"/>
        <v>0.04</v>
      </c>
      <c r="G18" s="73">
        <f t="shared" si="1"/>
        <v>0.02</v>
      </c>
      <c r="H18" s="74">
        <f t="shared" si="16"/>
        <v>293333.9082795835</v>
      </c>
      <c r="I18" s="74">
        <f t="shared" si="33"/>
        <v>33000</v>
      </c>
      <c r="J18" s="75">
        <f t="shared" si="38"/>
        <v>20768.040706194512</v>
      </c>
      <c r="K18" s="74">
        <f t="shared" si="17"/>
        <v>10413.35633118334</v>
      </c>
      <c r="L18" s="76">
        <f t="shared" si="39"/>
        <v>270747.26461076684</v>
      </c>
      <c r="M18" s="74">
        <f t="shared" si="34"/>
        <v>39600</v>
      </c>
      <c r="N18" s="74">
        <f t="shared" si="37"/>
        <v>72600</v>
      </c>
      <c r="O18" s="74">
        <f t="shared" si="5"/>
        <v>18833.857324893797</v>
      </c>
      <c r="P18" s="74">
        <f t="shared" si="35"/>
        <v>39697.581382457043</v>
      </c>
      <c r="Q18" s="74">
        <f t="shared" si="36"/>
        <v>2760</v>
      </c>
      <c r="R18" s="74">
        <f t="shared" si="18"/>
        <v>1477.5032552982818</v>
      </c>
      <c r="S18" s="76">
        <f t="shared" si="6"/>
        <v>38415.084637755324</v>
      </c>
      <c r="T18" s="106">
        <f t="shared" si="19"/>
        <v>56526.142675106203</v>
      </c>
      <c r="U18" s="76">
        <f t="shared" si="20"/>
        <v>333031.48966204055</v>
      </c>
      <c r="V18" s="104"/>
      <c r="W18" s="91">
        <f t="shared" si="21"/>
        <v>20591.785576359191</v>
      </c>
      <c r="X18" s="92">
        <f t="shared" si="22"/>
        <v>73250.472437929988</v>
      </c>
      <c r="Y18" s="92">
        <f t="shared" si="23"/>
        <v>146499.57209015492</v>
      </c>
      <c r="Z18" s="92">
        <f t="shared" si="24"/>
        <v>227099.93919314005</v>
      </c>
      <c r="AA18" s="92">
        <f t="shared" si="25"/>
        <v>329468.56922174705</v>
      </c>
      <c r="AB18" s="93">
        <f t="shared" si="7"/>
        <v>6516.6292672821928</v>
      </c>
      <c r="AC18" s="94">
        <f t="shared" si="8"/>
        <v>0</v>
      </c>
      <c r="AD18" s="94">
        <f t="shared" si="9"/>
        <v>0</v>
      </c>
      <c r="AE18" s="94">
        <f t="shared" si="10"/>
        <v>0</v>
      </c>
      <c r="AF18" s="95">
        <f t="shared" si="11"/>
        <v>0</v>
      </c>
      <c r="AG18" s="87">
        <f t="shared" si="26"/>
        <v>6516.6292672821928</v>
      </c>
      <c r="AH18" s="91">
        <f t="shared" si="27"/>
        <v>23588.576770571995</v>
      </c>
      <c r="AI18" s="92">
        <f t="shared" si="28"/>
        <v>67644.015618339923</v>
      </c>
      <c r="AJ18" s="92">
        <f t="shared" si="29"/>
        <v>135274.30337962895</v>
      </c>
      <c r="AK18" s="92">
        <f t="shared" si="30"/>
        <v>164610.7338974154</v>
      </c>
      <c r="AL18" s="93">
        <f t="shared" si="12"/>
        <v>6608.3158271651891</v>
      </c>
      <c r="AM18" s="94">
        <f t="shared" si="13"/>
        <v>5708.9122304464145</v>
      </c>
      <c r="AN18" s="94">
        <f t="shared" si="14"/>
        <v>0</v>
      </c>
      <c r="AO18" s="95">
        <f t="shared" si="15"/>
        <v>0</v>
      </c>
      <c r="AP18" s="89">
        <f t="shared" si="31"/>
        <v>12317.228057611603</v>
      </c>
    </row>
    <row r="19" spans="1:42" ht="15" customHeight="1" x14ac:dyDescent="0.25">
      <c r="D19" s="72">
        <v>18</v>
      </c>
      <c r="E19" s="72">
        <f t="shared" si="32"/>
        <v>82</v>
      </c>
      <c r="F19" s="73">
        <f t="shared" si="0"/>
        <v>0.04</v>
      </c>
      <c r="G19" s="73">
        <f t="shared" si="1"/>
        <v>0.02</v>
      </c>
      <c r="H19" s="74">
        <f t="shared" si="16"/>
        <v>270747.26461076684</v>
      </c>
      <c r="I19" s="74">
        <f t="shared" si="33"/>
        <v>33500</v>
      </c>
      <c r="J19" s="75">
        <f t="shared" si="38"/>
        <v>19981.148128274595</v>
      </c>
      <c r="K19" s="74">
        <f t="shared" si="17"/>
        <v>9489.8905844306737</v>
      </c>
      <c r="L19" s="76">
        <f t="shared" si="39"/>
        <v>246737.15519519753</v>
      </c>
      <c r="M19" s="74">
        <f t="shared" si="34"/>
        <v>40200</v>
      </c>
      <c r="N19" s="74">
        <f t="shared" si="37"/>
        <v>73700</v>
      </c>
      <c r="O19" s="74">
        <f t="shared" si="5"/>
        <v>19096.028871391671</v>
      </c>
      <c r="P19" s="74">
        <f t="shared" si="35"/>
        <v>38415.084637755324</v>
      </c>
      <c r="Q19" s="74">
        <f t="shared" si="36"/>
        <v>2800</v>
      </c>
      <c r="R19" s="74">
        <f t="shared" si="18"/>
        <v>1424.603385510213</v>
      </c>
      <c r="S19" s="76">
        <f t="shared" si="6"/>
        <v>37039.688023265539</v>
      </c>
      <c r="T19" s="106">
        <f t="shared" si="19"/>
        <v>57403.971128608333</v>
      </c>
      <c r="U19" s="76">
        <f t="shared" si="20"/>
        <v>309162.34924852219</v>
      </c>
      <c r="V19" s="104"/>
      <c r="W19" s="91">
        <f t="shared" si="21"/>
        <v>21003.621287886373</v>
      </c>
      <c r="X19" s="92">
        <f t="shared" si="22"/>
        <v>74715.481886688591</v>
      </c>
      <c r="Y19" s="92">
        <f t="shared" si="23"/>
        <v>149429.56353195803</v>
      </c>
      <c r="Z19" s="92">
        <f t="shared" si="24"/>
        <v>231641.93797700285</v>
      </c>
      <c r="AA19" s="92">
        <f t="shared" si="25"/>
        <v>336057.94060618198</v>
      </c>
      <c r="AB19" s="93">
        <f t="shared" si="7"/>
        <v>6602.8562526278374</v>
      </c>
      <c r="AC19" s="94">
        <f t="shared" si="8"/>
        <v>0</v>
      </c>
      <c r="AD19" s="94">
        <f t="shared" si="9"/>
        <v>0</v>
      </c>
      <c r="AE19" s="94">
        <f t="shared" si="10"/>
        <v>0</v>
      </c>
      <c r="AF19" s="95">
        <f t="shared" si="11"/>
        <v>0</v>
      </c>
      <c r="AG19" s="87">
        <f t="shared" si="26"/>
        <v>6602.8562526278374</v>
      </c>
      <c r="AH19" s="91">
        <f t="shared" si="27"/>
        <v>24060.348305983436</v>
      </c>
      <c r="AI19" s="92">
        <f t="shared" si="28"/>
        <v>68996.895930706727</v>
      </c>
      <c r="AJ19" s="92">
        <f t="shared" si="29"/>
        <v>137979.78944722153</v>
      </c>
      <c r="AK19" s="92">
        <f t="shared" si="30"/>
        <v>167902.9485753637</v>
      </c>
      <c r="AL19" s="93">
        <f t="shared" si="12"/>
        <v>6740.4821437084929</v>
      </c>
      <c r="AM19" s="94">
        <f t="shared" si="13"/>
        <v>5752.6904750553422</v>
      </c>
      <c r="AN19" s="94">
        <f t="shared" si="14"/>
        <v>0</v>
      </c>
      <c r="AO19" s="95">
        <f t="shared" si="15"/>
        <v>0</v>
      </c>
      <c r="AP19" s="89">
        <f t="shared" si="31"/>
        <v>12493.172618763834</v>
      </c>
    </row>
    <row r="20" spans="1:42" ht="15" customHeight="1" x14ac:dyDescent="0.25">
      <c r="A20" s="137" t="s">
        <v>53</v>
      </c>
      <c r="B20" s="137"/>
      <c r="D20" s="72">
        <v>19</v>
      </c>
      <c r="E20" s="72">
        <f t="shared" si="32"/>
        <v>83</v>
      </c>
      <c r="F20" s="73">
        <f t="shared" si="0"/>
        <v>0.04</v>
      </c>
      <c r="G20" s="73">
        <f t="shared" si="1"/>
        <v>0.02</v>
      </c>
      <c r="H20" s="74">
        <f t="shared" si="16"/>
        <v>246737.15519519753</v>
      </c>
      <c r="I20" s="74">
        <f t="shared" si="33"/>
        <v>34000</v>
      </c>
      <c r="J20" s="75">
        <f t="shared" si="38"/>
        <v>19023.434665549728</v>
      </c>
      <c r="K20" s="74">
        <f t="shared" si="17"/>
        <v>8509.4862078079004</v>
      </c>
      <c r="L20" s="76">
        <f t="shared" si="39"/>
        <v>221246.64140300543</v>
      </c>
      <c r="M20" s="74">
        <f t="shared" si="34"/>
        <v>40800</v>
      </c>
      <c r="N20" s="74">
        <f t="shared" si="37"/>
        <v>74800</v>
      </c>
      <c r="O20" s="74">
        <f t="shared" si="5"/>
        <v>19356.287248819506</v>
      </c>
      <c r="P20" s="74">
        <f t="shared" si="35"/>
        <v>37039.688023265539</v>
      </c>
      <c r="Q20" s="74">
        <f t="shared" si="36"/>
        <v>2840</v>
      </c>
      <c r="R20" s="74">
        <f t="shared" si="18"/>
        <v>1367.9875209306215</v>
      </c>
      <c r="S20" s="76">
        <f t="shared" si="6"/>
        <v>35567.675544196158</v>
      </c>
      <c r="T20" s="106">
        <f t="shared" si="19"/>
        <v>58283.712751180494</v>
      </c>
      <c r="U20" s="76">
        <f t="shared" si="20"/>
        <v>283776.84321846307</v>
      </c>
      <c r="V20" s="104"/>
      <c r="W20" s="91">
        <f t="shared" si="21"/>
        <v>21423.693713644101</v>
      </c>
      <c r="X20" s="92">
        <f t="shared" si="22"/>
        <v>76209.79152442237</v>
      </c>
      <c r="Y20" s="92">
        <f t="shared" si="23"/>
        <v>152418.15480259719</v>
      </c>
      <c r="Z20" s="92">
        <f t="shared" si="24"/>
        <v>236274.7767365429</v>
      </c>
      <c r="AA20" s="92">
        <f t="shared" si="25"/>
        <v>342779.09941830562</v>
      </c>
      <c r="AB20" s="93">
        <f t="shared" si="7"/>
        <v>6688.0511776803942</v>
      </c>
      <c r="AC20" s="94">
        <f t="shared" si="8"/>
        <v>0</v>
      </c>
      <c r="AD20" s="94">
        <f t="shared" si="9"/>
        <v>0</v>
      </c>
      <c r="AE20" s="94">
        <f t="shared" si="10"/>
        <v>0</v>
      </c>
      <c r="AF20" s="95">
        <f t="shared" si="11"/>
        <v>0</v>
      </c>
      <c r="AG20" s="87">
        <f t="shared" si="26"/>
        <v>6688.0511776803942</v>
      </c>
      <c r="AH20" s="91">
        <f t="shared" si="27"/>
        <v>24541.555272103105</v>
      </c>
      <c r="AI20" s="92">
        <f t="shared" si="28"/>
        <v>70376.833849320858</v>
      </c>
      <c r="AJ20" s="92">
        <f t="shared" si="29"/>
        <v>140739.38523616595</v>
      </c>
      <c r="AK20" s="92">
        <f t="shared" si="30"/>
        <v>171261.00754687097</v>
      </c>
      <c r="AL20" s="93">
        <f t="shared" si="12"/>
        <v>6875.291786582663</v>
      </c>
      <c r="AM20" s="94">
        <f t="shared" si="13"/>
        <v>5792.9442845564499</v>
      </c>
      <c r="AN20" s="94">
        <f t="shared" si="14"/>
        <v>0</v>
      </c>
      <c r="AO20" s="95">
        <f t="shared" si="15"/>
        <v>0</v>
      </c>
      <c r="AP20" s="89">
        <f t="shared" si="31"/>
        <v>12668.236071139112</v>
      </c>
    </row>
    <row r="21" spans="1:42" ht="15" customHeight="1" x14ac:dyDescent="0.25">
      <c r="A21" s="64">
        <f>Impôt!Z11</f>
        <v>0.15</v>
      </c>
      <c r="B21" s="5">
        <f>Impôt!AA11</f>
        <v>17183</v>
      </c>
      <c r="D21" s="72">
        <v>20</v>
      </c>
      <c r="E21" s="72">
        <f t="shared" si="32"/>
        <v>84</v>
      </c>
      <c r="F21" s="73">
        <f t="shared" si="0"/>
        <v>0.04</v>
      </c>
      <c r="G21" s="73">
        <f t="shared" si="1"/>
        <v>0.02</v>
      </c>
      <c r="H21" s="74">
        <f t="shared" si="16"/>
        <v>221246.64140300543</v>
      </c>
      <c r="I21" s="74">
        <f t="shared" si="33"/>
        <v>34500</v>
      </c>
      <c r="J21" s="75">
        <f t="shared" si="38"/>
        <v>17876.728625362837</v>
      </c>
      <c r="K21" s="74">
        <f t="shared" si="17"/>
        <v>7469.865656120217</v>
      </c>
      <c r="L21" s="76">
        <f t="shared" si="39"/>
        <v>194216.50705912564</v>
      </c>
      <c r="M21" s="74">
        <f t="shared" si="34"/>
        <v>41400</v>
      </c>
      <c r="N21" s="74">
        <f t="shared" si="37"/>
        <v>75900</v>
      </c>
      <c r="O21" s="74">
        <f t="shared" si="5"/>
        <v>19614.594193795896</v>
      </c>
      <c r="P21" s="74">
        <f t="shared" si="35"/>
        <v>35567.675544196158</v>
      </c>
      <c r="Q21" s="74">
        <f t="shared" si="36"/>
        <v>2880</v>
      </c>
      <c r="R21" s="74">
        <f t="shared" si="18"/>
        <v>1307.5070217678463</v>
      </c>
      <c r="S21" s="76">
        <f t="shared" si="6"/>
        <v>33995.182565964002</v>
      </c>
      <c r="T21" s="106">
        <f t="shared" si="19"/>
        <v>59165.4058062041</v>
      </c>
      <c r="U21" s="76">
        <f t="shared" si="20"/>
        <v>256814.31694720159</v>
      </c>
      <c r="V21" s="104"/>
      <c r="W21" s="91">
        <f t="shared" si="21"/>
        <v>21852.167587916985</v>
      </c>
      <c r="X21" s="92">
        <f t="shared" si="22"/>
        <v>77733.987354910816</v>
      </c>
      <c r="Y21" s="92">
        <f t="shared" si="23"/>
        <v>155466.51789864912</v>
      </c>
      <c r="Z21" s="92">
        <f t="shared" si="24"/>
        <v>241000.27227127377</v>
      </c>
      <c r="AA21" s="92">
        <f t="shared" si="25"/>
        <v>349634.68140667176</v>
      </c>
      <c r="AB21" s="93">
        <f t="shared" si="7"/>
        <v>6772.1934012340016</v>
      </c>
      <c r="AC21" s="94">
        <f t="shared" si="8"/>
        <v>0</v>
      </c>
      <c r="AD21" s="94">
        <f t="shared" si="9"/>
        <v>0</v>
      </c>
      <c r="AE21" s="94">
        <f t="shared" si="10"/>
        <v>0</v>
      </c>
      <c r="AF21" s="95">
        <f t="shared" si="11"/>
        <v>0</v>
      </c>
      <c r="AG21" s="87">
        <f t="shared" si="26"/>
        <v>6772.1934012340016</v>
      </c>
      <c r="AH21" s="91">
        <f t="shared" si="27"/>
        <v>25032.386377545168</v>
      </c>
      <c r="AI21" s="92">
        <f t="shared" si="28"/>
        <v>71784.370526307277</v>
      </c>
      <c r="AJ21" s="92">
        <f t="shared" si="29"/>
        <v>143554.17294088929</v>
      </c>
      <c r="AK21" s="92">
        <f t="shared" si="30"/>
        <v>174686.22769780838</v>
      </c>
      <c r="AL21" s="93">
        <f t="shared" si="12"/>
        <v>7012.797622314316</v>
      </c>
      <c r="AM21" s="94">
        <f t="shared" si="13"/>
        <v>5829.6031702475784</v>
      </c>
      <c r="AN21" s="94">
        <f t="shared" si="14"/>
        <v>0</v>
      </c>
      <c r="AO21" s="95">
        <f t="shared" si="15"/>
        <v>0</v>
      </c>
      <c r="AP21" s="89">
        <f t="shared" si="31"/>
        <v>12842.400792561893</v>
      </c>
    </row>
    <row r="22" spans="1:42" ht="15" customHeight="1" x14ac:dyDescent="0.25">
      <c r="A22" s="63">
        <f>Impôt!Z12</f>
        <v>0.2</v>
      </c>
      <c r="B22" s="5">
        <f>Impôt!AA12</f>
        <v>49275</v>
      </c>
      <c r="D22" s="72">
        <v>21</v>
      </c>
      <c r="E22" s="72">
        <f t="shared" si="32"/>
        <v>85</v>
      </c>
      <c r="F22" s="73">
        <f t="shared" si="0"/>
        <v>0.04</v>
      </c>
      <c r="G22" s="73">
        <f t="shared" si="1"/>
        <v>0.02</v>
      </c>
      <c r="H22" s="74">
        <f t="shared" si="16"/>
        <v>194216.50705912564</v>
      </c>
      <c r="I22" s="74">
        <f t="shared" si="33"/>
        <v>35000</v>
      </c>
      <c r="J22" s="75">
        <f t="shared" si="38"/>
        <v>16527.82475073159</v>
      </c>
      <c r="K22" s="74">
        <f t="shared" si="17"/>
        <v>6368.6602823650255</v>
      </c>
      <c r="L22" s="76">
        <f t="shared" si="39"/>
        <v>165585.16734149065</v>
      </c>
      <c r="M22" s="74">
        <f t="shared" si="34"/>
        <v>42000</v>
      </c>
      <c r="N22" s="74">
        <f t="shared" si="37"/>
        <v>77000</v>
      </c>
      <c r="O22" s="74">
        <f t="shared" si="5"/>
        <v>19870.910677671814</v>
      </c>
      <c r="P22" s="74">
        <f t="shared" si="35"/>
        <v>33995.182565964002</v>
      </c>
      <c r="Q22" s="74">
        <f t="shared" si="36"/>
        <v>2920</v>
      </c>
      <c r="R22" s="74">
        <f t="shared" si="18"/>
        <v>1243.0073026385601</v>
      </c>
      <c r="S22" s="76">
        <f t="shared" si="6"/>
        <v>32318.189868602563</v>
      </c>
      <c r="T22" s="106">
        <f t="shared" si="19"/>
        <v>60049.089322328189</v>
      </c>
      <c r="U22" s="76">
        <f t="shared" si="20"/>
        <v>228211.68962508964</v>
      </c>
      <c r="V22" s="104"/>
      <c r="W22" s="91">
        <f t="shared" si="21"/>
        <v>22289.210939675326</v>
      </c>
      <c r="X22" s="92">
        <f t="shared" si="22"/>
        <v>79288.667102009029</v>
      </c>
      <c r="Y22" s="92">
        <f t="shared" si="23"/>
        <v>158575.84825662212</v>
      </c>
      <c r="Z22" s="92">
        <f t="shared" si="24"/>
        <v>245820.27771669926</v>
      </c>
      <c r="AA22" s="92">
        <f t="shared" si="25"/>
        <v>356627.37503480521</v>
      </c>
      <c r="AB22" s="93">
        <f t="shared" si="7"/>
        <v>6855.2618692586821</v>
      </c>
      <c r="AC22" s="94">
        <f t="shared" si="8"/>
        <v>0</v>
      </c>
      <c r="AD22" s="94">
        <f t="shared" si="9"/>
        <v>0</v>
      </c>
      <c r="AE22" s="94">
        <f t="shared" si="10"/>
        <v>0</v>
      </c>
      <c r="AF22" s="95">
        <f t="shared" si="11"/>
        <v>0</v>
      </c>
      <c r="AG22" s="87">
        <f t="shared" si="26"/>
        <v>6855.2618692586821</v>
      </c>
      <c r="AH22" s="91">
        <f t="shared" si="27"/>
        <v>25533.034105096071</v>
      </c>
      <c r="AI22" s="92">
        <f t="shared" si="28"/>
        <v>73220.057936833429</v>
      </c>
      <c r="AJ22" s="92">
        <f t="shared" si="29"/>
        <v>146425.25639970708</v>
      </c>
      <c r="AK22" s="92">
        <f t="shared" si="30"/>
        <v>178179.95225176457</v>
      </c>
      <c r="AL22" s="93">
        <f t="shared" si="12"/>
        <v>7153.0535747606036</v>
      </c>
      <c r="AM22" s="94">
        <f t="shared" si="13"/>
        <v>5862.5952336525288</v>
      </c>
      <c r="AN22" s="94">
        <f t="shared" si="14"/>
        <v>0</v>
      </c>
      <c r="AO22" s="95">
        <f t="shared" si="15"/>
        <v>0</v>
      </c>
      <c r="AP22" s="89">
        <f t="shared" si="31"/>
        <v>13015.648808413132</v>
      </c>
    </row>
    <row r="23" spans="1:42" ht="15" customHeight="1" x14ac:dyDescent="0.25">
      <c r="A23" s="64">
        <f>Impôt!Z13</f>
        <v>0.24</v>
      </c>
      <c r="B23" s="5">
        <f>Impôt!AA13</f>
        <v>98540</v>
      </c>
      <c r="D23" s="72">
        <v>22</v>
      </c>
      <c r="E23" s="72">
        <f t="shared" si="32"/>
        <v>86</v>
      </c>
      <c r="F23" s="73">
        <f t="shared" si="0"/>
        <v>0.04</v>
      </c>
      <c r="G23" s="73">
        <f t="shared" si="1"/>
        <v>0.02</v>
      </c>
      <c r="H23" s="74">
        <f t="shared" si="16"/>
        <v>165585.16734149065</v>
      </c>
      <c r="I23" s="74">
        <f t="shared" si="33"/>
        <v>35500</v>
      </c>
      <c r="J23" s="75">
        <f t="shared" si="38"/>
        <v>14886.106544000009</v>
      </c>
      <c r="K23" s="74">
        <f t="shared" si="17"/>
        <v>5203.4066936596264</v>
      </c>
      <c r="L23" s="76">
        <f>IF(H23-I23+K23&gt;0,IF(I23&gt;J23,H23-I23+K23,H23-J23+K23),0)</f>
        <v>135288.57403515029</v>
      </c>
      <c r="M23" s="74">
        <f t="shared" si="34"/>
        <v>42600</v>
      </c>
      <c r="N23" s="74">
        <f t="shared" si="37"/>
        <v>78100</v>
      </c>
      <c r="O23" s="74">
        <f t="shared" si="5"/>
        <v>20125.196891225249</v>
      </c>
      <c r="P23" s="74">
        <f t="shared" si="35"/>
        <v>32318.189868602563</v>
      </c>
      <c r="Q23" s="74">
        <f t="shared" si="36"/>
        <v>2960</v>
      </c>
      <c r="R23" s="74">
        <f t="shared" si="18"/>
        <v>1174.3275947441025</v>
      </c>
      <c r="S23" s="76">
        <f t="shared" si="6"/>
        <v>30532.517463346667</v>
      </c>
      <c r="T23" s="106">
        <f t="shared" si="19"/>
        <v>60934.803108774751</v>
      </c>
      <c r="U23" s="76">
        <f t="shared" si="20"/>
        <v>197903.35721009321</v>
      </c>
      <c r="V23" s="104"/>
      <c r="W23" s="91">
        <f t="shared" si="21"/>
        <v>22734.995158468832</v>
      </c>
      <c r="X23" s="92">
        <f t="shared" si="22"/>
        <v>80874.440444049207</v>
      </c>
      <c r="Y23" s="92">
        <f t="shared" si="23"/>
        <v>161747.36522175456</v>
      </c>
      <c r="Z23" s="92">
        <f t="shared" si="24"/>
        <v>250736.68327103325</v>
      </c>
      <c r="AA23" s="92">
        <f t="shared" si="25"/>
        <v>363759.9225355013</v>
      </c>
      <c r="AB23" s="93">
        <f t="shared" si="7"/>
        <v>6937.235106643855</v>
      </c>
      <c r="AC23" s="94">
        <f t="shared" si="8"/>
        <v>0</v>
      </c>
      <c r="AD23" s="94">
        <f t="shared" si="9"/>
        <v>0</v>
      </c>
      <c r="AE23" s="94">
        <f t="shared" si="10"/>
        <v>0</v>
      </c>
      <c r="AF23" s="95">
        <f t="shared" si="11"/>
        <v>0</v>
      </c>
      <c r="AG23" s="87">
        <f t="shared" si="26"/>
        <v>6937.235106643855</v>
      </c>
      <c r="AH23" s="91">
        <f t="shared" si="27"/>
        <v>26043.694787197994</v>
      </c>
      <c r="AI23" s="92">
        <f t="shared" si="28"/>
        <v>74684.459095570099</v>
      </c>
      <c r="AJ23" s="92">
        <f t="shared" si="29"/>
        <v>149353.76152770122</v>
      </c>
      <c r="AK23" s="92">
        <f t="shared" si="30"/>
        <v>181743.55129679985</v>
      </c>
      <c r="AL23" s="93">
        <f t="shared" si="12"/>
        <v>7296.1146462558154</v>
      </c>
      <c r="AM23" s="94">
        <f t="shared" si="13"/>
        <v>5891.8471383255792</v>
      </c>
      <c r="AN23" s="94">
        <f t="shared" si="14"/>
        <v>0</v>
      </c>
      <c r="AO23" s="95">
        <f t="shared" si="15"/>
        <v>0</v>
      </c>
      <c r="AP23" s="89">
        <f t="shared" si="31"/>
        <v>13187.961784581395</v>
      </c>
    </row>
    <row r="24" spans="1:42" ht="15" customHeight="1" x14ac:dyDescent="0.25">
      <c r="A24" s="63">
        <f>Impôt!Z14</f>
        <v>0.25750000000000001</v>
      </c>
      <c r="B24" s="5">
        <f>Impôt!AA14</f>
        <v>119910</v>
      </c>
      <c r="D24" s="72">
        <v>23</v>
      </c>
      <c r="E24" s="72">
        <f t="shared" si="32"/>
        <v>87</v>
      </c>
      <c r="F24" s="73">
        <f t="shared" si="0"/>
        <v>0.04</v>
      </c>
      <c r="G24" s="73">
        <f t="shared" si="1"/>
        <v>0.02</v>
      </c>
      <c r="H24" s="74">
        <f t="shared" si="16"/>
        <v>135288.57403515029</v>
      </c>
      <c r="I24" s="74">
        <f t="shared" si="33"/>
        <v>36000</v>
      </c>
      <c r="J24" s="75">
        <f t="shared" si="38"/>
        <v>12920.058820356853</v>
      </c>
      <c r="K24" s="74">
        <f t="shared" si="17"/>
        <v>3971.5429614060117</v>
      </c>
      <c r="L24" s="76">
        <f t="shared" si="39"/>
        <v>103260.1169965563</v>
      </c>
      <c r="M24" s="74">
        <f t="shared" si="34"/>
        <v>43200</v>
      </c>
      <c r="N24" s="74">
        <f t="shared" si="37"/>
        <v>79200</v>
      </c>
      <c r="O24" s="74">
        <f t="shared" si="5"/>
        <v>20377.412229049754</v>
      </c>
      <c r="P24" s="74">
        <f t="shared" si="35"/>
        <v>30532.517463346667</v>
      </c>
      <c r="Q24" s="74">
        <f t="shared" si="36"/>
        <v>3000</v>
      </c>
      <c r="R24" s="74">
        <f t="shared" si="18"/>
        <v>1101.3006985338668</v>
      </c>
      <c r="S24" s="76">
        <f t="shared" si="6"/>
        <v>28633.818161880532</v>
      </c>
      <c r="T24" s="106">
        <f t="shared" si="19"/>
        <v>61822.587770950246</v>
      </c>
      <c r="U24" s="76">
        <f t="shared" si="20"/>
        <v>165821.09149849694</v>
      </c>
      <c r="V24" s="104"/>
      <c r="W24" s="91">
        <f t="shared" si="21"/>
        <v>23189.695061638209</v>
      </c>
      <c r="X24" s="92">
        <f t="shared" si="22"/>
        <v>82491.929252930189</v>
      </c>
      <c r="Y24" s="92">
        <f t="shared" si="23"/>
        <v>164982.31252618966</v>
      </c>
      <c r="Z24" s="92">
        <f t="shared" si="24"/>
        <v>255751.41693645393</v>
      </c>
      <c r="AA24" s="92">
        <f t="shared" si="25"/>
        <v>371035.12098621135</v>
      </c>
      <c r="AB24" s="93">
        <f t="shared" si="7"/>
        <v>7018.0912087767319</v>
      </c>
      <c r="AC24" s="94">
        <f t="shared" si="8"/>
        <v>0</v>
      </c>
      <c r="AD24" s="94">
        <f t="shared" si="9"/>
        <v>0</v>
      </c>
      <c r="AE24" s="94">
        <f t="shared" si="10"/>
        <v>0</v>
      </c>
      <c r="AF24" s="95">
        <f t="shared" si="11"/>
        <v>0</v>
      </c>
      <c r="AG24" s="87">
        <f t="shared" si="26"/>
        <v>7018.0912087767319</v>
      </c>
      <c r="AH24" s="91">
        <f t="shared" si="27"/>
        <v>26564.568682941954</v>
      </c>
      <c r="AI24" s="92">
        <f t="shared" si="28"/>
        <v>76178.148277481509</v>
      </c>
      <c r="AJ24" s="92">
        <f t="shared" si="29"/>
        <v>152340.83675825526</v>
      </c>
      <c r="AK24" s="92">
        <f t="shared" si="30"/>
        <v>185378.42232273586</v>
      </c>
      <c r="AL24" s="93">
        <f t="shared" si="12"/>
        <v>7442.0369391809327</v>
      </c>
      <c r="AM24" s="94">
        <f t="shared" si="13"/>
        <v>5917.2840810920898</v>
      </c>
      <c r="AN24" s="94">
        <f t="shared" si="14"/>
        <v>0</v>
      </c>
      <c r="AO24" s="95">
        <f t="shared" si="15"/>
        <v>0</v>
      </c>
      <c r="AP24" s="89">
        <f t="shared" si="31"/>
        <v>13359.321020273022</v>
      </c>
    </row>
    <row r="25" spans="1:42" ht="15" customHeight="1" x14ac:dyDescent="0.4">
      <c r="A25" s="6"/>
      <c r="B25" s="12"/>
      <c r="D25" s="72">
        <v>24</v>
      </c>
      <c r="E25" s="72">
        <f t="shared" si="32"/>
        <v>88</v>
      </c>
      <c r="F25" s="73">
        <f t="shared" si="0"/>
        <v>0.04</v>
      </c>
      <c r="G25" s="73">
        <f t="shared" si="1"/>
        <v>0.02</v>
      </c>
      <c r="H25" s="74">
        <f t="shared" si="16"/>
        <v>103260.1169965563</v>
      </c>
      <c r="I25" s="74">
        <f t="shared" si="33"/>
        <v>36500</v>
      </c>
      <c r="J25" s="75">
        <f t="shared" si="38"/>
        <v>10542.857945348398</v>
      </c>
      <c r="K25" s="74">
        <f t="shared" si="17"/>
        <v>2670.4046798622521</v>
      </c>
      <c r="L25" s="76">
        <f t="shared" si="39"/>
        <v>69430.521676418561</v>
      </c>
      <c r="M25" s="74">
        <f t="shared" si="34"/>
        <v>43800</v>
      </c>
      <c r="N25" s="74">
        <f t="shared" si="37"/>
        <v>80300</v>
      </c>
      <c r="O25" s="74">
        <f t="shared" si="5"/>
        <v>20627.515273630746</v>
      </c>
      <c r="P25" s="74">
        <f t="shared" si="35"/>
        <v>28633.818161880532</v>
      </c>
      <c r="Q25" s="74">
        <f t="shared" si="36"/>
        <v>3040</v>
      </c>
      <c r="R25" s="74">
        <f t="shared" si="18"/>
        <v>1023.7527264752213</v>
      </c>
      <c r="S25" s="76">
        <f t="shared" si="6"/>
        <v>26617.570888355753</v>
      </c>
      <c r="T25" s="106">
        <f t="shared" si="19"/>
        <v>62712.48472636925</v>
      </c>
      <c r="U25" s="76">
        <f t="shared" si="20"/>
        <v>131893.93515843683</v>
      </c>
      <c r="V25" s="104"/>
      <c r="W25" s="91">
        <f t="shared" si="21"/>
        <v>23653.488962870975</v>
      </c>
      <c r="X25" s="92">
        <f t="shared" si="22"/>
        <v>84141.767837988795</v>
      </c>
      <c r="Y25" s="92">
        <f t="shared" si="23"/>
        <v>168281.95877671347</v>
      </c>
      <c r="Z25" s="92">
        <f t="shared" si="24"/>
        <v>260866.44527518301</v>
      </c>
      <c r="AA25" s="92">
        <f t="shared" si="25"/>
        <v>378455.8234059356</v>
      </c>
      <c r="AB25" s="93">
        <f t="shared" si="7"/>
        <v>7097.8078329522659</v>
      </c>
      <c r="AC25" s="94">
        <f t="shared" si="8"/>
        <v>0</v>
      </c>
      <c r="AD25" s="94">
        <f t="shared" si="9"/>
        <v>0</v>
      </c>
      <c r="AE25" s="94">
        <f t="shared" si="10"/>
        <v>0</v>
      </c>
      <c r="AF25" s="95">
        <f t="shared" si="11"/>
        <v>0</v>
      </c>
      <c r="AG25" s="87">
        <f t="shared" si="26"/>
        <v>7097.8078329522659</v>
      </c>
      <c r="AH25" s="91">
        <f t="shared" si="27"/>
        <v>27095.860056600792</v>
      </c>
      <c r="AI25" s="92">
        <f t="shared" si="28"/>
        <v>77701.711243031139</v>
      </c>
      <c r="AJ25" s="92">
        <f t="shared" si="29"/>
        <v>155387.65349342037</v>
      </c>
      <c r="AK25" s="92">
        <f t="shared" si="30"/>
        <v>189085.99076919057</v>
      </c>
      <c r="AL25" s="93">
        <f t="shared" si="12"/>
        <v>7590.8776779645514</v>
      </c>
      <c r="AM25" s="94">
        <f t="shared" si="13"/>
        <v>5938.8297627139309</v>
      </c>
      <c r="AN25" s="94">
        <f t="shared" si="14"/>
        <v>0</v>
      </c>
      <c r="AO25" s="95">
        <f t="shared" si="15"/>
        <v>0</v>
      </c>
      <c r="AP25" s="89">
        <f t="shared" si="31"/>
        <v>13529.707440678481</v>
      </c>
    </row>
    <row r="26" spans="1:42" ht="15" customHeight="1" x14ac:dyDescent="0.25">
      <c r="A26" s="6" t="s">
        <v>130</v>
      </c>
      <c r="B26" s="5">
        <f>SUM(I2:I51)+SUM(M2:M51)</f>
        <v>3047500</v>
      </c>
      <c r="D26" s="72">
        <v>25</v>
      </c>
      <c r="E26" s="72">
        <f t="shared" si="32"/>
        <v>89</v>
      </c>
      <c r="F26" s="73">
        <f t="shared" si="0"/>
        <v>0.04</v>
      </c>
      <c r="G26" s="73">
        <f t="shared" si="1"/>
        <v>0.02</v>
      </c>
      <c r="H26" s="74">
        <f t="shared" si="16"/>
        <v>69430.521676418561</v>
      </c>
      <c r="I26" s="74">
        <f t="shared" si="33"/>
        <v>37000</v>
      </c>
      <c r="J26" s="75">
        <f t="shared" si="38"/>
        <v>7630.4143322383998</v>
      </c>
      <c r="K26" s="74">
        <f t="shared" si="17"/>
        <v>1297.2208670567425</v>
      </c>
      <c r="L26" s="76">
        <f t="shared" si="39"/>
        <v>33727.742543475302</v>
      </c>
      <c r="M26" s="74">
        <f t="shared" si="34"/>
        <v>44400</v>
      </c>
      <c r="N26" s="74">
        <f t="shared" si="37"/>
        <v>81400</v>
      </c>
      <c r="O26" s="74">
        <f t="shared" si="5"/>
        <v>20875.463779103364</v>
      </c>
      <c r="P26" s="74">
        <f t="shared" si="35"/>
        <v>26617.570888355753</v>
      </c>
      <c r="Q26" s="74">
        <f t="shared" si="36"/>
        <v>3080</v>
      </c>
      <c r="R26" s="74">
        <f t="shared" si="18"/>
        <v>941.50283553423014</v>
      </c>
      <c r="S26" s="76">
        <f t="shared" si="6"/>
        <v>24479.073723889982</v>
      </c>
      <c r="T26" s="106">
        <f t="shared" si="19"/>
        <v>63604.53622089664</v>
      </c>
      <c r="U26" s="76">
        <f t="shared" si="20"/>
        <v>96048.092564774313</v>
      </c>
      <c r="V26" s="104"/>
      <c r="W26" s="91">
        <f t="shared" si="21"/>
        <v>24126.558742128396</v>
      </c>
      <c r="X26" s="92">
        <f t="shared" si="22"/>
        <v>85824.603194748575</v>
      </c>
      <c r="Y26" s="92">
        <f t="shared" si="23"/>
        <v>171647.59795224774</v>
      </c>
      <c r="Z26" s="92">
        <f t="shared" si="24"/>
        <v>266083.77418068668</v>
      </c>
      <c r="AA26" s="92">
        <f t="shared" si="25"/>
        <v>386024.93987405434</v>
      </c>
      <c r="AB26" s="93">
        <f t="shared" si="7"/>
        <v>7176.3621896113109</v>
      </c>
      <c r="AC26" s="94">
        <f t="shared" si="8"/>
        <v>0</v>
      </c>
      <c r="AD26" s="94">
        <f t="shared" si="9"/>
        <v>0</v>
      </c>
      <c r="AE26" s="94">
        <f t="shared" si="10"/>
        <v>0</v>
      </c>
      <c r="AF26" s="95">
        <f t="shared" si="11"/>
        <v>0</v>
      </c>
      <c r="AG26" s="87">
        <f t="shared" si="26"/>
        <v>7176.3621896113109</v>
      </c>
      <c r="AH26" s="91">
        <f t="shared" si="27"/>
        <v>27637.777257732807</v>
      </c>
      <c r="AI26" s="92">
        <f t="shared" si="28"/>
        <v>79255.745467891757</v>
      </c>
      <c r="AJ26" s="92">
        <f t="shared" si="29"/>
        <v>158495.40656328877</v>
      </c>
      <c r="AK26" s="92">
        <f t="shared" si="30"/>
        <v>192867.71058457438</v>
      </c>
      <c r="AL26" s="93">
        <f t="shared" si="12"/>
        <v>7742.6952315238423</v>
      </c>
      <c r="AM26" s="94">
        <f t="shared" si="13"/>
        <v>5956.4063579682106</v>
      </c>
      <c r="AN26" s="94">
        <f t="shared" si="14"/>
        <v>0</v>
      </c>
      <c r="AO26" s="95">
        <f t="shared" si="15"/>
        <v>0</v>
      </c>
      <c r="AP26" s="89">
        <f t="shared" si="31"/>
        <v>13699.101589492053</v>
      </c>
    </row>
    <row r="27" spans="1:42" ht="15" customHeight="1" x14ac:dyDescent="0.25">
      <c r="A27" s="6" t="s">
        <v>58</v>
      </c>
      <c r="B27" s="5">
        <f>SUM(O2:O51)</f>
        <v>625977.97100032424</v>
      </c>
      <c r="D27" s="72">
        <v>26</v>
      </c>
      <c r="E27" s="72">
        <f t="shared" si="32"/>
        <v>90</v>
      </c>
      <c r="F27" s="73">
        <f t="shared" si="0"/>
        <v>0.04</v>
      </c>
      <c r="G27" s="73">
        <f t="shared" si="1"/>
        <v>0.02</v>
      </c>
      <c r="H27" s="74">
        <f t="shared" si="16"/>
        <v>33727.742543475302</v>
      </c>
      <c r="I27" s="74">
        <f t="shared" si="33"/>
        <v>37500</v>
      </c>
      <c r="J27" s="75">
        <f t="shared" si="38"/>
        <v>4020.346911182256</v>
      </c>
      <c r="K27" s="74">
        <f t="shared" si="17"/>
        <v>-150.89029826098792</v>
      </c>
      <c r="L27" s="76">
        <f t="shared" si="39"/>
        <v>0</v>
      </c>
      <c r="M27" s="74">
        <f t="shared" si="34"/>
        <v>45000</v>
      </c>
      <c r="N27" s="74">
        <f t="shared" si="37"/>
        <v>82500</v>
      </c>
      <c r="O27" s="74">
        <f t="shared" si="5"/>
        <v>21121.214654685431</v>
      </c>
      <c r="P27" s="74">
        <f t="shared" si="35"/>
        <v>24479.073723889982</v>
      </c>
      <c r="Q27" s="74">
        <f t="shared" si="36"/>
        <v>3120</v>
      </c>
      <c r="R27" s="74">
        <f t="shared" si="18"/>
        <v>854.36294895559934</v>
      </c>
      <c r="S27" s="76">
        <f t="shared" si="6"/>
        <v>22213.436672845583</v>
      </c>
      <c r="T27" s="106">
        <f t="shared" si="19"/>
        <v>64498.785345314565</v>
      </c>
      <c r="U27" s="76">
        <f t="shared" si="20"/>
        <v>58206.816267365284</v>
      </c>
      <c r="V27" s="104"/>
      <c r="W27" s="91">
        <f t="shared" si="21"/>
        <v>24609.089916970963</v>
      </c>
      <c r="X27" s="92">
        <f t="shared" si="22"/>
        <v>87541.095258643545</v>
      </c>
      <c r="Y27" s="92">
        <f t="shared" si="23"/>
        <v>175080.54991129271</v>
      </c>
      <c r="Z27" s="92">
        <f t="shared" si="24"/>
        <v>271405.44966430042</v>
      </c>
      <c r="AA27" s="92">
        <f t="shared" si="25"/>
        <v>393745.4386715354</v>
      </c>
      <c r="AB27" s="93">
        <f t="shared" si="7"/>
        <v>7253.7310334035383</v>
      </c>
      <c r="AC27" s="94">
        <f t="shared" si="8"/>
        <v>0</v>
      </c>
      <c r="AD27" s="94">
        <f t="shared" si="9"/>
        <v>0</v>
      </c>
      <c r="AE27" s="94">
        <f t="shared" si="10"/>
        <v>0</v>
      </c>
      <c r="AF27" s="95">
        <f t="shared" si="11"/>
        <v>0</v>
      </c>
      <c r="AG27" s="87">
        <f t="shared" si="26"/>
        <v>7253.7310334035383</v>
      </c>
      <c r="AH27" s="91">
        <f t="shared" si="27"/>
        <v>28190.532802887465</v>
      </c>
      <c r="AI27" s="92">
        <f t="shared" si="28"/>
        <v>80840.860377249599</v>
      </c>
      <c r="AJ27" s="92">
        <f t="shared" si="29"/>
        <v>161665.31469455454</v>
      </c>
      <c r="AK27" s="92">
        <f t="shared" si="30"/>
        <v>196725.06479626588</v>
      </c>
      <c r="AL27" s="93">
        <f t="shared" si="12"/>
        <v>7897.54913615432</v>
      </c>
      <c r="AM27" s="94">
        <f t="shared" si="13"/>
        <v>5969.9344851275737</v>
      </c>
      <c r="AN27" s="94">
        <f t="shared" si="14"/>
        <v>0</v>
      </c>
      <c r="AO27" s="95">
        <f t="shared" si="15"/>
        <v>0</v>
      </c>
      <c r="AP27" s="89">
        <f t="shared" si="31"/>
        <v>13867.483621281894</v>
      </c>
    </row>
    <row r="28" spans="1:42" ht="15" customHeight="1" x14ac:dyDescent="0.4">
      <c r="A28" s="6"/>
      <c r="B28" s="12"/>
      <c r="D28" s="72">
        <v>27</v>
      </c>
      <c r="E28" s="72">
        <f t="shared" si="32"/>
        <v>91</v>
      </c>
      <c r="F28" s="73">
        <f t="shared" si="0"/>
        <v>0.04</v>
      </c>
      <c r="G28" s="73">
        <f t="shared" si="1"/>
        <v>0.02</v>
      </c>
      <c r="H28" s="74">
        <f t="shared" si="16"/>
        <v>0</v>
      </c>
      <c r="I28" s="74">
        <f t="shared" si="33"/>
        <v>0</v>
      </c>
      <c r="J28" s="75">
        <f t="shared" si="38"/>
        <v>0</v>
      </c>
      <c r="K28" s="74">
        <f t="shared" si="17"/>
        <v>0</v>
      </c>
      <c r="L28" s="76">
        <f t="shared" si="39"/>
        <v>0</v>
      </c>
      <c r="M28" s="74">
        <f t="shared" si="34"/>
        <v>45600</v>
      </c>
      <c r="N28" s="74">
        <f t="shared" si="37"/>
        <v>45600</v>
      </c>
      <c r="O28" s="74">
        <f t="shared" si="5"/>
        <v>5095.3391352298258</v>
      </c>
      <c r="P28" s="74">
        <f t="shared" si="35"/>
        <v>22213.436672845583</v>
      </c>
      <c r="Q28" s="74">
        <f t="shared" si="36"/>
        <v>3160</v>
      </c>
      <c r="R28" s="74">
        <f t="shared" si="18"/>
        <v>762.13746691382335</v>
      </c>
      <c r="S28" s="76">
        <f t="shared" si="6"/>
        <v>19815.574139759407</v>
      </c>
      <c r="T28" s="106">
        <f t="shared" si="19"/>
        <v>43664.660864770172</v>
      </c>
      <c r="U28" s="76">
        <f t="shared" si="20"/>
        <v>22213.436672845583</v>
      </c>
      <c r="V28" s="104"/>
      <c r="W28" s="91">
        <f t="shared" si="21"/>
        <v>25101.271715310384</v>
      </c>
      <c r="X28" s="92">
        <f t="shared" si="22"/>
        <v>89291.917163816412</v>
      </c>
      <c r="Y28" s="92">
        <f t="shared" si="23"/>
        <v>178582.16090951857</v>
      </c>
      <c r="Z28" s="92">
        <f t="shared" si="24"/>
        <v>276833.55865758646</v>
      </c>
      <c r="AA28" s="92">
        <f t="shared" si="25"/>
        <v>401620.34744496614</v>
      </c>
      <c r="AB28" s="93">
        <f t="shared" si="7"/>
        <v>2568.4906540716088</v>
      </c>
      <c r="AC28" s="94">
        <f t="shared" si="8"/>
        <v>0</v>
      </c>
      <c r="AD28" s="94">
        <f t="shared" si="9"/>
        <v>0</v>
      </c>
      <c r="AE28" s="94">
        <f t="shared" si="10"/>
        <v>0</v>
      </c>
      <c r="AF28" s="95">
        <f t="shared" si="11"/>
        <v>0</v>
      </c>
      <c r="AG28" s="87">
        <f t="shared" si="26"/>
        <v>2568.4906540716088</v>
      </c>
      <c r="AH28" s="91">
        <f t="shared" si="27"/>
        <v>28754.343458945215</v>
      </c>
      <c r="AI28" s="92">
        <f t="shared" si="28"/>
        <v>82457.677584794597</v>
      </c>
      <c r="AJ28" s="92">
        <f t="shared" si="29"/>
        <v>164898.62098844565</v>
      </c>
      <c r="AK28" s="92">
        <f t="shared" si="30"/>
        <v>200659.56609219121</v>
      </c>
      <c r="AL28" s="93">
        <f t="shared" si="12"/>
        <v>2526.8484811582175</v>
      </c>
      <c r="AM28" s="94">
        <f t="shared" si="13"/>
        <v>0</v>
      </c>
      <c r="AN28" s="94">
        <f t="shared" si="14"/>
        <v>0</v>
      </c>
      <c r="AO28" s="95">
        <f t="shared" si="15"/>
        <v>0</v>
      </c>
      <c r="AP28" s="89">
        <f t="shared" si="31"/>
        <v>2526.8484811582175</v>
      </c>
    </row>
    <row r="29" spans="1:42" ht="15" customHeight="1" x14ac:dyDescent="0.25">
      <c r="A29" s="6"/>
      <c r="B29" s="5"/>
      <c r="D29" s="72">
        <v>28</v>
      </c>
      <c r="E29" s="72">
        <f t="shared" si="32"/>
        <v>92</v>
      </c>
      <c r="F29" s="73">
        <f t="shared" si="0"/>
        <v>0.04</v>
      </c>
      <c r="G29" s="73">
        <f t="shared" si="1"/>
        <v>0.02</v>
      </c>
      <c r="H29" s="74">
        <f t="shared" si="16"/>
        <v>0</v>
      </c>
      <c r="I29" s="74">
        <f t="shared" si="33"/>
        <v>0</v>
      </c>
      <c r="J29" s="75">
        <f t="shared" si="38"/>
        <v>0</v>
      </c>
      <c r="K29" s="74">
        <f t="shared" si="17"/>
        <v>0</v>
      </c>
      <c r="L29" s="76">
        <f t="shared" si="39"/>
        <v>0</v>
      </c>
      <c r="M29" s="74">
        <f t="shared" si="34"/>
        <v>46200</v>
      </c>
      <c r="N29" s="74">
        <f t="shared" si="37"/>
        <v>46200</v>
      </c>
      <c r="O29" s="74">
        <f t="shared" si="5"/>
        <v>5111.3523179344229</v>
      </c>
      <c r="P29" s="74">
        <f t="shared" si="35"/>
        <v>19815.574139759407</v>
      </c>
      <c r="Q29" s="74">
        <f t="shared" si="36"/>
        <v>3200</v>
      </c>
      <c r="R29" s="74">
        <f t="shared" si="18"/>
        <v>664.62296559037623</v>
      </c>
      <c r="S29" s="76">
        <f t="shared" si="6"/>
        <v>17280.197105349784</v>
      </c>
      <c r="T29" s="106">
        <f t="shared" si="19"/>
        <v>44288.647682065581</v>
      </c>
      <c r="U29" s="76">
        <f t="shared" si="20"/>
        <v>19815.574139759407</v>
      </c>
      <c r="V29" s="104"/>
      <c r="W29" s="91">
        <f t="shared" si="21"/>
        <v>25603.297149616592</v>
      </c>
      <c r="X29" s="92">
        <f t="shared" si="22"/>
        <v>91077.755507092748</v>
      </c>
      <c r="Y29" s="92">
        <f t="shared" si="23"/>
        <v>182153.80412770895</v>
      </c>
      <c r="Z29" s="92">
        <f t="shared" si="24"/>
        <v>282370.22983073822</v>
      </c>
      <c r="AA29" s="92">
        <f t="shared" si="25"/>
        <v>409652.75439386547</v>
      </c>
      <c r="AB29" s="93">
        <f t="shared" si="7"/>
        <v>2580.7668671530409</v>
      </c>
      <c r="AC29" s="94">
        <f t="shared" si="8"/>
        <v>0</v>
      </c>
      <c r="AD29" s="94">
        <f t="shared" si="9"/>
        <v>0</v>
      </c>
      <c r="AE29" s="94">
        <f t="shared" si="10"/>
        <v>0</v>
      </c>
      <c r="AF29" s="95">
        <f t="shared" si="11"/>
        <v>0</v>
      </c>
      <c r="AG29" s="87">
        <f t="shared" si="26"/>
        <v>2580.7668671530409</v>
      </c>
      <c r="AH29" s="91">
        <f t="shared" si="27"/>
        <v>29329.430328124119</v>
      </c>
      <c r="AI29" s="92">
        <f t="shared" si="28"/>
        <v>84106.831136490495</v>
      </c>
      <c r="AJ29" s="92">
        <f t="shared" si="29"/>
        <v>168196.59340821457</v>
      </c>
      <c r="AK29" s="92">
        <f t="shared" si="30"/>
        <v>204672.75741403503</v>
      </c>
      <c r="AL29" s="93">
        <f t="shared" si="12"/>
        <v>2530.585450781382</v>
      </c>
      <c r="AM29" s="94">
        <f t="shared" si="13"/>
        <v>0</v>
      </c>
      <c r="AN29" s="94">
        <f t="shared" si="14"/>
        <v>0</v>
      </c>
      <c r="AO29" s="95">
        <f t="shared" si="15"/>
        <v>0</v>
      </c>
      <c r="AP29" s="89">
        <f t="shared" si="31"/>
        <v>2530.585450781382</v>
      </c>
    </row>
    <row r="30" spans="1:42" ht="15" customHeight="1" x14ac:dyDescent="0.25">
      <c r="A30" s="137" t="s">
        <v>145</v>
      </c>
      <c r="B30" s="137"/>
      <c r="D30" s="72">
        <v>29</v>
      </c>
      <c r="E30" s="72">
        <f t="shared" si="32"/>
        <v>93</v>
      </c>
      <c r="F30" s="73">
        <f t="shared" si="0"/>
        <v>0.04</v>
      </c>
      <c r="G30" s="73">
        <f t="shared" si="1"/>
        <v>0.02</v>
      </c>
      <c r="H30" s="74">
        <f t="shared" si="16"/>
        <v>0</v>
      </c>
      <c r="I30" s="74">
        <f t="shared" si="33"/>
        <v>0</v>
      </c>
      <c r="J30" s="75">
        <f t="shared" si="38"/>
        <v>0</v>
      </c>
      <c r="K30" s="74">
        <f t="shared" si="17"/>
        <v>0</v>
      </c>
      <c r="L30" s="76">
        <f t="shared" si="39"/>
        <v>0</v>
      </c>
      <c r="M30" s="74">
        <f t="shared" si="34"/>
        <v>46800</v>
      </c>
      <c r="N30" s="74">
        <f t="shared" si="37"/>
        <v>46800</v>
      </c>
      <c r="O30" s="74">
        <f t="shared" si="5"/>
        <v>5124.3821642931107</v>
      </c>
      <c r="P30" s="74">
        <f t="shared" si="35"/>
        <v>17280.197105349784</v>
      </c>
      <c r="Q30" s="74">
        <f t="shared" si="36"/>
        <v>3240</v>
      </c>
      <c r="R30" s="74">
        <f t="shared" si="18"/>
        <v>561.60788421399138</v>
      </c>
      <c r="S30" s="76">
        <f t="shared" si="6"/>
        <v>14601.804989563774</v>
      </c>
      <c r="T30" s="106">
        <f t="shared" si="19"/>
        <v>44915.617835706886</v>
      </c>
      <c r="U30" s="76">
        <f t="shared" si="20"/>
        <v>17280.197105349784</v>
      </c>
      <c r="V30" s="104"/>
      <c r="W30" s="91">
        <f t="shared" si="21"/>
        <v>26115.363092608924</v>
      </c>
      <c r="X30" s="92">
        <f t="shared" si="22"/>
        <v>92899.310617234602</v>
      </c>
      <c r="Y30" s="92">
        <f t="shared" si="23"/>
        <v>185796.88021026313</v>
      </c>
      <c r="Z30" s="92">
        <f t="shared" si="24"/>
        <v>288017.63442735298</v>
      </c>
      <c r="AA30" s="92">
        <f t="shared" si="25"/>
        <v>417845.80948174279</v>
      </c>
      <c r="AB30" s="93">
        <f t="shared" si="7"/>
        <v>2591.7850044961015</v>
      </c>
      <c r="AC30" s="94">
        <f t="shared" si="8"/>
        <v>0</v>
      </c>
      <c r="AD30" s="94">
        <f t="shared" si="9"/>
        <v>0</v>
      </c>
      <c r="AE30" s="94">
        <f t="shared" si="10"/>
        <v>0</v>
      </c>
      <c r="AF30" s="95">
        <f t="shared" si="11"/>
        <v>0</v>
      </c>
      <c r="AG30" s="87">
        <f t="shared" si="26"/>
        <v>2591.7850044961015</v>
      </c>
      <c r="AH30" s="91">
        <f t="shared" si="27"/>
        <v>29916.018934686603</v>
      </c>
      <c r="AI30" s="92">
        <f t="shared" si="28"/>
        <v>85788.967759220308</v>
      </c>
      <c r="AJ30" s="92">
        <f t="shared" si="29"/>
        <v>171560.52527637887</v>
      </c>
      <c r="AK30" s="92">
        <f t="shared" si="30"/>
        <v>208766.21256231575</v>
      </c>
      <c r="AL30" s="93">
        <f t="shared" si="12"/>
        <v>2532.5971597970097</v>
      </c>
      <c r="AM30" s="94">
        <f t="shared" si="13"/>
        <v>0</v>
      </c>
      <c r="AN30" s="94">
        <f t="shared" si="14"/>
        <v>0</v>
      </c>
      <c r="AO30" s="95">
        <f t="shared" si="15"/>
        <v>0</v>
      </c>
      <c r="AP30" s="89">
        <f t="shared" si="31"/>
        <v>2532.5971597970097</v>
      </c>
    </row>
    <row r="31" spans="1:42" ht="15" customHeight="1" x14ac:dyDescent="0.25">
      <c r="A31">
        <v>71</v>
      </c>
      <c r="B31" s="23">
        <v>5.28E-2</v>
      </c>
      <c r="D31" s="72">
        <v>30</v>
      </c>
      <c r="E31" s="72">
        <f t="shared" si="32"/>
        <v>94</v>
      </c>
      <c r="F31" s="73">
        <f t="shared" si="0"/>
        <v>0.04</v>
      </c>
      <c r="G31" s="73">
        <f t="shared" si="1"/>
        <v>0.02</v>
      </c>
      <c r="H31" s="74">
        <f t="shared" si="16"/>
        <v>0</v>
      </c>
      <c r="I31" s="74">
        <f t="shared" si="33"/>
        <v>0</v>
      </c>
      <c r="J31" s="75">
        <f t="shared" si="38"/>
        <v>0</v>
      </c>
      <c r="K31" s="74">
        <f t="shared" si="17"/>
        <v>0</v>
      </c>
      <c r="L31" s="76">
        <f t="shared" si="39"/>
        <v>0</v>
      </c>
      <c r="M31" s="74">
        <f t="shared" si="34"/>
        <v>47400</v>
      </c>
      <c r="N31" s="74">
        <f t="shared" si="37"/>
        <v>47400</v>
      </c>
      <c r="O31" s="74">
        <f t="shared" si="5"/>
        <v>5134.3690075789727</v>
      </c>
      <c r="P31" s="74">
        <f t="shared" si="35"/>
        <v>14601.804989563774</v>
      </c>
      <c r="Q31" s="74">
        <f t="shared" si="36"/>
        <v>3280</v>
      </c>
      <c r="R31" s="74">
        <f t="shared" si="18"/>
        <v>452.87219958255099</v>
      </c>
      <c r="S31" s="76">
        <f t="shared" si="6"/>
        <v>11774.677189146325</v>
      </c>
      <c r="T31" s="106">
        <f t="shared" si="19"/>
        <v>45545.630992421029</v>
      </c>
      <c r="U31" s="76">
        <f t="shared" si="20"/>
        <v>14601.804989563774</v>
      </c>
      <c r="V31" s="104"/>
      <c r="W31" s="91">
        <f t="shared" si="21"/>
        <v>26637.670354461105</v>
      </c>
      <c r="X31" s="92">
        <f t="shared" si="22"/>
        <v>94757.296829579296</v>
      </c>
      <c r="Y31" s="92">
        <f t="shared" si="23"/>
        <v>189512.81781446841</v>
      </c>
      <c r="Z31" s="92">
        <f t="shared" si="24"/>
        <v>293777.98711590003</v>
      </c>
      <c r="AA31" s="92">
        <f t="shared" si="25"/>
        <v>426202.72567137767</v>
      </c>
      <c r="AB31" s="93">
        <f t="shared" si="7"/>
        <v>2601.5199045860236</v>
      </c>
      <c r="AC31" s="94">
        <f t="shared" si="8"/>
        <v>0</v>
      </c>
      <c r="AD31" s="94">
        <f t="shared" si="9"/>
        <v>0</v>
      </c>
      <c r="AE31" s="94">
        <f t="shared" si="10"/>
        <v>0</v>
      </c>
      <c r="AF31" s="95">
        <f t="shared" si="11"/>
        <v>0</v>
      </c>
      <c r="AG31" s="87">
        <f t="shared" si="26"/>
        <v>2601.5199045860236</v>
      </c>
      <c r="AH31" s="91">
        <f t="shared" si="27"/>
        <v>30514.339313380337</v>
      </c>
      <c r="AI31" s="92">
        <f t="shared" si="28"/>
        <v>87504.747114404716</v>
      </c>
      <c r="AJ31" s="92">
        <f t="shared" si="29"/>
        <v>174991.73578190646</v>
      </c>
      <c r="AK31" s="92">
        <f t="shared" si="30"/>
        <v>212941.53681356207</v>
      </c>
      <c r="AL31" s="93">
        <f t="shared" si="12"/>
        <v>2532.8491029929496</v>
      </c>
      <c r="AM31" s="94">
        <f t="shared" si="13"/>
        <v>0</v>
      </c>
      <c r="AN31" s="94">
        <f t="shared" si="14"/>
        <v>0</v>
      </c>
      <c r="AO31" s="95">
        <f t="shared" si="15"/>
        <v>0</v>
      </c>
      <c r="AP31" s="89">
        <f t="shared" si="31"/>
        <v>2532.8491029929496</v>
      </c>
    </row>
    <row r="32" spans="1:42" ht="15" customHeight="1" x14ac:dyDescent="0.25">
      <c r="A32">
        <v>72</v>
      </c>
      <c r="B32" s="23">
        <v>5.3999999999999999E-2</v>
      </c>
      <c r="D32" s="72">
        <v>31</v>
      </c>
      <c r="E32" s="72">
        <f t="shared" si="32"/>
        <v>95</v>
      </c>
      <c r="F32" s="73">
        <f t="shared" si="0"/>
        <v>0.04</v>
      </c>
      <c r="G32" s="73">
        <f t="shared" si="1"/>
        <v>0.02</v>
      </c>
      <c r="H32" s="74">
        <f t="shared" si="16"/>
        <v>0</v>
      </c>
      <c r="I32" s="74">
        <f t="shared" si="33"/>
        <v>0</v>
      </c>
      <c r="J32" s="75">
        <f t="shared" si="38"/>
        <v>0</v>
      </c>
      <c r="K32" s="74">
        <f t="shared" si="17"/>
        <v>0</v>
      </c>
      <c r="L32" s="76">
        <f t="shared" si="39"/>
        <v>0</v>
      </c>
      <c r="M32" s="74">
        <f t="shared" si="34"/>
        <v>48000</v>
      </c>
      <c r="N32" s="74">
        <f t="shared" si="37"/>
        <v>48000</v>
      </c>
      <c r="O32" s="74">
        <f t="shared" si="5"/>
        <v>5141.2519877305531</v>
      </c>
      <c r="P32" s="74">
        <f t="shared" si="35"/>
        <v>11774.677189146325</v>
      </c>
      <c r="Q32" s="74">
        <f t="shared" si="36"/>
        <v>3320</v>
      </c>
      <c r="R32" s="74">
        <f t="shared" si="18"/>
        <v>338.18708756585301</v>
      </c>
      <c r="S32" s="76">
        <f>IF(P32-Q32+R32&gt;0,P32-Q32+R32,0)</f>
        <v>8792.8642767121783</v>
      </c>
      <c r="T32" s="106">
        <f t="shared" si="19"/>
        <v>46178.748012269447</v>
      </c>
      <c r="U32" s="76">
        <f t="shared" si="20"/>
        <v>11774.677189146325</v>
      </c>
      <c r="V32" s="104"/>
      <c r="W32" s="91">
        <f t="shared" si="21"/>
        <v>27170.423761550326</v>
      </c>
      <c r="X32" s="92">
        <f t="shared" si="22"/>
        <v>96652.442766170891</v>
      </c>
      <c r="Y32" s="92">
        <f t="shared" si="23"/>
        <v>193303.07417075778</v>
      </c>
      <c r="Z32" s="92">
        <f t="shared" si="24"/>
        <v>299653.54685821803</v>
      </c>
      <c r="AA32" s="92">
        <f t="shared" si="25"/>
        <v>434726.78018480522</v>
      </c>
      <c r="AB32" s="93">
        <f t="shared" si="7"/>
        <v>2609.945902677744</v>
      </c>
      <c r="AC32" s="94">
        <f t="shared" si="8"/>
        <v>0</v>
      </c>
      <c r="AD32" s="94">
        <f t="shared" si="9"/>
        <v>0</v>
      </c>
      <c r="AE32" s="94">
        <f t="shared" si="10"/>
        <v>0</v>
      </c>
      <c r="AF32" s="95">
        <f t="shared" si="11"/>
        <v>0</v>
      </c>
      <c r="AG32" s="87">
        <f t="shared" si="26"/>
        <v>2609.945902677744</v>
      </c>
      <c r="AH32" s="91">
        <f t="shared" si="27"/>
        <v>31124.626099647943</v>
      </c>
      <c r="AI32" s="92">
        <f t="shared" si="28"/>
        <v>89254.842056692811</v>
      </c>
      <c r="AJ32" s="92">
        <f t="shared" si="29"/>
        <v>178491.5704975446</v>
      </c>
      <c r="AK32" s="92">
        <f t="shared" si="30"/>
        <v>217200.36754983332</v>
      </c>
      <c r="AL32" s="93">
        <f t="shared" si="12"/>
        <v>2531.3060850528086</v>
      </c>
      <c r="AM32" s="94">
        <f t="shared" si="13"/>
        <v>0</v>
      </c>
      <c r="AN32" s="94">
        <f t="shared" si="14"/>
        <v>0</v>
      </c>
      <c r="AO32" s="95">
        <f t="shared" si="15"/>
        <v>0</v>
      </c>
      <c r="AP32" s="89">
        <f t="shared" si="31"/>
        <v>2531.3060850528086</v>
      </c>
    </row>
    <row r="33" spans="1:42" ht="15" customHeight="1" x14ac:dyDescent="0.25">
      <c r="A33">
        <v>73</v>
      </c>
      <c r="B33" s="67">
        <v>5.5300000000000002E-2</v>
      </c>
      <c r="D33" s="72">
        <v>32</v>
      </c>
      <c r="E33" s="72">
        <f t="shared" si="32"/>
        <v>96</v>
      </c>
      <c r="F33" s="73">
        <f t="shared" si="0"/>
        <v>0.04</v>
      </c>
      <c r="G33" s="73">
        <f t="shared" si="1"/>
        <v>0.02</v>
      </c>
      <c r="H33" s="74">
        <f t="shared" si="16"/>
        <v>0</v>
      </c>
      <c r="I33" s="74">
        <f t="shared" si="33"/>
        <v>0</v>
      </c>
      <c r="J33" s="75">
        <f t="shared" si="38"/>
        <v>0</v>
      </c>
      <c r="K33" s="74">
        <f t="shared" si="17"/>
        <v>0</v>
      </c>
      <c r="L33" s="76">
        <f t="shared" si="39"/>
        <v>0</v>
      </c>
      <c r="M33" s="74">
        <f t="shared" si="34"/>
        <v>48600</v>
      </c>
      <c r="N33" s="74">
        <f t="shared" si="37"/>
        <v>48600</v>
      </c>
      <c r="O33" s="74">
        <f t="shared" si="5"/>
        <v>5144.9690274851628</v>
      </c>
      <c r="P33" s="74">
        <f t="shared" si="35"/>
        <v>8792.8642767121783</v>
      </c>
      <c r="Q33" s="74">
        <f t="shared" si="36"/>
        <v>3360</v>
      </c>
      <c r="R33" s="74">
        <f t="shared" si="18"/>
        <v>217.31457106848714</v>
      </c>
      <c r="S33" s="76">
        <f t="shared" ref="S33:S50" si="40">IF(P33-Q33+R33&gt;0,P33-Q33+R33,0)</f>
        <v>5650.1788477806658</v>
      </c>
      <c r="T33" s="106">
        <f t="shared" si="19"/>
        <v>46815.03097251484</v>
      </c>
      <c r="U33" s="76">
        <f t="shared" si="20"/>
        <v>8792.8642767121783</v>
      </c>
      <c r="V33" s="104"/>
      <c r="W33" s="91">
        <f t="shared" si="21"/>
        <v>27713.832236781334</v>
      </c>
      <c r="X33" s="92">
        <f t="shared" si="22"/>
        <v>98585.491621494308</v>
      </c>
      <c r="Y33" s="92">
        <f t="shared" si="23"/>
        <v>197169.13565417295</v>
      </c>
      <c r="Z33" s="92">
        <f t="shared" si="24"/>
        <v>305646.61779538239</v>
      </c>
      <c r="AA33" s="92">
        <f t="shared" si="25"/>
        <v>443421.31578850135</v>
      </c>
      <c r="AB33" s="93">
        <f t="shared" si="7"/>
        <v>2617.0368207312986</v>
      </c>
      <c r="AC33" s="94">
        <f t="shared" si="8"/>
        <v>0</v>
      </c>
      <c r="AD33" s="94">
        <f t="shared" si="9"/>
        <v>0</v>
      </c>
      <c r="AE33" s="94">
        <f t="shared" si="10"/>
        <v>0</v>
      </c>
      <c r="AF33" s="95">
        <f t="shared" si="11"/>
        <v>0</v>
      </c>
      <c r="AG33" s="87">
        <f t="shared" si="26"/>
        <v>2617.0368207312986</v>
      </c>
      <c r="AH33" s="91">
        <f t="shared" si="27"/>
        <v>31747.118621640904</v>
      </c>
      <c r="AI33" s="92">
        <f t="shared" si="28"/>
        <v>91039.938897826665</v>
      </c>
      <c r="AJ33" s="92">
        <f t="shared" si="29"/>
        <v>182061.40190749548</v>
      </c>
      <c r="AK33" s="92">
        <f t="shared" si="30"/>
        <v>221544.37490082998</v>
      </c>
      <c r="AL33" s="93">
        <f t="shared" si="12"/>
        <v>2527.9322067538642</v>
      </c>
      <c r="AM33" s="94">
        <f t="shared" si="13"/>
        <v>0</v>
      </c>
      <c r="AN33" s="94">
        <f t="shared" si="14"/>
        <v>0</v>
      </c>
      <c r="AO33" s="95">
        <f t="shared" si="15"/>
        <v>0</v>
      </c>
      <c r="AP33" s="89">
        <f t="shared" si="31"/>
        <v>2527.9322067538642</v>
      </c>
    </row>
    <row r="34" spans="1:42" ht="15" customHeight="1" x14ac:dyDescent="0.25">
      <c r="A34">
        <v>74</v>
      </c>
      <c r="B34" s="23">
        <v>5.67E-2</v>
      </c>
      <c r="D34" s="72">
        <v>33</v>
      </c>
      <c r="E34" s="72">
        <f t="shared" si="32"/>
        <v>97</v>
      </c>
      <c r="F34" s="73">
        <f t="shared" ref="F34:F51" si="41">$B$8</f>
        <v>0.04</v>
      </c>
      <c r="G34" s="73">
        <f t="shared" ref="G34:G51" si="42">$B$9</f>
        <v>0.02</v>
      </c>
      <c r="H34" s="74">
        <f t="shared" si="16"/>
        <v>0</v>
      </c>
      <c r="I34" s="74">
        <f t="shared" si="33"/>
        <v>0</v>
      </c>
      <c r="J34" s="75">
        <f t="shared" si="38"/>
        <v>0</v>
      </c>
      <c r="K34" s="74">
        <f t="shared" si="17"/>
        <v>0</v>
      </c>
      <c r="L34" s="76">
        <f t="shared" si="39"/>
        <v>0</v>
      </c>
      <c r="M34" s="74">
        <f t="shared" si="34"/>
        <v>49200</v>
      </c>
      <c r="N34" s="74">
        <f t="shared" si="37"/>
        <v>49200</v>
      </c>
      <c r="O34" s="74">
        <f t="shared" ref="O34:O51" si="43">AG34+AP34</f>
        <v>5145.4568080348663</v>
      </c>
      <c r="P34" s="74">
        <f t="shared" si="35"/>
        <v>5650.1788477806658</v>
      </c>
      <c r="Q34" s="74">
        <f t="shared" si="36"/>
        <v>3400</v>
      </c>
      <c r="R34" s="74">
        <f t="shared" si="18"/>
        <v>90.007153911226638</v>
      </c>
      <c r="S34" s="76">
        <f t="shared" si="40"/>
        <v>2340.1860016918927</v>
      </c>
      <c r="T34" s="106">
        <f t="shared" si="19"/>
        <v>47454.543191965131</v>
      </c>
      <c r="U34" s="76">
        <f t="shared" si="20"/>
        <v>5650.1788477806658</v>
      </c>
      <c r="V34" s="104"/>
      <c r="W34" s="91">
        <f t="shared" si="21"/>
        <v>28268.108881516961</v>
      </c>
      <c r="X34" s="92">
        <f t="shared" si="22"/>
        <v>100557.20145392419</v>
      </c>
      <c r="Y34" s="92">
        <f t="shared" si="23"/>
        <v>201112.51836725642</v>
      </c>
      <c r="Z34" s="92">
        <f t="shared" si="24"/>
        <v>311759.55015129002</v>
      </c>
      <c r="AA34" s="92">
        <f t="shared" si="25"/>
        <v>452289.74210427137</v>
      </c>
      <c r="AB34" s="93">
        <f t="shared" ref="AB34:AB51" si="44">IF($N34&gt;W34,IF($N34&lt;X34,($N34-W34)*$A$14,(X34-W34)*$A$14),0)</f>
        <v>2622.7659571459249</v>
      </c>
      <c r="AC34" s="94">
        <f t="shared" ref="AC34:AC51" si="45">IF($N34&gt;X34,IF($N34&lt;Y34,($N34-X34+W34)*$A$15,(Y34-X34)*$A$15),0)</f>
        <v>0</v>
      </c>
      <c r="AD34" s="94">
        <f t="shared" ref="AD34:AD51" si="46">IF($N34&gt;Y34,IF($N34&lt;Z34,($N34-Y34)*$A$16,(Z34-Y34)*$A$16),0)</f>
        <v>0</v>
      </c>
      <c r="AE34" s="94">
        <f t="shared" ref="AE34:AE51" si="47">IF($N34&gt;Z34,IF($N34&lt;AA34,($N34-Z34)*$A$17,(AA34-Z34)*$A$17),0)</f>
        <v>0</v>
      </c>
      <c r="AF34" s="95">
        <f t="shared" ref="AF34:AF51" si="48">IF($N34&gt;AA34,IF($N34&gt;AA34,($N34-AA34)*$A$18,0),0)</f>
        <v>0</v>
      </c>
      <c r="AG34" s="87">
        <f t="shared" si="26"/>
        <v>2622.7659571459249</v>
      </c>
      <c r="AH34" s="91">
        <f t="shared" si="27"/>
        <v>32382.060994073723</v>
      </c>
      <c r="AI34" s="92">
        <f t="shared" si="28"/>
        <v>92860.737675783195</v>
      </c>
      <c r="AJ34" s="92">
        <f t="shared" si="29"/>
        <v>185702.6299456454</v>
      </c>
      <c r="AK34" s="92">
        <f t="shared" si="30"/>
        <v>225975.26239884659</v>
      </c>
      <c r="AL34" s="93">
        <f t="shared" ref="AL34:AL51" si="49">IF($N34&gt;AH34,IF($N34&lt;AI34,($N34-AH34)*$A$21,(AI34-AH34)*$A$21),0)</f>
        <v>2522.6908508889414</v>
      </c>
      <c r="AM34" s="94">
        <f t="shared" ref="AM34:AM51" si="50">IF($N34&gt;AI34,IF($N34&lt;AJ34,($N34-AI34+AH34)*$A$22,(AJ34-AI34)*$A$22),0)</f>
        <v>0</v>
      </c>
      <c r="AN34" s="94">
        <f t="shared" ref="AN34:AN51" si="51">IF($N34&gt;AJ34,IF($N34&lt;AK34,($N34-AJ34)*$A$23,(AK34-AJ34)*$A$23),0)</f>
        <v>0</v>
      </c>
      <c r="AO34" s="95">
        <f t="shared" ref="AO34:AO51" si="52">IF($N34&gt;AK34,IF($N34&gt;AK34,($N34-AK34)*$A$24,0),0)</f>
        <v>0</v>
      </c>
      <c r="AP34" s="89">
        <f t="shared" si="31"/>
        <v>2522.6908508889414</v>
      </c>
    </row>
    <row r="35" spans="1:42" ht="15" customHeight="1" x14ac:dyDescent="0.25">
      <c r="A35">
        <v>75</v>
      </c>
      <c r="B35" s="23">
        <v>5.8200000000000002E-2</v>
      </c>
      <c r="D35" s="72">
        <v>34</v>
      </c>
      <c r="E35" s="72">
        <f t="shared" si="32"/>
        <v>98</v>
      </c>
      <c r="F35" s="73">
        <f t="shared" si="41"/>
        <v>0.04</v>
      </c>
      <c r="G35" s="73">
        <f t="shared" si="42"/>
        <v>0.02</v>
      </c>
      <c r="H35" s="74">
        <f t="shared" ref="H35:H51" si="53">L34</f>
        <v>0</v>
      </c>
      <c r="I35" s="74">
        <f t="shared" si="33"/>
        <v>0</v>
      </c>
      <c r="J35" s="75">
        <f t="shared" si="38"/>
        <v>0</v>
      </c>
      <c r="K35" s="74">
        <f t="shared" si="17"/>
        <v>0</v>
      </c>
      <c r="L35" s="76">
        <f t="shared" si="39"/>
        <v>0</v>
      </c>
      <c r="M35" s="74">
        <f t="shared" si="34"/>
        <v>49800</v>
      </c>
      <c r="N35" s="74">
        <f t="shared" si="37"/>
        <v>49800</v>
      </c>
      <c r="O35" s="74">
        <f t="shared" si="43"/>
        <v>5142.6507441955628</v>
      </c>
      <c r="P35" s="74">
        <f t="shared" si="35"/>
        <v>2340.1860016918927</v>
      </c>
      <c r="Q35" s="74">
        <f t="shared" si="36"/>
        <v>3440</v>
      </c>
      <c r="R35" s="74">
        <f t="shared" si="18"/>
        <v>-43.992559932324291</v>
      </c>
      <c r="S35" s="76">
        <f t="shared" si="40"/>
        <v>0</v>
      </c>
      <c r="T35" s="106">
        <f t="shared" si="19"/>
        <v>48097.349255804438</v>
      </c>
      <c r="U35" s="76">
        <f t="shared" si="20"/>
        <v>2340.1860016918927</v>
      </c>
      <c r="V35" s="104"/>
      <c r="W35" s="91">
        <f t="shared" ref="W35:W51" si="54">W34*(1+$B$9)</f>
        <v>28833.471059147301</v>
      </c>
      <c r="X35" s="92">
        <f t="shared" ref="X35:X51" si="55">X34*(1+$B$9)</f>
        <v>102568.34548300267</v>
      </c>
      <c r="Y35" s="92">
        <f t="shared" ref="Y35:Y51" si="56">Y34*(1+$B$9)</f>
        <v>205134.76873460156</v>
      </c>
      <c r="Z35" s="92">
        <f t="shared" ref="Z35:Z51" si="57">Z34*(1+$B$9)</f>
        <v>317994.74115431582</v>
      </c>
      <c r="AA35" s="92">
        <f t="shared" ref="AA35:AA51" si="58">AA34*(1+$B$9)</f>
        <v>461335.53694635682</v>
      </c>
      <c r="AB35" s="93">
        <f t="shared" si="44"/>
        <v>2627.1060762888428</v>
      </c>
      <c r="AC35" s="94">
        <f t="shared" si="45"/>
        <v>0</v>
      </c>
      <c r="AD35" s="94">
        <f t="shared" si="46"/>
        <v>0</v>
      </c>
      <c r="AE35" s="94">
        <f t="shared" si="47"/>
        <v>0</v>
      </c>
      <c r="AF35" s="95">
        <f t="shared" si="48"/>
        <v>0</v>
      </c>
      <c r="AG35" s="87">
        <f t="shared" si="26"/>
        <v>2627.1060762888428</v>
      </c>
      <c r="AH35" s="91">
        <f t="shared" ref="AH35:AH51" si="59">AH34*(1+$B$9)</f>
        <v>33029.702213955199</v>
      </c>
      <c r="AI35" s="92">
        <f t="shared" ref="AI35:AI51" si="60">AI34*(1+$B$9)</f>
        <v>94717.952429298864</v>
      </c>
      <c r="AJ35" s="92">
        <f t="shared" ref="AJ35:AJ51" si="61">AJ34*(1+$B$9)</f>
        <v>189416.68254455831</v>
      </c>
      <c r="AK35" s="92">
        <f t="shared" ref="AK35:AK51" si="62">AK34*(1+$B$9)</f>
        <v>230494.76764682351</v>
      </c>
      <c r="AL35" s="93">
        <f t="shared" si="49"/>
        <v>2515.54466790672</v>
      </c>
      <c r="AM35" s="94">
        <f t="shared" si="50"/>
        <v>0</v>
      </c>
      <c r="AN35" s="94">
        <f t="shared" si="51"/>
        <v>0</v>
      </c>
      <c r="AO35" s="95">
        <f t="shared" si="52"/>
        <v>0</v>
      </c>
      <c r="AP35" s="89">
        <f t="shared" si="31"/>
        <v>2515.54466790672</v>
      </c>
    </row>
    <row r="36" spans="1:42" ht="15" customHeight="1" x14ac:dyDescent="0.25">
      <c r="A36">
        <v>76</v>
      </c>
      <c r="B36" s="23">
        <v>5.9799999999999999E-2</v>
      </c>
      <c r="D36" s="72">
        <v>35</v>
      </c>
      <c r="E36" s="72">
        <f t="shared" si="32"/>
        <v>99</v>
      </c>
      <c r="F36" s="73">
        <f t="shared" si="41"/>
        <v>0.04</v>
      </c>
      <c r="G36" s="73">
        <f t="shared" si="42"/>
        <v>0.02</v>
      </c>
      <c r="H36" s="74">
        <f t="shared" si="53"/>
        <v>0</v>
      </c>
      <c r="I36" s="74">
        <f t="shared" si="33"/>
        <v>0</v>
      </c>
      <c r="J36" s="75">
        <f t="shared" si="38"/>
        <v>0</v>
      </c>
      <c r="K36" s="74">
        <f t="shared" si="17"/>
        <v>0</v>
      </c>
      <c r="L36" s="76">
        <f t="shared" si="39"/>
        <v>0</v>
      </c>
      <c r="M36" s="74">
        <f t="shared" si="34"/>
        <v>50400</v>
      </c>
      <c r="N36" s="74">
        <f t="shared" si="37"/>
        <v>50400</v>
      </c>
      <c r="O36" s="74">
        <f t="shared" si="43"/>
        <v>5136.4849590794747</v>
      </c>
      <c r="P36" s="74">
        <f t="shared" si="35"/>
        <v>0</v>
      </c>
      <c r="Q36" s="74">
        <f t="shared" si="36"/>
        <v>0</v>
      </c>
      <c r="R36" s="74">
        <f t="shared" si="18"/>
        <v>0</v>
      </c>
      <c r="S36" s="76">
        <f t="shared" si="40"/>
        <v>0</v>
      </c>
      <c r="T36" s="106">
        <f t="shared" si="19"/>
        <v>45263.515040920523</v>
      </c>
      <c r="U36" s="76">
        <f t="shared" si="20"/>
        <v>0</v>
      </c>
      <c r="V36" s="104"/>
      <c r="W36" s="91">
        <f t="shared" si="54"/>
        <v>29410.140480330247</v>
      </c>
      <c r="X36" s="92">
        <f t="shared" si="55"/>
        <v>104619.71239266272</v>
      </c>
      <c r="Y36" s="92">
        <f t="shared" si="56"/>
        <v>209237.46410929359</v>
      </c>
      <c r="Z36" s="92">
        <f t="shared" si="57"/>
        <v>324354.63597740215</v>
      </c>
      <c r="AA36" s="92">
        <f t="shared" si="58"/>
        <v>470562.24768528395</v>
      </c>
      <c r="AB36" s="93">
        <f t="shared" si="44"/>
        <v>2630.0293978146201</v>
      </c>
      <c r="AC36" s="94">
        <f t="shared" si="45"/>
        <v>0</v>
      </c>
      <c r="AD36" s="94">
        <f t="shared" si="46"/>
        <v>0</v>
      </c>
      <c r="AE36" s="94">
        <f t="shared" si="47"/>
        <v>0</v>
      </c>
      <c r="AF36" s="95">
        <f t="shared" si="48"/>
        <v>0</v>
      </c>
      <c r="AG36" s="87">
        <f t="shared" si="26"/>
        <v>2630.0293978146201</v>
      </c>
      <c r="AH36" s="91">
        <f t="shared" si="59"/>
        <v>33690.296258234303</v>
      </c>
      <c r="AI36" s="92">
        <f t="shared" si="60"/>
        <v>96612.311477884839</v>
      </c>
      <c r="AJ36" s="92">
        <f t="shared" si="61"/>
        <v>193205.01619544948</v>
      </c>
      <c r="AK36" s="92">
        <f t="shared" si="62"/>
        <v>235104.66299975998</v>
      </c>
      <c r="AL36" s="93">
        <f t="shared" si="49"/>
        <v>2506.4555612648546</v>
      </c>
      <c r="AM36" s="94">
        <f t="shared" si="50"/>
        <v>0</v>
      </c>
      <c r="AN36" s="94">
        <f t="shared" si="51"/>
        <v>0</v>
      </c>
      <c r="AO36" s="95">
        <f t="shared" si="52"/>
        <v>0</v>
      </c>
      <c r="AP36" s="89">
        <f t="shared" si="31"/>
        <v>2506.4555612648546</v>
      </c>
    </row>
    <row r="37" spans="1:42" ht="15" customHeight="1" x14ac:dyDescent="0.25">
      <c r="A37">
        <v>77</v>
      </c>
      <c r="B37" s="67">
        <v>6.1699999999999998E-2</v>
      </c>
      <c r="D37" s="72">
        <v>36</v>
      </c>
      <c r="E37" s="72">
        <f t="shared" si="32"/>
        <v>100</v>
      </c>
      <c r="F37" s="73">
        <f t="shared" si="41"/>
        <v>0.04</v>
      </c>
      <c r="G37" s="73">
        <f t="shared" si="42"/>
        <v>0.02</v>
      </c>
      <c r="H37" s="74">
        <f t="shared" si="53"/>
        <v>0</v>
      </c>
      <c r="I37" s="74">
        <f t="shared" si="33"/>
        <v>0</v>
      </c>
      <c r="J37" s="75">
        <f t="shared" si="38"/>
        <v>0</v>
      </c>
      <c r="K37" s="74">
        <f t="shared" si="17"/>
        <v>0</v>
      </c>
      <c r="L37" s="76">
        <f t="shared" si="39"/>
        <v>0</v>
      </c>
      <c r="M37" s="74">
        <f t="shared" si="34"/>
        <v>51000</v>
      </c>
      <c r="N37" s="74">
        <f t="shared" si="37"/>
        <v>51000</v>
      </c>
      <c r="O37" s="74">
        <f t="shared" si="43"/>
        <v>5126.8922582610639</v>
      </c>
      <c r="P37" s="74">
        <f t="shared" si="35"/>
        <v>0</v>
      </c>
      <c r="Q37" s="74">
        <f t="shared" si="36"/>
        <v>0</v>
      </c>
      <c r="R37" s="74">
        <f t="shared" si="18"/>
        <v>0</v>
      </c>
      <c r="S37" s="76">
        <f t="shared" si="40"/>
        <v>0</v>
      </c>
      <c r="T37" s="106">
        <f t="shared" si="19"/>
        <v>45873.107741738939</v>
      </c>
      <c r="U37" s="76">
        <f t="shared" si="20"/>
        <v>0</v>
      </c>
      <c r="V37" s="104"/>
      <c r="W37" s="91">
        <f t="shared" si="54"/>
        <v>29998.343289936853</v>
      </c>
      <c r="X37" s="92">
        <f t="shared" si="55"/>
        <v>106712.10664051598</v>
      </c>
      <c r="Y37" s="92">
        <f t="shared" si="56"/>
        <v>213422.21339147945</v>
      </c>
      <c r="Z37" s="92">
        <f t="shared" si="57"/>
        <v>330841.72869695019</v>
      </c>
      <c r="AA37" s="92">
        <f t="shared" si="58"/>
        <v>479973.49263898964</v>
      </c>
      <c r="AB37" s="93">
        <f t="shared" si="44"/>
        <v>2631.5075857709121</v>
      </c>
      <c r="AC37" s="94">
        <f t="shared" si="45"/>
        <v>0</v>
      </c>
      <c r="AD37" s="94">
        <f t="shared" si="46"/>
        <v>0</v>
      </c>
      <c r="AE37" s="94">
        <f t="shared" si="47"/>
        <v>0</v>
      </c>
      <c r="AF37" s="95">
        <f t="shared" si="48"/>
        <v>0</v>
      </c>
      <c r="AG37" s="87">
        <f t="shared" si="26"/>
        <v>2631.5075857709121</v>
      </c>
      <c r="AH37" s="91">
        <f t="shared" si="59"/>
        <v>34364.102183398987</v>
      </c>
      <c r="AI37" s="92">
        <f t="shared" si="60"/>
        <v>98544.557707442538</v>
      </c>
      <c r="AJ37" s="92">
        <f t="shared" si="61"/>
        <v>197069.11651935847</v>
      </c>
      <c r="AK37" s="92">
        <f t="shared" si="62"/>
        <v>239806.75625975517</v>
      </c>
      <c r="AL37" s="93">
        <f t="shared" si="49"/>
        <v>2495.3846724901518</v>
      </c>
      <c r="AM37" s="94">
        <f t="shared" si="50"/>
        <v>0</v>
      </c>
      <c r="AN37" s="94">
        <f t="shared" si="51"/>
        <v>0</v>
      </c>
      <c r="AO37" s="95">
        <f t="shared" si="52"/>
        <v>0</v>
      </c>
      <c r="AP37" s="89">
        <f t="shared" si="31"/>
        <v>2495.3846724901518</v>
      </c>
    </row>
    <row r="38" spans="1:42" ht="15" customHeight="1" x14ac:dyDescent="0.25">
      <c r="A38">
        <v>78</v>
      </c>
      <c r="B38" s="23">
        <v>6.3600000000000004E-2</v>
      </c>
      <c r="D38" s="72">
        <v>37</v>
      </c>
      <c r="E38" s="72">
        <f t="shared" si="32"/>
        <v>101</v>
      </c>
      <c r="F38" s="73">
        <f t="shared" si="41"/>
        <v>0.04</v>
      </c>
      <c r="G38" s="73">
        <f t="shared" si="42"/>
        <v>0.02</v>
      </c>
      <c r="H38" s="74">
        <f t="shared" si="53"/>
        <v>0</v>
      </c>
      <c r="I38" s="74">
        <f t="shared" si="33"/>
        <v>0</v>
      </c>
      <c r="J38" s="75">
        <f t="shared" si="38"/>
        <v>0</v>
      </c>
      <c r="K38" s="74">
        <f t="shared" si="17"/>
        <v>0</v>
      </c>
      <c r="L38" s="76">
        <f t="shared" si="39"/>
        <v>0</v>
      </c>
      <c r="M38" s="74">
        <f t="shared" si="34"/>
        <v>51600</v>
      </c>
      <c r="N38" s="74">
        <f t="shared" si="37"/>
        <v>51600</v>
      </c>
      <c r="O38" s="74">
        <f t="shared" si="43"/>
        <v>5113.8041034262842</v>
      </c>
      <c r="P38" s="74">
        <f t="shared" si="35"/>
        <v>0</v>
      </c>
      <c r="Q38" s="74">
        <f t="shared" si="36"/>
        <v>0</v>
      </c>
      <c r="R38" s="74">
        <f t="shared" si="18"/>
        <v>0</v>
      </c>
      <c r="S38" s="76">
        <f t="shared" si="40"/>
        <v>0</v>
      </c>
      <c r="T38" s="106">
        <f t="shared" si="19"/>
        <v>46486.195896573714</v>
      </c>
      <c r="U38" s="76">
        <f t="shared" si="20"/>
        <v>0</v>
      </c>
      <c r="V38" s="104"/>
      <c r="W38" s="91">
        <f t="shared" si="54"/>
        <v>30598.310155735591</v>
      </c>
      <c r="X38" s="92">
        <f t="shared" si="55"/>
        <v>108846.3487733263</v>
      </c>
      <c r="Y38" s="92">
        <f t="shared" si="56"/>
        <v>217690.65765930904</v>
      </c>
      <c r="Z38" s="92">
        <f t="shared" si="57"/>
        <v>337458.56327088922</v>
      </c>
      <c r="AA38" s="92">
        <f t="shared" si="58"/>
        <v>489572.96249176946</v>
      </c>
      <c r="AB38" s="93">
        <f t="shared" si="44"/>
        <v>2631.5117374863303</v>
      </c>
      <c r="AC38" s="94">
        <f t="shared" si="45"/>
        <v>0</v>
      </c>
      <c r="AD38" s="94">
        <f t="shared" si="46"/>
        <v>0</v>
      </c>
      <c r="AE38" s="94">
        <f t="shared" si="47"/>
        <v>0</v>
      </c>
      <c r="AF38" s="95">
        <f t="shared" si="48"/>
        <v>0</v>
      </c>
      <c r="AG38" s="87">
        <f t="shared" si="26"/>
        <v>2631.5117374863303</v>
      </c>
      <c r="AH38" s="91">
        <f t="shared" si="59"/>
        <v>35051.38422706697</v>
      </c>
      <c r="AI38" s="92">
        <f t="shared" si="60"/>
        <v>100515.44886159139</v>
      </c>
      <c r="AJ38" s="92">
        <f t="shared" si="61"/>
        <v>201010.49884974564</v>
      </c>
      <c r="AK38" s="92">
        <f t="shared" si="62"/>
        <v>244602.89138495029</v>
      </c>
      <c r="AL38" s="93">
        <f t="shared" si="49"/>
        <v>2482.2923659399544</v>
      </c>
      <c r="AM38" s="94">
        <f t="shared" si="50"/>
        <v>0</v>
      </c>
      <c r="AN38" s="94">
        <f t="shared" si="51"/>
        <v>0</v>
      </c>
      <c r="AO38" s="95">
        <f t="shared" si="52"/>
        <v>0</v>
      </c>
      <c r="AP38" s="89">
        <f t="shared" si="31"/>
        <v>2482.2923659399544</v>
      </c>
    </row>
    <row r="39" spans="1:42" ht="15" customHeight="1" x14ac:dyDescent="0.25">
      <c r="A39">
        <v>79</v>
      </c>
      <c r="B39" s="23">
        <v>6.5799999999999997E-2</v>
      </c>
      <c r="D39" s="72">
        <v>38</v>
      </c>
      <c r="E39" s="72">
        <f t="shared" si="32"/>
        <v>102</v>
      </c>
      <c r="F39" s="73">
        <f t="shared" si="41"/>
        <v>0.04</v>
      </c>
      <c r="G39" s="73">
        <f t="shared" si="42"/>
        <v>0.02</v>
      </c>
      <c r="H39" s="74">
        <f t="shared" si="53"/>
        <v>0</v>
      </c>
      <c r="I39" s="74">
        <f t="shared" si="33"/>
        <v>0</v>
      </c>
      <c r="J39" s="75">
        <f t="shared" si="38"/>
        <v>0</v>
      </c>
      <c r="K39" s="74">
        <f t="shared" si="17"/>
        <v>0</v>
      </c>
      <c r="L39" s="76">
        <f t="shared" si="39"/>
        <v>0</v>
      </c>
      <c r="M39" s="74">
        <f t="shared" si="34"/>
        <v>52200</v>
      </c>
      <c r="N39" s="74">
        <f t="shared" si="37"/>
        <v>52200</v>
      </c>
      <c r="O39" s="74">
        <f t="shared" si="43"/>
        <v>5097.15058549481</v>
      </c>
      <c r="P39" s="74">
        <f t="shared" si="35"/>
        <v>0</v>
      </c>
      <c r="Q39" s="74">
        <f t="shared" si="36"/>
        <v>0</v>
      </c>
      <c r="R39" s="74">
        <f t="shared" si="18"/>
        <v>0</v>
      </c>
      <c r="S39" s="76">
        <f t="shared" si="40"/>
        <v>0</v>
      </c>
      <c r="T39" s="106">
        <f t="shared" si="19"/>
        <v>47102.849414505188</v>
      </c>
      <c r="U39" s="76">
        <f t="shared" si="20"/>
        <v>0</v>
      </c>
      <c r="V39" s="104"/>
      <c r="W39" s="91">
        <f t="shared" si="54"/>
        <v>31210.276358850304</v>
      </c>
      <c r="X39" s="92">
        <f t="shared" si="55"/>
        <v>111023.27574879283</v>
      </c>
      <c r="Y39" s="92">
        <f t="shared" si="56"/>
        <v>222044.47081249522</v>
      </c>
      <c r="Z39" s="92">
        <f t="shared" si="57"/>
        <v>344207.73453630699</v>
      </c>
      <c r="AA39" s="92">
        <f t="shared" si="58"/>
        <v>499364.42174160486</v>
      </c>
      <c r="AB39" s="93">
        <f t="shared" si="44"/>
        <v>2630.0123722360568</v>
      </c>
      <c r="AC39" s="94">
        <f t="shared" si="45"/>
        <v>0</v>
      </c>
      <c r="AD39" s="94">
        <f t="shared" si="46"/>
        <v>0</v>
      </c>
      <c r="AE39" s="94">
        <f t="shared" si="47"/>
        <v>0</v>
      </c>
      <c r="AF39" s="95">
        <f t="shared" si="48"/>
        <v>0</v>
      </c>
      <c r="AG39" s="87">
        <f t="shared" si="26"/>
        <v>2630.0123722360568</v>
      </c>
      <c r="AH39" s="91">
        <f t="shared" si="59"/>
        <v>35752.411911608309</v>
      </c>
      <c r="AI39" s="92">
        <f t="shared" si="60"/>
        <v>102525.75783882322</v>
      </c>
      <c r="AJ39" s="92">
        <f t="shared" si="61"/>
        <v>205030.70882674056</v>
      </c>
      <c r="AK39" s="92">
        <f t="shared" si="62"/>
        <v>249494.94921264928</v>
      </c>
      <c r="AL39" s="93">
        <f t="shared" si="49"/>
        <v>2467.1382132587537</v>
      </c>
      <c r="AM39" s="94">
        <f t="shared" si="50"/>
        <v>0</v>
      </c>
      <c r="AN39" s="94">
        <f t="shared" si="51"/>
        <v>0</v>
      </c>
      <c r="AO39" s="95">
        <f t="shared" si="52"/>
        <v>0</v>
      </c>
      <c r="AP39" s="89">
        <f t="shared" si="31"/>
        <v>2467.1382132587537</v>
      </c>
    </row>
    <row r="40" spans="1:42" ht="15" customHeight="1" x14ac:dyDescent="0.25">
      <c r="A40">
        <v>80</v>
      </c>
      <c r="B40" s="67">
        <v>6.8199999999999997E-2</v>
      </c>
      <c r="D40" s="72">
        <v>39</v>
      </c>
      <c r="E40" s="72">
        <f t="shared" si="32"/>
        <v>103</v>
      </c>
      <c r="F40" s="73">
        <f t="shared" si="41"/>
        <v>0.04</v>
      </c>
      <c r="G40" s="73">
        <f t="shared" si="42"/>
        <v>0.02</v>
      </c>
      <c r="H40" s="74">
        <f t="shared" si="53"/>
        <v>0</v>
      </c>
      <c r="I40" s="74">
        <f t="shared" si="33"/>
        <v>0</v>
      </c>
      <c r="J40" s="75">
        <f t="shared" si="38"/>
        <v>0</v>
      </c>
      <c r="K40" s="74">
        <f t="shared" si="17"/>
        <v>0</v>
      </c>
      <c r="L40" s="76">
        <f t="shared" si="39"/>
        <v>0</v>
      </c>
      <c r="M40" s="74">
        <f t="shared" si="34"/>
        <v>52800</v>
      </c>
      <c r="N40" s="74">
        <f t="shared" si="37"/>
        <v>52800</v>
      </c>
      <c r="O40" s="74">
        <f t="shared" si="43"/>
        <v>5076.8603972047067</v>
      </c>
      <c r="P40" s="74">
        <f t="shared" si="35"/>
        <v>0</v>
      </c>
      <c r="Q40" s="74">
        <f t="shared" si="36"/>
        <v>0</v>
      </c>
      <c r="R40" s="74">
        <f t="shared" si="18"/>
        <v>0</v>
      </c>
      <c r="S40" s="76">
        <f t="shared" si="40"/>
        <v>0</v>
      </c>
      <c r="T40" s="106">
        <f t="shared" si="19"/>
        <v>47723.139602795294</v>
      </c>
      <c r="U40" s="76">
        <f t="shared" si="20"/>
        <v>0</v>
      </c>
      <c r="V40" s="104"/>
      <c r="W40" s="91">
        <f t="shared" si="54"/>
        <v>31834.481886027312</v>
      </c>
      <c r="X40" s="92">
        <f t="shared" si="55"/>
        <v>113243.74126376869</v>
      </c>
      <c r="Y40" s="92">
        <f t="shared" si="56"/>
        <v>226485.36022874512</v>
      </c>
      <c r="Z40" s="92">
        <f t="shared" si="57"/>
        <v>351091.88922703313</v>
      </c>
      <c r="AA40" s="92">
        <f t="shared" si="58"/>
        <v>509351.71017643699</v>
      </c>
      <c r="AB40" s="93">
        <f t="shared" si="44"/>
        <v>2626.9794196807779</v>
      </c>
      <c r="AC40" s="94">
        <f t="shared" si="45"/>
        <v>0</v>
      </c>
      <c r="AD40" s="94">
        <f t="shared" si="46"/>
        <v>0</v>
      </c>
      <c r="AE40" s="94">
        <f t="shared" si="47"/>
        <v>0</v>
      </c>
      <c r="AF40" s="95">
        <f t="shared" si="48"/>
        <v>0</v>
      </c>
      <c r="AG40" s="87">
        <f t="shared" si="26"/>
        <v>2626.9794196807779</v>
      </c>
      <c r="AH40" s="91">
        <f t="shared" si="59"/>
        <v>36467.460149840474</v>
      </c>
      <c r="AI40" s="92">
        <f t="shared" si="60"/>
        <v>104576.27299559969</v>
      </c>
      <c r="AJ40" s="92">
        <f t="shared" si="61"/>
        <v>209131.32300327538</v>
      </c>
      <c r="AK40" s="92">
        <f t="shared" si="62"/>
        <v>254484.84819690228</v>
      </c>
      <c r="AL40" s="93">
        <f t="shared" si="49"/>
        <v>2449.8809775239288</v>
      </c>
      <c r="AM40" s="94">
        <f t="shared" si="50"/>
        <v>0</v>
      </c>
      <c r="AN40" s="94">
        <f t="shared" si="51"/>
        <v>0</v>
      </c>
      <c r="AO40" s="95">
        <f t="shared" si="52"/>
        <v>0</v>
      </c>
      <c r="AP40" s="89">
        <f t="shared" si="31"/>
        <v>2449.8809775239288</v>
      </c>
    </row>
    <row r="41" spans="1:42" ht="15" customHeight="1" x14ac:dyDescent="0.25">
      <c r="A41">
        <v>81</v>
      </c>
      <c r="B41" s="23">
        <v>7.0800000000000002E-2</v>
      </c>
      <c r="D41" s="72">
        <v>40</v>
      </c>
      <c r="E41" s="72">
        <f t="shared" si="32"/>
        <v>104</v>
      </c>
      <c r="F41" s="73">
        <f t="shared" si="41"/>
        <v>0.04</v>
      </c>
      <c r="G41" s="73">
        <f t="shared" si="42"/>
        <v>0.02</v>
      </c>
      <c r="H41" s="74">
        <f t="shared" si="53"/>
        <v>0</v>
      </c>
      <c r="I41" s="74">
        <f t="shared" si="33"/>
        <v>0</v>
      </c>
      <c r="J41" s="75">
        <f t="shared" si="38"/>
        <v>0</v>
      </c>
      <c r="K41" s="74">
        <f t="shared" si="17"/>
        <v>0</v>
      </c>
      <c r="L41" s="76">
        <f t="shared" si="39"/>
        <v>0</v>
      </c>
      <c r="M41" s="74">
        <f t="shared" si="34"/>
        <v>53400</v>
      </c>
      <c r="N41" s="74">
        <f t="shared" si="37"/>
        <v>53400</v>
      </c>
      <c r="O41" s="74">
        <f t="shared" si="43"/>
        <v>5052.8608051488009</v>
      </c>
      <c r="P41" s="74">
        <f t="shared" si="35"/>
        <v>0</v>
      </c>
      <c r="Q41" s="74">
        <f t="shared" si="36"/>
        <v>0</v>
      </c>
      <c r="R41" s="74">
        <f t="shared" si="18"/>
        <v>0</v>
      </c>
      <c r="S41" s="76">
        <f t="shared" si="40"/>
        <v>0</v>
      </c>
      <c r="T41" s="106">
        <f t="shared" si="19"/>
        <v>48347.139194851203</v>
      </c>
      <c r="U41" s="76">
        <f t="shared" si="20"/>
        <v>0</v>
      </c>
      <c r="V41" s="104"/>
      <c r="W41" s="91">
        <f t="shared" si="54"/>
        <v>32471.17152374786</v>
      </c>
      <c r="X41" s="92">
        <f t="shared" si="55"/>
        <v>115508.61608904407</v>
      </c>
      <c r="Y41" s="92">
        <f t="shared" si="56"/>
        <v>231015.06743332001</v>
      </c>
      <c r="Z41" s="92">
        <f t="shared" si="57"/>
        <v>358113.72701157379</v>
      </c>
      <c r="AA41" s="92">
        <f t="shared" si="58"/>
        <v>519538.74437996576</v>
      </c>
      <c r="AB41" s="93">
        <f t="shared" si="44"/>
        <v>2622.382208074393</v>
      </c>
      <c r="AC41" s="94">
        <f t="shared" si="45"/>
        <v>0</v>
      </c>
      <c r="AD41" s="94">
        <f t="shared" si="46"/>
        <v>0</v>
      </c>
      <c r="AE41" s="94">
        <f t="shared" si="47"/>
        <v>0</v>
      </c>
      <c r="AF41" s="95">
        <f t="shared" si="48"/>
        <v>0</v>
      </c>
      <c r="AG41" s="87">
        <f t="shared" si="26"/>
        <v>2622.382208074393</v>
      </c>
      <c r="AH41" s="91">
        <f t="shared" si="59"/>
        <v>37196.809352837285</v>
      </c>
      <c r="AI41" s="92">
        <f t="shared" si="60"/>
        <v>106667.79845551169</v>
      </c>
      <c r="AJ41" s="92">
        <f t="shared" si="61"/>
        <v>213313.94946334089</v>
      </c>
      <c r="AK41" s="92">
        <f t="shared" si="62"/>
        <v>259574.54516084032</v>
      </c>
      <c r="AL41" s="93">
        <f t="shared" si="49"/>
        <v>2430.4785970744074</v>
      </c>
      <c r="AM41" s="94">
        <f t="shared" si="50"/>
        <v>0</v>
      </c>
      <c r="AN41" s="94">
        <f t="shared" si="51"/>
        <v>0</v>
      </c>
      <c r="AO41" s="95">
        <f t="shared" si="52"/>
        <v>0</v>
      </c>
      <c r="AP41" s="89">
        <f t="shared" si="31"/>
        <v>2430.4785970744074</v>
      </c>
    </row>
    <row r="42" spans="1:42" ht="15" customHeight="1" x14ac:dyDescent="0.25">
      <c r="A42">
        <v>82</v>
      </c>
      <c r="B42" s="23">
        <v>7.3800000000000004E-2</v>
      </c>
      <c r="D42" s="72">
        <v>41</v>
      </c>
      <c r="E42" s="72">
        <f t="shared" si="32"/>
        <v>105</v>
      </c>
      <c r="F42" s="73">
        <f t="shared" si="41"/>
        <v>0.04</v>
      </c>
      <c r="G42" s="73">
        <f t="shared" si="42"/>
        <v>0.02</v>
      </c>
      <c r="H42" s="74">
        <f t="shared" si="53"/>
        <v>0</v>
      </c>
      <c r="I42" s="74">
        <f t="shared" si="33"/>
        <v>0</v>
      </c>
      <c r="J42" s="75">
        <f t="shared" si="38"/>
        <v>0</v>
      </c>
      <c r="K42" s="74">
        <f t="shared" si="17"/>
        <v>0</v>
      </c>
      <c r="L42" s="76">
        <f t="shared" si="39"/>
        <v>0</v>
      </c>
      <c r="M42" s="74">
        <f t="shared" si="34"/>
        <v>54000</v>
      </c>
      <c r="N42" s="74">
        <f t="shared" si="37"/>
        <v>54000</v>
      </c>
      <c r="O42" s="74">
        <f t="shared" si="43"/>
        <v>5025.0776212517758</v>
      </c>
      <c r="P42" s="74">
        <f t="shared" si="35"/>
        <v>0</v>
      </c>
      <c r="Q42" s="74">
        <f t="shared" si="36"/>
        <v>0</v>
      </c>
      <c r="R42" s="74">
        <f t="shared" si="18"/>
        <v>0</v>
      </c>
      <c r="S42" s="76">
        <f t="shared" si="40"/>
        <v>0</v>
      </c>
      <c r="T42" s="106">
        <f t="shared" si="19"/>
        <v>48974.922378748226</v>
      </c>
      <c r="U42" s="76">
        <f t="shared" si="20"/>
        <v>0</v>
      </c>
      <c r="V42" s="104"/>
      <c r="W42" s="91">
        <f t="shared" si="54"/>
        <v>33120.594954222819</v>
      </c>
      <c r="X42" s="92">
        <f t="shared" si="55"/>
        <v>117818.78841082496</v>
      </c>
      <c r="Y42" s="92">
        <f t="shared" si="56"/>
        <v>235635.36878198641</v>
      </c>
      <c r="Z42" s="92">
        <f t="shared" si="57"/>
        <v>365276.0015518053</v>
      </c>
      <c r="AA42" s="92">
        <f t="shared" si="58"/>
        <v>529929.51926756511</v>
      </c>
      <c r="AB42" s="93">
        <f t="shared" si="44"/>
        <v>2616.1894522358807</v>
      </c>
      <c r="AC42" s="94">
        <f t="shared" si="45"/>
        <v>0</v>
      </c>
      <c r="AD42" s="94">
        <f t="shared" si="46"/>
        <v>0</v>
      </c>
      <c r="AE42" s="94">
        <f t="shared" si="47"/>
        <v>0</v>
      </c>
      <c r="AF42" s="95">
        <f t="shared" si="48"/>
        <v>0</v>
      </c>
      <c r="AG42" s="87">
        <f t="shared" si="26"/>
        <v>2616.1894522358807</v>
      </c>
      <c r="AH42" s="91">
        <f t="shared" si="59"/>
        <v>37940.745539894029</v>
      </c>
      <c r="AI42" s="92">
        <f t="shared" si="60"/>
        <v>108801.15442462193</v>
      </c>
      <c r="AJ42" s="92">
        <f t="shared" si="61"/>
        <v>217580.2284526077</v>
      </c>
      <c r="AK42" s="92">
        <f t="shared" si="62"/>
        <v>264766.03606405715</v>
      </c>
      <c r="AL42" s="93">
        <f t="shared" si="49"/>
        <v>2408.8881690158955</v>
      </c>
      <c r="AM42" s="94">
        <f t="shared" si="50"/>
        <v>0</v>
      </c>
      <c r="AN42" s="94">
        <f t="shared" si="51"/>
        <v>0</v>
      </c>
      <c r="AO42" s="95">
        <f t="shared" si="52"/>
        <v>0</v>
      </c>
      <c r="AP42" s="89">
        <f t="shared" si="31"/>
        <v>2408.8881690158955</v>
      </c>
    </row>
    <row r="43" spans="1:42" ht="15" customHeight="1" x14ac:dyDescent="0.25">
      <c r="A43">
        <v>83</v>
      </c>
      <c r="B43" s="23">
        <v>7.7100000000000002E-2</v>
      </c>
      <c r="D43" s="72">
        <v>42</v>
      </c>
      <c r="E43" s="72">
        <f t="shared" si="32"/>
        <v>106</v>
      </c>
      <c r="F43" s="73">
        <f t="shared" si="41"/>
        <v>0.04</v>
      </c>
      <c r="G43" s="73">
        <f t="shared" si="42"/>
        <v>0.02</v>
      </c>
      <c r="H43" s="74">
        <f t="shared" si="53"/>
        <v>0</v>
      </c>
      <c r="I43" s="74">
        <f t="shared" si="33"/>
        <v>0</v>
      </c>
      <c r="J43" s="75">
        <f t="shared" si="38"/>
        <v>0</v>
      </c>
      <c r="K43" s="74">
        <f t="shared" si="17"/>
        <v>0</v>
      </c>
      <c r="L43" s="76">
        <f t="shared" si="39"/>
        <v>0</v>
      </c>
      <c r="M43" s="74">
        <f t="shared" si="34"/>
        <v>54600</v>
      </c>
      <c r="N43" s="74">
        <f t="shared" si="37"/>
        <v>54600</v>
      </c>
      <c r="O43" s="74">
        <f t="shared" si="43"/>
        <v>4993.4351736768112</v>
      </c>
      <c r="P43" s="74">
        <f t="shared" si="35"/>
        <v>0</v>
      </c>
      <c r="Q43" s="74">
        <f t="shared" si="36"/>
        <v>0</v>
      </c>
      <c r="R43" s="74">
        <f t="shared" si="18"/>
        <v>0</v>
      </c>
      <c r="S43" s="76">
        <f t="shared" si="40"/>
        <v>0</v>
      </c>
      <c r="T43" s="106">
        <f t="shared" si="19"/>
        <v>49606.564826323185</v>
      </c>
      <c r="U43" s="76">
        <f t="shared" si="20"/>
        <v>0</v>
      </c>
      <c r="V43" s="104"/>
      <c r="W43" s="91">
        <f t="shared" si="54"/>
        <v>33783.006853307277</v>
      </c>
      <c r="X43" s="92">
        <f t="shared" si="55"/>
        <v>120175.16417904146</v>
      </c>
      <c r="Y43" s="92">
        <f t="shared" si="56"/>
        <v>240348.07615762614</v>
      </c>
      <c r="Z43" s="92">
        <f t="shared" si="57"/>
        <v>372581.52158284141</v>
      </c>
      <c r="AA43" s="92">
        <f t="shared" si="58"/>
        <v>540528.10965291644</v>
      </c>
      <c r="AB43" s="93">
        <f t="shared" si="44"/>
        <v>2608.3692412805981</v>
      </c>
      <c r="AC43" s="94">
        <f t="shared" si="45"/>
        <v>0</v>
      </c>
      <c r="AD43" s="94">
        <f t="shared" si="46"/>
        <v>0</v>
      </c>
      <c r="AE43" s="94">
        <f t="shared" si="47"/>
        <v>0</v>
      </c>
      <c r="AF43" s="95">
        <f t="shared" si="48"/>
        <v>0</v>
      </c>
      <c r="AG43" s="87">
        <f t="shared" si="26"/>
        <v>2608.3692412805981</v>
      </c>
      <c r="AH43" s="91">
        <f t="shared" si="59"/>
        <v>38699.560450691912</v>
      </c>
      <c r="AI43" s="92">
        <f t="shared" si="60"/>
        <v>110977.17751311437</v>
      </c>
      <c r="AJ43" s="92">
        <f t="shared" si="61"/>
        <v>221931.83302165987</v>
      </c>
      <c r="AK43" s="92">
        <f t="shared" si="62"/>
        <v>270061.35678533831</v>
      </c>
      <c r="AL43" s="93">
        <f t="shared" si="49"/>
        <v>2385.0659323962132</v>
      </c>
      <c r="AM43" s="94">
        <f t="shared" si="50"/>
        <v>0</v>
      </c>
      <c r="AN43" s="94">
        <f t="shared" si="51"/>
        <v>0</v>
      </c>
      <c r="AO43" s="95">
        <f t="shared" si="52"/>
        <v>0</v>
      </c>
      <c r="AP43" s="89">
        <f t="shared" si="31"/>
        <v>2385.0659323962132</v>
      </c>
    </row>
    <row r="44" spans="1:42" ht="15" customHeight="1" x14ac:dyDescent="0.25">
      <c r="A44">
        <v>84</v>
      </c>
      <c r="B44" s="23">
        <v>8.0799999999999997E-2</v>
      </c>
      <c r="D44" s="72">
        <v>43</v>
      </c>
      <c r="E44" s="72">
        <f t="shared" si="32"/>
        <v>107</v>
      </c>
      <c r="F44" s="73">
        <f t="shared" si="41"/>
        <v>0.04</v>
      </c>
      <c r="G44" s="73">
        <f t="shared" si="42"/>
        <v>0.02</v>
      </c>
      <c r="H44" s="74">
        <f t="shared" si="53"/>
        <v>0</v>
      </c>
      <c r="I44" s="74">
        <f t="shared" si="33"/>
        <v>0</v>
      </c>
      <c r="J44" s="75">
        <f t="shared" si="38"/>
        <v>0</v>
      </c>
      <c r="K44" s="74">
        <f t="shared" si="17"/>
        <v>0</v>
      </c>
      <c r="L44" s="76">
        <f t="shared" si="39"/>
        <v>0</v>
      </c>
      <c r="M44" s="74">
        <f t="shared" si="34"/>
        <v>55200</v>
      </c>
      <c r="N44" s="74">
        <f t="shared" si="37"/>
        <v>55200</v>
      </c>
      <c r="O44" s="74">
        <f t="shared" si="43"/>
        <v>4957.8562771503475</v>
      </c>
      <c r="P44" s="74">
        <f t="shared" si="35"/>
        <v>0</v>
      </c>
      <c r="Q44" s="74">
        <f t="shared" si="36"/>
        <v>0</v>
      </c>
      <c r="R44" s="74">
        <f t="shared" si="18"/>
        <v>0</v>
      </c>
      <c r="S44" s="76">
        <f t="shared" si="40"/>
        <v>0</v>
      </c>
      <c r="T44" s="106">
        <f t="shared" si="19"/>
        <v>50242.143722849651</v>
      </c>
      <c r="U44" s="76">
        <f t="shared" si="20"/>
        <v>0</v>
      </c>
      <c r="V44" s="104"/>
      <c r="W44" s="91">
        <f t="shared" si="54"/>
        <v>34458.666990373422</v>
      </c>
      <c r="X44" s="92">
        <f t="shared" si="55"/>
        <v>122578.6674626223</v>
      </c>
      <c r="Y44" s="92">
        <f t="shared" si="56"/>
        <v>245155.03768077868</v>
      </c>
      <c r="Z44" s="92">
        <f t="shared" si="57"/>
        <v>380033.15201449825</v>
      </c>
      <c r="AA44" s="92">
        <f t="shared" si="58"/>
        <v>551338.67184597475</v>
      </c>
      <c r="AB44" s="93">
        <f t="shared" si="44"/>
        <v>2598.8890261062102</v>
      </c>
      <c r="AC44" s="94">
        <f t="shared" si="45"/>
        <v>0</v>
      </c>
      <c r="AD44" s="94">
        <f t="shared" si="46"/>
        <v>0</v>
      </c>
      <c r="AE44" s="94">
        <f t="shared" si="47"/>
        <v>0</v>
      </c>
      <c r="AF44" s="95">
        <f t="shared" si="48"/>
        <v>0</v>
      </c>
      <c r="AG44" s="87">
        <f t="shared" si="26"/>
        <v>2598.8890261062102</v>
      </c>
      <c r="AH44" s="91">
        <f t="shared" si="59"/>
        <v>39473.55165970575</v>
      </c>
      <c r="AI44" s="92">
        <f t="shared" si="60"/>
        <v>113196.72106337665</v>
      </c>
      <c r="AJ44" s="92">
        <f t="shared" si="61"/>
        <v>226370.46968209307</v>
      </c>
      <c r="AK44" s="92">
        <f t="shared" si="62"/>
        <v>275462.58392104506</v>
      </c>
      <c r="AL44" s="93">
        <f t="shared" si="49"/>
        <v>2358.9672510441374</v>
      </c>
      <c r="AM44" s="94">
        <f t="shared" si="50"/>
        <v>0</v>
      </c>
      <c r="AN44" s="94">
        <f t="shared" si="51"/>
        <v>0</v>
      </c>
      <c r="AO44" s="95">
        <f t="shared" si="52"/>
        <v>0</v>
      </c>
      <c r="AP44" s="89">
        <f t="shared" si="31"/>
        <v>2358.9672510441374</v>
      </c>
    </row>
    <row r="45" spans="1:42" ht="15" customHeight="1" x14ac:dyDescent="0.25">
      <c r="A45">
        <v>85</v>
      </c>
      <c r="B45" s="23">
        <v>8.5099999999999995E-2</v>
      </c>
      <c r="D45" s="72">
        <v>44</v>
      </c>
      <c r="E45" s="72">
        <f t="shared" si="32"/>
        <v>108</v>
      </c>
      <c r="F45" s="73">
        <f t="shared" si="41"/>
        <v>0.04</v>
      </c>
      <c r="G45" s="73">
        <f t="shared" si="42"/>
        <v>0.02</v>
      </c>
      <c r="H45" s="74">
        <f t="shared" si="53"/>
        <v>0</v>
      </c>
      <c r="I45" s="74">
        <f t="shared" si="33"/>
        <v>0</v>
      </c>
      <c r="J45" s="75">
        <f t="shared" si="38"/>
        <v>0</v>
      </c>
      <c r="K45" s="74">
        <f t="shared" si="17"/>
        <v>0</v>
      </c>
      <c r="L45" s="76">
        <f t="shared" si="39"/>
        <v>0</v>
      </c>
      <c r="M45" s="74">
        <f t="shared" si="34"/>
        <v>55800</v>
      </c>
      <c r="N45" s="74">
        <f t="shared" si="37"/>
        <v>55800</v>
      </c>
      <c r="O45" s="74">
        <f t="shared" si="43"/>
        <v>4918.2622026933532</v>
      </c>
      <c r="P45" s="74">
        <f t="shared" si="35"/>
        <v>0</v>
      </c>
      <c r="Q45" s="74">
        <f t="shared" si="36"/>
        <v>0</v>
      </c>
      <c r="R45" s="74">
        <f t="shared" si="18"/>
        <v>0</v>
      </c>
      <c r="S45" s="76">
        <f t="shared" si="40"/>
        <v>0</v>
      </c>
      <c r="T45" s="106">
        <f t="shared" si="19"/>
        <v>50881.737797306647</v>
      </c>
      <c r="U45" s="76">
        <f t="shared" si="20"/>
        <v>0</v>
      </c>
      <c r="V45" s="104"/>
      <c r="W45" s="91">
        <f t="shared" si="54"/>
        <v>35147.840330180894</v>
      </c>
      <c r="X45" s="92">
        <f t="shared" si="55"/>
        <v>125030.24081187474</v>
      </c>
      <c r="Y45" s="92">
        <f t="shared" si="56"/>
        <v>250058.13843439426</v>
      </c>
      <c r="Z45" s="92">
        <f t="shared" si="57"/>
        <v>387633.8150547882</v>
      </c>
      <c r="AA45" s="92">
        <f t="shared" si="58"/>
        <v>562365.4452828943</v>
      </c>
      <c r="AB45" s="93">
        <f t="shared" si="44"/>
        <v>2587.7156066283337</v>
      </c>
      <c r="AC45" s="94">
        <f t="shared" si="45"/>
        <v>0</v>
      </c>
      <c r="AD45" s="94">
        <f t="shared" si="46"/>
        <v>0</v>
      </c>
      <c r="AE45" s="94">
        <f t="shared" si="47"/>
        <v>0</v>
      </c>
      <c r="AF45" s="95">
        <f t="shared" si="48"/>
        <v>0</v>
      </c>
      <c r="AG45" s="87">
        <f t="shared" si="26"/>
        <v>2587.7156066283337</v>
      </c>
      <c r="AH45" s="91">
        <f t="shared" si="59"/>
        <v>40263.022692899867</v>
      </c>
      <c r="AI45" s="92">
        <f t="shared" si="60"/>
        <v>115460.65548464419</v>
      </c>
      <c r="AJ45" s="92">
        <f t="shared" si="61"/>
        <v>230897.87907573493</v>
      </c>
      <c r="AK45" s="92">
        <f t="shared" si="62"/>
        <v>280971.83559946599</v>
      </c>
      <c r="AL45" s="93">
        <f t="shared" si="49"/>
        <v>2330.5465960650199</v>
      </c>
      <c r="AM45" s="94">
        <f t="shared" si="50"/>
        <v>0</v>
      </c>
      <c r="AN45" s="94">
        <f t="shared" si="51"/>
        <v>0</v>
      </c>
      <c r="AO45" s="95">
        <f t="shared" si="52"/>
        <v>0</v>
      </c>
      <c r="AP45" s="89">
        <f t="shared" si="31"/>
        <v>2330.5465960650199</v>
      </c>
    </row>
    <row r="46" spans="1:42" ht="15" customHeight="1" x14ac:dyDescent="0.25">
      <c r="A46">
        <v>86</v>
      </c>
      <c r="B46" s="23">
        <v>8.9899999999999994E-2</v>
      </c>
      <c r="D46" s="72">
        <v>45</v>
      </c>
      <c r="E46" s="72">
        <f t="shared" si="32"/>
        <v>109</v>
      </c>
      <c r="F46" s="73">
        <f t="shared" si="41"/>
        <v>0.04</v>
      </c>
      <c r="G46" s="73">
        <f t="shared" si="42"/>
        <v>0.02</v>
      </c>
      <c r="H46" s="74">
        <f t="shared" si="53"/>
        <v>0</v>
      </c>
      <c r="I46" s="74">
        <f t="shared" si="33"/>
        <v>0</v>
      </c>
      <c r="J46" s="75">
        <f t="shared" si="38"/>
        <v>0</v>
      </c>
      <c r="K46" s="74">
        <f t="shared" si="17"/>
        <v>0</v>
      </c>
      <c r="L46" s="76">
        <f t="shared" si="39"/>
        <v>0</v>
      </c>
      <c r="M46" s="74">
        <f t="shared" si="34"/>
        <v>56400</v>
      </c>
      <c r="N46" s="74">
        <f t="shared" si="37"/>
        <v>56400</v>
      </c>
      <c r="O46" s="74">
        <f t="shared" si="43"/>
        <v>4874.5726467472214</v>
      </c>
      <c r="P46" s="74">
        <f t="shared" si="35"/>
        <v>0</v>
      </c>
      <c r="Q46" s="74">
        <f t="shared" si="36"/>
        <v>0</v>
      </c>
      <c r="R46" s="74">
        <f t="shared" si="18"/>
        <v>0</v>
      </c>
      <c r="S46" s="76">
        <f t="shared" si="40"/>
        <v>0</v>
      </c>
      <c r="T46" s="106">
        <f t="shared" si="19"/>
        <v>51525.42735325278</v>
      </c>
      <c r="U46" s="76">
        <f t="shared" si="20"/>
        <v>0</v>
      </c>
      <c r="V46" s="104"/>
      <c r="W46" s="91">
        <f t="shared" si="54"/>
        <v>35850.797136784509</v>
      </c>
      <c r="X46" s="92">
        <f t="shared" si="55"/>
        <v>127530.84562811223</v>
      </c>
      <c r="Y46" s="92">
        <f t="shared" si="56"/>
        <v>255059.30120308214</v>
      </c>
      <c r="Z46" s="92">
        <f t="shared" si="57"/>
        <v>395386.49135588395</v>
      </c>
      <c r="AA46" s="92">
        <f t="shared" si="58"/>
        <v>573612.75418855215</v>
      </c>
      <c r="AB46" s="93">
        <f t="shared" si="44"/>
        <v>2574.815118760901</v>
      </c>
      <c r="AC46" s="94">
        <f t="shared" si="45"/>
        <v>0</v>
      </c>
      <c r="AD46" s="94">
        <f t="shared" si="46"/>
        <v>0</v>
      </c>
      <c r="AE46" s="94">
        <f t="shared" si="47"/>
        <v>0</v>
      </c>
      <c r="AF46" s="95">
        <f t="shared" si="48"/>
        <v>0</v>
      </c>
      <c r="AG46" s="87">
        <f t="shared" si="26"/>
        <v>2574.815118760901</v>
      </c>
      <c r="AH46" s="91">
        <f t="shared" si="59"/>
        <v>41068.283146757865</v>
      </c>
      <c r="AI46" s="92">
        <f t="shared" si="60"/>
        <v>117769.86859433707</v>
      </c>
      <c r="AJ46" s="92">
        <f t="shared" si="61"/>
        <v>235515.83665724963</v>
      </c>
      <c r="AK46" s="92">
        <f t="shared" si="62"/>
        <v>286591.27231145534</v>
      </c>
      <c r="AL46" s="93">
        <f t="shared" si="49"/>
        <v>2299.7575279863199</v>
      </c>
      <c r="AM46" s="94">
        <f t="shared" si="50"/>
        <v>0</v>
      </c>
      <c r="AN46" s="94">
        <f t="shared" si="51"/>
        <v>0</v>
      </c>
      <c r="AO46" s="95">
        <f t="shared" si="52"/>
        <v>0</v>
      </c>
      <c r="AP46" s="89">
        <f t="shared" si="31"/>
        <v>2299.7575279863199</v>
      </c>
    </row>
    <row r="47" spans="1:42" ht="15" customHeight="1" x14ac:dyDescent="0.25">
      <c r="A47">
        <v>87</v>
      </c>
      <c r="B47" s="23">
        <v>9.5500000000000002E-2</v>
      </c>
      <c r="D47" s="72">
        <v>46</v>
      </c>
      <c r="E47" s="72">
        <f t="shared" si="32"/>
        <v>110</v>
      </c>
      <c r="F47" s="73">
        <f t="shared" si="41"/>
        <v>0.04</v>
      </c>
      <c r="G47" s="73">
        <f t="shared" si="42"/>
        <v>0.02</v>
      </c>
      <c r="H47" s="74">
        <f t="shared" si="53"/>
        <v>0</v>
      </c>
      <c r="I47" s="74">
        <f t="shared" si="33"/>
        <v>0</v>
      </c>
      <c r="J47" s="75">
        <f t="shared" si="38"/>
        <v>0</v>
      </c>
      <c r="K47" s="74">
        <f t="shared" si="17"/>
        <v>0</v>
      </c>
      <c r="L47" s="76">
        <f t="shared" si="39"/>
        <v>0</v>
      </c>
      <c r="M47" s="74">
        <f t="shared" si="34"/>
        <v>57000</v>
      </c>
      <c r="N47" s="74">
        <f t="shared" si="37"/>
        <v>57000</v>
      </c>
      <c r="O47" s="74">
        <f t="shared" si="43"/>
        <v>4826.7056996821648</v>
      </c>
      <c r="P47" s="74">
        <f t="shared" si="35"/>
        <v>0</v>
      </c>
      <c r="Q47" s="74">
        <f t="shared" si="36"/>
        <v>0</v>
      </c>
      <c r="R47" s="74">
        <f t="shared" si="18"/>
        <v>0</v>
      </c>
      <c r="S47" s="76">
        <f t="shared" si="40"/>
        <v>0</v>
      </c>
      <c r="T47" s="106">
        <f t="shared" si="19"/>
        <v>52173.294300317837</v>
      </c>
      <c r="U47" s="76">
        <f t="shared" si="20"/>
        <v>0</v>
      </c>
      <c r="V47" s="104"/>
      <c r="W47" s="91">
        <f t="shared" si="54"/>
        <v>36567.813079520201</v>
      </c>
      <c r="X47" s="92">
        <f t="shared" si="55"/>
        <v>130081.46254067447</v>
      </c>
      <c r="Y47" s="92">
        <f t="shared" si="56"/>
        <v>260160.48722714378</v>
      </c>
      <c r="Z47" s="92">
        <f t="shared" si="57"/>
        <v>403294.22118300165</v>
      </c>
      <c r="AA47" s="92">
        <f t="shared" si="58"/>
        <v>585085.00927232322</v>
      </c>
      <c r="AB47" s="93">
        <f t="shared" si="44"/>
        <v>2560.1530211361187</v>
      </c>
      <c r="AC47" s="94">
        <f t="shared" si="45"/>
        <v>0</v>
      </c>
      <c r="AD47" s="94">
        <f t="shared" si="46"/>
        <v>0</v>
      </c>
      <c r="AE47" s="94">
        <f t="shared" si="47"/>
        <v>0</v>
      </c>
      <c r="AF47" s="95">
        <f t="shared" si="48"/>
        <v>0</v>
      </c>
      <c r="AG47" s="87">
        <f t="shared" si="26"/>
        <v>2560.1530211361187</v>
      </c>
      <c r="AH47" s="91">
        <f t="shared" si="59"/>
        <v>41889.648809693026</v>
      </c>
      <c r="AI47" s="92">
        <f t="shared" si="60"/>
        <v>120125.26596622381</v>
      </c>
      <c r="AJ47" s="92">
        <f t="shared" si="61"/>
        <v>240226.15339039464</v>
      </c>
      <c r="AK47" s="92">
        <f t="shared" si="62"/>
        <v>292323.09775768447</v>
      </c>
      <c r="AL47" s="93">
        <f t="shared" si="49"/>
        <v>2266.5526785460461</v>
      </c>
      <c r="AM47" s="94">
        <f t="shared" si="50"/>
        <v>0</v>
      </c>
      <c r="AN47" s="94">
        <f t="shared" si="51"/>
        <v>0</v>
      </c>
      <c r="AO47" s="95">
        <f t="shared" si="52"/>
        <v>0</v>
      </c>
      <c r="AP47" s="89">
        <f t="shared" si="31"/>
        <v>2266.5526785460461</v>
      </c>
    </row>
    <row r="48" spans="1:42" ht="15" customHeight="1" x14ac:dyDescent="0.25">
      <c r="A48">
        <v>88</v>
      </c>
      <c r="B48" s="23">
        <v>0.1021</v>
      </c>
      <c r="D48" s="72">
        <v>47</v>
      </c>
      <c r="E48" s="72">
        <f t="shared" si="32"/>
        <v>111</v>
      </c>
      <c r="F48" s="73">
        <f t="shared" si="41"/>
        <v>0.04</v>
      </c>
      <c r="G48" s="73">
        <f t="shared" si="42"/>
        <v>0.02</v>
      </c>
      <c r="H48" s="74">
        <f t="shared" si="53"/>
        <v>0</v>
      </c>
      <c r="I48" s="74">
        <f t="shared" si="33"/>
        <v>0</v>
      </c>
      <c r="J48" s="75">
        <f t="shared" si="38"/>
        <v>0</v>
      </c>
      <c r="K48" s="74">
        <f t="shared" si="17"/>
        <v>0</v>
      </c>
      <c r="L48" s="76">
        <f t="shared" si="39"/>
        <v>0</v>
      </c>
      <c r="M48" s="74">
        <f t="shared" si="34"/>
        <v>57600</v>
      </c>
      <c r="N48" s="74">
        <f t="shared" si="37"/>
        <v>57600</v>
      </c>
      <c r="O48" s="74">
        <f t="shared" si="43"/>
        <v>4774.5778136758072</v>
      </c>
      <c r="P48" s="74">
        <f t="shared" si="35"/>
        <v>0</v>
      </c>
      <c r="Q48" s="74">
        <f t="shared" si="36"/>
        <v>0</v>
      </c>
      <c r="R48" s="74">
        <f t="shared" si="18"/>
        <v>0</v>
      </c>
      <c r="S48" s="76">
        <f t="shared" si="40"/>
        <v>0</v>
      </c>
      <c r="T48" s="106">
        <f t="shared" si="19"/>
        <v>52825.422186324191</v>
      </c>
      <c r="U48" s="76">
        <f t="shared" si="20"/>
        <v>0</v>
      </c>
      <c r="V48" s="104"/>
      <c r="W48" s="91">
        <f t="shared" si="54"/>
        <v>37299.169341110603</v>
      </c>
      <c r="X48" s="92">
        <f t="shared" si="55"/>
        <v>132683.09179148797</v>
      </c>
      <c r="Y48" s="92">
        <f t="shared" si="56"/>
        <v>265363.69697168667</v>
      </c>
      <c r="Z48" s="92">
        <f t="shared" si="57"/>
        <v>411360.1056066617</v>
      </c>
      <c r="AA48" s="92">
        <f t="shared" si="58"/>
        <v>596786.70945776964</v>
      </c>
      <c r="AB48" s="93">
        <f t="shared" si="44"/>
        <v>2543.6940815588414</v>
      </c>
      <c r="AC48" s="94">
        <f t="shared" si="45"/>
        <v>0</v>
      </c>
      <c r="AD48" s="94">
        <f t="shared" si="46"/>
        <v>0</v>
      </c>
      <c r="AE48" s="94">
        <f t="shared" si="47"/>
        <v>0</v>
      </c>
      <c r="AF48" s="95">
        <f t="shared" si="48"/>
        <v>0</v>
      </c>
      <c r="AG48" s="87">
        <f t="shared" si="26"/>
        <v>2543.6940815588414</v>
      </c>
      <c r="AH48" s="91">
        <f t="shared" si="59"/>
        <v>42727.441785886891</v>
      </c>
      <c r="AI48" s="92">
        <f t="shared" si="60"/>
        <v>122527.7712855483</v>
      </c>
      <c r="AJ48" s="92">
        <f t="shared" si="61"/>
        <v>245030.67645820254</v>
      </c>
      <c r="AK48" s="92">
        <f t="shared" si="62"/>
        <v>298169.55971283815</v>
      </c>
      <c r="AL48" s="93">
        <f t="shared" si="49"/>
        <v>2230.8837321169663</v>
      </c>
      <c r="AM48" s="94">
        <f t="shared" si="50"/>
        <v>0</v>
      </c>
      <c r="AN48" s="94">
        <f t="shared" si="51"/>
        <v>0</v>
      </c>
      <c r="AO48" s="95">
        <f t="shared" si="52"/>
        <v>0</v>
      </c>
      <c r="AP48" s="89">
        <f t="shared" si="31"/>
        <v>2230.8837321169663</v>
      </c>
    </row>
    <row r="49" spans="1:42" ht="15" customHeight="1" x14ac:dyDescent="0.25">
      <c r="A49">
        <v>89</v>
      </c>
      <c r="B49" s="23">
        <v>0.1099</v>
      </c>
      <c r="D49" s="72">
        <v>48</v>
      </c>
      <c r="E49" s="72">
        <f t="shared" si="32"/>
        <v>112</v>
      </c>
      <c r="F49" s="73">
        <f t="shared" si="41"/>
        <v>0.04</v>
      </c>
      <c r="G49" s="73">
        <f t="shared" si="42"/>
        <v>0.02</v>
      </c>
      <c r="H49" s="74">
        <f t="shared" si="53"/>
        <v>0</v>
      </c>
      <c r="I49" s="74">
        <f t="shared" si="33"/>
        <v>0</v>
      </c>
      <c r="J49" s="75">
        <f t="shared" si="38"/>
        <v>0</v>
      </c>
      <c r="K49" s="74">
        <f t="shared" si="17"/>
        <v>0</v>
      </c>
      <c r="L49" s="76">
        <f t="shared" si="39"/>
        <v>0</v>
      </c>
      <c r="M49" s="74">
        <f t="shared" si="34"/>
        <v>58200</v>
      </c>
      <c r="N49" s="74">
        <f t="shared" si="37"/>
        <v>58200</v>
      </c>
      <c r="O49" s="74">
        <f t="shared" si="43"/>
        <v>4718.1037699493236</v>
      </c>
      <c r="P49" s="74">
        <f t="shared" si="35"/>
        <v>0</v>
      </c>
      <c r="Q49" s="74">
        <f t="shared" si="36"/>
        <v>0</v>
      </c>
      <c r="R49" s="74">
        <f t="shared" si="18"/>
        <v>0</v>
      </c>
      <c r="S49" s="76">
        <f t="shared" si="40"/>
        <v>0</v>
      </c>
      <c r="T49" s="106">
        <f t="shared" si="19"/>
        <v>53481.896230050676</v>
      </c>
      <c r="U49" s="76">
        <f t="shared" si="20"/>
        <v>0</v>
      </c>
      <c r="V49" s="104"/>
      <c r="W49" s="91">
        <f t="shared" si="54"/>
        <v>38045.152727932815</v>
      </c>
      <c r="X49" s="92">
        <f t="shared" si="55"/>
        <v>135336.75362731772</v>
      </c>
      <c r="Y49" s="92">
        <f t="shared" si="56"/>
        <v>270670.97091112041</v>
      </c>
      <c r="Z49" s="92">
        <f t="shared" si="57"/>
        <v>419587.30771879497</v>
      </c>
      <c r="AA49" s="92">
        <f t="shared" si="58"/>
        <v>608722.44364692504</v>
      </c>
      <c r="AB49" s="93">
        <f t="shared" si="44"/>
        <v>2525.4023631900181</v>
      </c>
      <c r="AC49" s="94">
        <f t="shared" si="45"/>
        <v>0</v>
      </c>
      <c r="AD49" s="94">
        <f t="shared" si="46"/>
        <v>0</v>
      </c>
      <c r="AE49" s="94">
        <f t="shared" si="47"/>
        <v>0</v>
      </c>
      <c r="AF49" s="95">
        <f t="shared" si="48"/>
        <v>0</v>
      </c>
      <c r="AG49" s="87">
        <f t="shared" si="26"/>
        <v>2525.4023631900181</v>
      </c>
      <c r="AH49" s="91">
        <f t="shared" si="59"/>
        <v>43581.990621604629</v>
      </c>
      <c r="AI49" s="92">
        <f t="shared" si="60"/>
        <v>124978.32671125926</v>
      </c>
      <c r="AJ49" s="92">
        <f t="shared" si="61"/>
        <v>249931.28998736659</v>
      </c>
      <c r="AK49" s="92">
        <f t="shared" si="62"/>
        <v>304132.95090709493</v>
      </c>
      <c r="AL49" s="93">
        <f t="shared" si="49"/>
        <v>2192.7014067593054</v>
      </c>
      <c r="AM49" s="94">
        <f t="shared" si="50"/>
        <v>0</v>
      </c>
      <c r="AN49" s="94">
        <f t="shared" si="51"/>
        <v>0</v>
      </c>
      <c r="AO49" s="95">
        <f t="shared" si="52"/>
        <v>0</v>
      </c>
      <c r="AP49" s="89">
        <f t="shared" si="31"/>
        <v>2192.7014067593054</v>
      </c>
    </row>
    <row r="50" spans="1:42" ht="15" customHeight="1" x14ac:dyDescent="0.25">
      <c r="A50">
        <v>90</v>
      </c>
      <c r="B50" s="23">
        <v>0.1192</v>
      </c>
      <c r="D50" s="72">
        <v>49</v>
      </c>
      <c r="E50" s="72">
        <f t="shared" si="32"/>
        <v>113</v>
      </c>
      <c r="F50" s="73">
        <f t="shared" si="41"/>
        <v>0.04</v>
      </c>
      <c r="G50" s="73">
        <f t="shared" si="42"/>
        <v>0.02</v>
      </c>
      <c r="H50" s="74">
        <f t="shared" si="53"/>
        <v>0</v>
      </c>
      <c r="I50" s="74">
        <f t="shared" si="33"/>
        <v>0</v>
      </c>
      <c r="J50" s="75">
        <f t="shared" si="38"/>
        <v>0</v>
      </c>
      <c r="K50" s="74">
        <f t="shared" si="17"/>
        <v>0</v>
      </c>
      <c r="L50" s="76">
        <f t="shared" si="39"/>
        <v>0</v>
      </c>
      <c r="M50" s="74">
        <f t="shared" si="34"/>
        <v>58800</v>
      </c>
      <c r="N50" s="74">
        <f t="shared" si="37"/>
        <v>58800</v>
      </c>
      <c r="O50" s="74">
        <f t="shared" si="43"/>
        <v>4657.1966453483101</v>
      </c>
      <c r="P50" s="74">
        <f t="shared" si="35"/>
        <v>0</v>
      </c>
      <c r="Q50" s="74">
        <f t="shared" si="36"/>
        <v>0</v>
      </c>
      <c r="R50" s="74">
        <f t="shared" si="18"/>
        <v>0</v>
      </c>
      <c r="S50" s="76">
        <f t="shared" si="40"/>
        <v>0</v>
      </c>
      <c r="T50" s="106">
        <f t="shared" si="19"/>
        <v>54142.803354651689</v>
      </c>
      <c r="U50" s="76">
        <f t="shared" si="20"/>
        <v>0</v>
      </c>
      <c r="V50" s="104"/>
      <c r="W50" s="91">
        <f t="shared" si="54"/>
        <v>38806.055782491472</v>
      </c>
      <c r="X50" s="92">
        <f t="shared" si="55"/>
        <v>138043.48869986407</v>
      </c>
      <c r="Y50" s="92">
        <f t="shared" si="56"/>
        <v>276084.3903293428</v>
      </c>
      <c r="Z50" s="92">
        <f t="shared" si="57"/>
        <v>427979.05387317087</v>
      </c>
      <c r="AA50" s="92">
        <f t="shared" si="58"/>
        <v>620896.89251986356</v>
      </c>
      <c r="AB50" s="93">
        <f t="shared" si="44"/>
        <v>2505.2412104538184</v>
      </c>
      <c r="AC50" s="94">
        <f t="shared" si="45"/>
        <v>0</v>
      </c>
      <c r="AD50" s="94">
        <f t="shared" si="46"/>
        <v>0</v>
      </c>
      <c r="AE50" s="94">
        <f t="shared" si="47"/>
        <v>0</v>
      </c>
      <c r="AF50" s="95">
        <f t="shared" si="48"/>
        <v>0</v>
      </c>
      <c r="AG50" s="87">
        <f t="shared" si="26"/>
        <v>2505.2412104538184</v>
      </c>
      <c r="AH50" s="91">
        <f t="shared" si="59"/>
        <v>44453.630434036721</v>
      </c>
      <c r="AI50" s="92">
        <f t="shared" si="60"/>
        <v>127477.89324548445</v>
      </c>
      <c r="AJ50" s="92">
        <f t="shared" si="61"/>
        <v>254929.91578711392</v>
      </c>
      <c r="AK50" s="92">
        <f t="shared" si="62"/>
        <v>310215.60992523684</v>
      </c>
      <c r="AL50" s="93">
        <f t="shared" si="49"/>
        <v>2151.9554348944916</v>
      </c>
      <c r="AM50" s="94">
        <f t="shared" si="50"/>
        <v>0</v>
      </c>
      <c r="AN50" s="94">
        <f t="shared" si="51"/>
        <v>0</v>
      </c>
      <c r="AO50" s="95">
        <f t="shared" si="52"/>
        <v>0</v>
      </c>
      <c r="AP50" s="89">
        <f t="shared" si="31"/>
        <v>2151.9554348944916</v>
      </c>
    </row>
    <row r="51" spans="1:42" ht="15" customHeight="1" x14ac:dyDescent="0.25">
      <c r="A51">
        <v>91</v>
      </c>
      <c r="B51" s="23">
        <v>0.13059999999999999</v>
      </c>
      <c r="D51" s="72">
        <v>50</v>
      </c>
      <c r="E51" s="72">
        <f t="shared" si="32"/>
        <v>114</v>
      </c>
      <c r="F51" s="73">
        <f t="shared" si="41"/>
        <v>0.04</v>
      </c>
      <c r="G51" s="73">
        <f t="shared" si="42"/>
        <v>0.02</v>
      </c>
      <c r="H51" s="74">
        <f t="shared" si="53"/>
        <v>0</v>
      </c>
      <c r="I51" s="74">
        <f t="shared" si="33"/>
        <v>0</v>
      </c>
      <c r="J51" s="75">
        <f t="shared" si="38"/>
        <v>0</v>
      </c>
      <c r="K51" s="74">
        <f t="shared" si="17"/>
        <v>0</v>
      </c>
      <c r="L51" s="76">
        <f t="shared" si="39"/>
        <v>0</v>
      </c>
      <c r="M51" s="74">
        <f t="shared" si="34"/>
        <v>59400</v>
      </c>
      <c r="N51" s="74">
        <f t="shared" si="37"/>
        <v>59400</v>
      </c>
      <c r="O51" s="74">
        <f t="shared" si="43"/>
        <v>4591.7677782552764</v>
      </c>
      <c r="P51" s="74">
        <f t="shared" si="35"/>
        <v>0</v>
      </c>
      <c r="Q51" s="74">
        <f t="shared" si="36"/>
        <v>0</v>
      </c>
      <c r="R51" s="74">
        <f t="shared" si="18"/>
        <v>0</v>
      </c>
      <c r="S51" s="76">
        <f>(P51-Q51+R51)</f>
        <v>0</v>
      </c>
      <c r="T51" s="106">
        <f t="shared" si="19"/>
        <v>54808.232221744722</v>
      </c>
      <c r="U51" s="76">
        <f t="shared" si="20"/>
        <v>0</v>
      </c>
      <c r="V51" s="105"/>
      <c r="W51" s="97">
        <f t="shared" si="54"/>
        <v>39582.176898141304</v>
      </c>
      <c r="X51" s="98">
        <f t="shared" si="55"/>
        <v>140804.35847386136</v>
      </c>
      <c r="Y51" s="98">
        <f t="shared" si="56"/>
        <v>281606.07813592965</v>
      </c>
      <c r="Z51" s="98">
        <f t="shared" si="57"/>
        <v>436538.63495063427</v>
      </c>
      <c r="AA51" s="98">
        <f t="shared" si="58"/>
        <v>633314.83037026087</v>
      </c>
      <c r="AB51" s="99">
        <f t="shared" si="44"/>
        <v>2483.1732346628946</v>
      </c>
      <c r="AC51" s="100">
        <f t="shared" si="45"/>
        <v>0</v>
      </c>
      <c r="AD51" s="100">
        <f t="shared" si="46"/>
        <v>0</v>
      </c>
      <c r="AE51" s="100">
        <f t="shared" si="47"/>
        <v>0</v>
      </c>
      <c r="AF51" s="101">
        <f t="shared" si="48"/>
        <v>0</v>
      </c>
      <c r="AG51" s="87">
        <f t="shared" si="26"/>
        <v>2483.1732346628946</v>
      </c>
      <c r="AH51" s="97">
        <f t="shared" si="59"/>
        <v>45342.703042717454</v>
      </c>
      <c r="AI51" s="98">
        <f t="shared" si="60"/>
        <v>130027.45111039413</v>
      </c>
      <c r="AJ51" s="98">
        <f t="shared" si="61"/>
        <v>260028.51410285619</v>
      </c>
      <c r="AK51" s="98">
        <f t="shared" si="62"/>
        <v>316419.92212374159</v>
      </c>
      <c r="AL51" s="99">
        <f t="shared" si="49"/>
        <v>2108.5945435923818</v>
      </c>
      <c r="AM51" s="100">
        <f t="shared" si="50"/>
        <v>0</v>
      </c>
      <c r="AN51" s="100">
        <f t="shared" si="51"/>
        <v>0</v>
      </c>
      <c r="AO51" s="101">
        <f t="shared" si="52"/>
        <v>0</v>
      </c>
      <c r="AP51" s="89">
        <f t="shared" si="31"/>
        <v>2108.5945435923818</v>
      </c>
    </row>
    <row r="52" spans="1:42" ht="15" customHeight="1" x14ac:dyDescent="0.25">
      <c r="A52">
        <v>92</v>
      </c>
      <c r="B52" s="23">
        <v>0.1449</v>
      </c>
    </row>
    <row r="53" spans="1:42" ht="15" customHeight="1" x14ac:dyDescent="0.25">
      <c r="A53">
        <v>93</v>
      </c>
      <c r="B53" s="23">
        <v>0.16339999999999999</v>
      </c>
    </row>
    <row r="54" spans="1:42" ht="15" customHeight="1" x14ac:dyDescent="0.25">
      <c r="A54">
        <v>94</v>
      </c>
      <c r="B54" s="23">
        <v>0.18790000000000001</v>
      </c>
    </row>
    <row r="55" spans="1:42" x14ac:dyDescent="0.25">
      <c r="A55">
        <v>95</v>
      </c>
      <c r="B55" s="23">
        <v>0.2</v>
      </c>
    </row>
    <row r="56" spans="1:42" x14ac:dyDescent="0.25">
      <c r="A56">
        <v>96</v>
      </c>
      <c r="B56" s="23">
        <v>0.2</v>
      </c>
    </row>
    <row r="57" spans="1:42" x14ac:dyDescent="0.25">
      <c r="A57">
        <v>97</v>
      </c>
      <c r="B57" s="23">
        <v>0.2</v>
      </c>
    </row>
    <row r="58" spans="1:42" x14ac:dyDescent="0.25">
      <c r="A58">
        <v>98</v>
      </c>
      <c r="B58" s="23">
        <v>0.2</v>
      </c>
    </row>
    <row r="59" spans="1:42" x14ac:dyDescent="0.25">
      <c r="A59">
        <v>99</v>
      </c>
      <c r="B59" s="23">
        <v>0.2</v>
      </c>
    </row>
    <row r="60" spans="1:42" x14ac:dyDescent="0.25">
      <c r="A60">
        <v>100</v>
      </c>
      <c r="B60" s="23">
        <v>0.2</v>
      </c>
    </row>
  </sheetData>
  <mergeCells count="11">
    <mergeCell ref="W1:Z1"/>
    <mergeCell ref="AH1:AK1"/>
    <mergeCell ref="AB1:AF1"/>
    <mergeCell ref="AL1:AO1"/>
    <mergeCell ref="A4:A5"/>
    <mergeCell ref="B4:B5"/>
    <mergeCell ref="A6:A7"/>
    <mergeCell ref="B6:B7"/>
    <mergeCell ref="A30:B30"/>
    <mergeCell ref="A20:B20"/>
    <mergeCell ref="A13:B13"/>
  </mergeCells>
  <conditionalFormatting sqref="B12 B21:B29 B31:B38 B14:B18">
    <cfRule type="cellIs" dxfId="8" priority="4" stopIfTrue="1" operator="lessThan">
      <formula>0</formula>
    </cfRule>
  </conditionalFormatting>
  <conditionalFormatting sqref="L2:M51">
    <cfRule type="cellIs" dxfId="7" priority="3" operator="lessThan">
      <formula>0</formula>
    </cfRule>
  </conditionalFormatting>
  <conditionalFormatting sqref="S2:U51">
    <cfRule type="cellIs" dxfId="6" priority="1" operator="lessThan">
      <formula>0</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4"/>
  <sheetViews>
    <sheetView workbookViewId="0">
      <pane xSplit="4" ySplit="1" topLeftCell="E2" activePane="bottomRight" state="frozen"/>
      <selection pane="topRight" activeCell="E1" sqref="E1"/>
      <selection pane="bottomLeft" activeCell="A2" sqref="A2"/>
      <selection pane="bottomRight" activeCell="B28" sqref="B28"/>
    </sheetView>
  </sheetViews>
  <sheetFormatPr defaultRowHeight="15" x14ac:dyDescent="0.25"/>
  <cols>
    <col min="1" max="1" width="22" customWidth="1"/>
    <col min="2" max="2" width="15.85546875" customWidth="1"/>
    <col min="3" max="3" width="3" customWidth="1"/>
    <col min="4" max="4" width="7.28515625" customWidth="1"/>
    <col min="5" max="5" width="13.7109375" customWidth="1"/>
    <col min="6" max="6" width="13.5703125" customWidth="1"/>
    <col min="7" max="7" width="12.85546875" customWidth="1"/>
    <col min="8" max="8" width="16.28515625" customWidth="1"/>
    <col min="9" max="9" width="14.42578125" customWidth="1"/>
    <col min="10" max="10" width="15.85546875" customWidth="1"/>
    <col min="11" max="11" width="15" customWidth="1"/>
    <col min="12" max="12" width="13" customWidth="1"/>
    <col min="13" max="13" width="14.28515625" customWidth="1"/>
    <col min="14" max="15" width="13.42578125" customWidth="1"/>
    <col min="16" max="16" width="15.140625" customWidth="1"/>
    <col min="17" max="17" width="13.85546875" customWidth="1"/>
    <col min="18" max="18" width="13.85546875" style="66" customWidth="1"/>
    <col min="19" max="19" width="13.85546875" customWidth="1"/>
    <col min="20" max="24" width="10.28515625" customWidth="1"/>
    <col min="25" max="29" width="13.42578125" customWidth="1"/>
    <col min="30" max="30" width="20.28515625" customWidth="1"/>
    <col min="31" max="34" width="10.28515625" customWidth="1"/>
    <col min="35" max="38" width="12.85546875" customWidth="1"/>
    <col min="39" max="39" width="21.28515625" customWidth="1"/>
  </cols>
  <sheetData>
    <row r="1" spans="1:39" ht="31.5" customHeight="1" x14ac:dyDescent="0.25">
      <c r="D1" s="77" t="s">
        <v>11</v>
      </c>
      <c r="E1" s="77" t="s">
        <v>85</v>
      </c>
      <c r="F1" s="77" t="s">
        <v>86</v>
      </c>
      <c r="G1" s="77" t="s">
        <v>139</v>
      </c>
      <c r="H1" s="77" t="s">
        <v>134</v>
      </c>
      <c r="I1" s="77" t="s">
        <v>136</v>
      </c>
      <c r="J1" s="77" t="s">
        <v>147</v>
      </c>
      <c r="K1" s="77" t="s">
        <v>51</v>
      </c>
      <c r="L1" s="77" t="s">
        <v>131</v>
      </c>
      <c r="M1" s="77" t="s">
        <v>57</v>
      </c>
      <c r="N1" s="77" t="s">
        <v>140</v>
      </c>
      <c r="O1" s="77" t="s">
        <v>138</v>
      </c>
      <c r="P1" s="77" t="s">
        <v>141</v>
      </c>
      <c r="Q1" s="77" t="s">
        <v>142</v>
      </c>
      <c r="R1" s="77" t="s">
        <v>143</v>
      </c>
      <c r="S1" s="78"/>
      <c r="T1" s="147" t="s">
        <v>114</v>
      </c>
      <c r="U1" s="148"/>
      <c r="V1" s="148"/>
      <c r="W1" s="148"/>
      <c r="X1" s="79"/>
      <c r="Y1" s="143" t="s">
        <v>75</v>
      </c>
      <c r="Z1" s="144"/>
      <c r="AA1" s="144"/>
      <c r="AB1" s="144"/>
      <c r="AC1" s="145"/>
      <c r="AD1" s="78" t="s">
        <v>76</v>
      </c>
      <c r="AE1" s="140" t="s">
        <v>54</v>
      </c>
      <c r="AF1" s="141"/>
      <c r="AG1" s="141"/>
      <c r="AH1" s="142"/>
      <c r="AI1" s="140" t="s">
        <v>55</v>
      </c>
      <c r="AJ1" s="141"/>
      <c r="AK1" s="141"/>
      <c r="AL1" s="142"/>
      <c r="AM1" s="78" t="s">
        <v>56</v>
      </c>
    </row>
    <row r="2" spans="1:39" ht="15" customHeight="1" x14ac:dyDescent="0.25">
      <c r="A2" s="6" t="s">
        <v>132</v>
      </c>
      <c r="B2" s="10">
        <v>750000</v>
      </c>
      <c r="D2" s="72">
        <v>1</v>
      </c>
      <c r="E2" s="73">
        <f t="shared" ref="E2:E33" si="0">$B$8</f>
        <v>0.05</v>
      </c>
      <c r="F2" s="73">
        <f>$B$9</f>
        <v>0.02</v>
      </c>
      <c r="G2" s="74">
        <f>B2</f>
        <v>750000</v>
      </c>
      <c r="H2" s="74">
        <f>IF(G2&gt;0,$B$3+(($D2-1)*$B$9*$B$3),0)</f>
        <v>40000</v>
      </c>
      <c r="I2" s="74">
        <f>IF(G2&gt;0,(G2-H2)*$E2,0)</f>
        <v>35500</v>
      </c>
      <c r="J2" s="76">
        <f t="shared" ref="J2:J31" si="1">IF(G2-H2+I2&gt;0,G2-H2+I2,0)</f>
        <v>745500</v>
      </c>
      <c r="K2" s="74">
        <f>$B$10+((D2-1)*$B$9*$B$10)</f>
        <v>20000</v>
      </c>
      <c r="L2" s="74">
        <f t="shared" ref="L2:L33" si="2">H2+K2</f>
        <v>60000</v>
      </c>
      <c r="M2" s="74">
        <f t="shared" ref="M2:M33" si="3">AD2+AM2</f>
        <v>7604.1</v>
      </c>
      <c r="N2" s="74">
        <f>B4</f>
        <v>100000</v>
      </c>
      <c r="O2" s="74">
        <f>$B$6+(($D2-1)*$B$14*$B$3)</f>
        <v>10000</v>
      </c>
      <c r="P2" s="74">
        <f>(N2-O2)*$E2</f>
        <v>4500</v>
      </c>
      <c r="Q2" s="76">
        <f t="shared" ref="Q2:Q31" si="4">IF(N2-O2+P2&gt;0,N2-O2+P2,0)</f>
        <v>94500</v>
      </c>
      <c r="R2" s="76">
        <f>L2-M2+O2</f>
        <v>62395.9</v>
      </c>
      <c r="S2" s="80"/>
      <c r="T2" s="81">
        <f>B15*2</f>
        <v>30000</v>
      </c>
      <c r="U2" s="82">
        <f>B16*2</f>
        <v>106718</v>
      </c>
      <c r="V2" s="82">
        <f>B17*2</f>
        <v>213434</v>
      </c>
      <c r="W2" s="83">
        <f>B18*2</f>
        <v>330860</v>
      </c>
      <c r="X2" s="83">
        <f>B19*2</f>
        <v>480000</v>
      </c>
      <c r="Y2" s="84">
        <f t="shared" ref="Y2:Y33" si="5">IF($L2&gt;T2,IF($L2&lt;U2,($L2-T2)*$A$15,(U2-T2)*$A$15),0)</f>
        <v>3759</v>
      </c>
      <c r="Z2" s="85">
        <f t="shared" ref="Z2:Z33" si="6">IF($L2&gt;U2,IF($L2&lt;V2,($L2-U2+T2)*$A$16,(V2-U2)*$A$16),0)</f>
        <v>0</v>
      </c>
      <c r="AA2" s="85">
        <f t="shared" ref="AA2:AA33" si="7">IF($L2&gt;V2,IF($L2&lt;W2,($L2-V2)*$A$17,(W2-V2)*$A$17),0)</f>
        <v>0</v>
      </c>
      <c r="AB2" s="85">
        <f t="shared" ref="AB2:AB33" si="8">IF($L2&gt;W2,IF($L2&lt;X2,($L2-W2)*$A$18,(X2-W2)*$A$18),0)</f>
        <v>0</v>
      </c>
      <c r="AC2" s="86">
        <f t="shared" ref="AC2:AC33" si="9">IF($L2&gt;X2,IF($L2&gt;X2,($L2-X2)*$A$19,0),0)</f>
        <v>0</v>
      </c>
      <c r="AD2" s="87">
        <f>SUM(Y2:AC2)</f>
        <v>3759</v>
      </c>
      <c r="AE2" s="88">
        <f>B22*2</f>
        <v>34366</v>
      </c>
      <c r="AF2" s="83">
        <f>B23*2</f>
        <v>98550</v>
      </c>
      <c r="AG2" s="83">
        <f>B24*2</f>
        <v>197080</v>
      </c>
      <c r="AH2" s="83">
        <f>B25*2</f>
        <v>239820</v>
      </c>
      <c r="AI2" s="84">
        <f t="shared" ref="AI2:AI33" si="10">IF($L2&gt;AE2,IF($L2&lt;AF2,($L2-AE2)*$A$22,(AF2-AE2)*$A$22),0)</f>
        <v>3845.1</v>
      </c>
      <c r="AJ2" s="85">
        <f t="shared" ref="AJ2:AJ33" si="11">IF($L2&gt;AF2,IF($L2&lt;AG2,($L2-AF2+AE2)*$A$23,(AG2-AF2)*$A$23),0)</f>
        <v>0</v>
      </c>
      <c r="AK2" s="85">
        <f t="shared" ref="AK2:AK33" si="12">IF($L2&gt;AG2,IF($L2&lt;AH2,($L2-AG2)*$A$24,(AH2-AG2)*$A$24),0)</f>
        <v>0</v>
      </c>
      <c r="AL2" s="86">
        <f t="shared" ref="AL2:AL33" si="13">IF($L2&gt;AH2,IF($L2&gt;AH2,($L2-AH2)*$A$25,0),0)</f>
        <v>0</v>
      </c>
      <c r="AM2" s="89">
        <f>SUM(AI2:AL2)</f>
        <v>3845.1</v>
      </c>
    </row>
    <row r="3" spans="1:39" ht="15" customHeight="1" x14ac:dyDescent="0.25">
      <c r="A3" s="6" t="s">
        <v>134</v>
      </c>
      <c r="B3" s="10">
        <v>40000</v>
      </c>
      <c r="C3" s="8"/>
      <c r="D3" s="72">
        <v>2</v>
      </c>
      <c r="E3" s="73">
        <f t="shared" si="0"/>
        <v>0.05</v>
      </c>
      <c r="F3" s="73">
        <f t="shared" ref="F3:F51" si="14">$B$9</f>
        <v>0.02</v>
      </c>
      <c r="G3" s="74">
        <f t="shared" ref="G3:G34" si="15">J2</f>
        <v>745500</v>
      </c>
      <c r="H3" s="74">
        <f t="shared" ref="H3:H51" si="16">IF(G3&gt;0,$B$3+(($D3-1)*$B$9*$B$3),0)</f>
        <v>40800</v>
      </c>
      <c r="I3" s="74">
        <f t="shared" ref="I3:I51" si="17">IF(G3&gt;0,(G3-H3)*$E3,0)</f>
        <v>35235</v>
      </c>
      <c r="J3" s="76">
        <f>IF(G3-H3+I3&gt;0,G3-H3+I3,0)</f>
        <v>739935</v>
      </c>
      <c r="K3" s="74">
        <f t="shared" ref="K3:K51" si="18">$B$10+((D3-1)*$B$9*$B$10)</f>
        <v>20400</v>
      </c>
      <c r="L3" s="74">
        <f t="shared" si="2"/>
        <v>61200</v>
      </c>
      <c r="M3" s="74">
        <f t="shared" si="3"/>
        <v>7934.4599999999991</v>
      </c>
      <c r="N3" s="74">
        <f>Q2</f>
        <v>94500</v>
      </c>
      <c r="O3" s="74">
        <f t="shared" ref="O3:O34" si="19">IF(N3&gt;0,$B$6+(($D6-1)*$B$14*$B$6),0)</f>
        <v>10000</v>
      </c>
      <c r="P3" s="74">
        <f t="shared" ref="P3:P51" si="20">(N3-O3)*$E3</f>
        <v>4225</v>
      </c>
      <c r="Q3" s="76">
        <f t="shared" si="4"/>
        <v>88725</v>
      </c>
      <c r="R3" s="76">
        <f t="shared" ref="R3:R51" si="21">L3-M3+O3</f>
        <v>63265.54</v>
      </c>
      <c r="S3" s="90"/>
      <c r="T3" s="91">
        <f>T2*(1+$B$5)</f>
        <v>30000</v>
      </c>
      <c r="U3" s="92">
        <f t="shared" ref="U3:X18" si="22">U2*(1+$B$5)</f>
        <v>106718</v>
      </c>
      <c r="V3" s="92">
        <f t="shared" si="22"/>
        <v>213434</v>
      </c>
      <c r="W3" s="92">
        <f t="shared" si="22"/>
        <v>330860</v>
      </c>
      <c r="X3" s="92">
        <f t="shared" si="22"/>
        <v>480000</v>
      </c>
      <c r="Y3" s="93">
        <f t="shared" si="5"/>
        <v>3909.3599999999997</v>
      </c>
      <c r="Z3" s="94">
        <f t="shared" si="6"/>
        <v>0</v>
      </c>
      <c r="AA3" s="94">
        <f t="shared" si="7"/>
        <v>0</v>
      </c>
      <c r="AB3" s="94">
        <f t="shared" si="8"/>
        <v>0</v>
      </c>
      <c r="AC3" s="95">
        <f t="shared" si="9"/>
        <v>0</v>
      </c>
      <c r="AD3" s="87">
        <f t="shared" ref="AD3:AD51" si="23">SUM(Y3:AC3)</f>
        <v>3909.3599999999997</v>
      </c>
      <c r="AE3" s="91">
        <f>AE2*(1+$B$5)</f>
        <v>34366</v>
      </c>
      <c r="AF3" s="92">
        <f>AF2*(1+$B$5)</f>
        <v>98550</v>
      </c>
      <c r="AG3" s="92">
        <f>AG2*(1+$B$5)</f>
        <v>197080</v>
      </c>
      <c r="AH3" s="92">
        <f>AH2*(1+$B$5)</f>
        <v>239820</v>
      </c>
      <c r="AI3" s="93">
        <f t="shared" si="10"/>
        <v>4025.1</v>
      </c>
      <c r="AJ3" s="94">
        <f t="shared" si="11"/>
        <v>0</v>
      </c>
      <c r="AK3" s="94">
        <f t="shared" si="12"/>
        <v>0</v>
      </c>
      <c r="AL3" s="95">
        <f t="shared" si="13"/>
        <v>0</v>
      </c>
      <c r="AM3" s="89">
        <f t="shared" ref="AM3:AM51" si="24">SUM(AI3:AL3)</f>
        <v>4025.1</v>
      </c>
    </row>
    <row r="4" spans="1:39" ht="15" customHeight="1" x14ac:dyDescent="0.25">
      <c r="A4" s="136" t="s">
        <v>133</v>
      </c>
      <c r="B4" s="122">
        <v>100000</v>
      </c>
      <c r="C4" s="8"/>
      <c r="D4" s="72">
        <v>3</v>
      </c>
      <c r="E4" s="73">
        <f t="shared" si="0"/>
        <v>0.05</v>
      </c>
      <c r="F4" s="73">
        <f t="shared" si="14"/>
        <v>0.02</v>
      </c>
      <c r="G4" s="74">
        <f t="shared" si="15"/>
        <v>739935</v>
      </c>
      <c r="H4" s="74">
        <f t="shared" si="16"/>
        <v>41600</v>
      </c>
      <c r="I4" s="74">
        <f t="shared" si="17"/>
        <v>34916.75</v>
      </c>
      <c r="J4" s="76">
        <f t="shared" si="1"/>
        <v>733251.75</v>
      </c>
      <c r="K4" s="74">
        <f>$B$10+((D4-1)*$B$9*$B$10)</f>
        <v>20800</v>
      </c>
      <c r="L4" s="74">
        <f>H4+K4</f>
        <v>62400</v>
      </c>
      <c r="M4" s="74">
        <f>AD4+AM4</f>
        <v>8264.82</v>
      </c>
      <c r="N4" s="74">
        <f t="shared" ref="N4:N51" si="25">Q3</f>
        <v>88725</v>
      </c>
      <c r="O4" s="74">
        <f t="shared" si="19"/>
        <v>10000</v>
      </c>
      <c r="P4" s="74">
        <f t="shared" si="20"/>
        <v>3936.25</v>
      </c>
      <c r="Q4" s="76">
        <f t="shared" si="4"/>
        <v>82661.25</v>
      </c>
      <c r="R4" s="76">
        <f t="shared" si="21"/>
        <v>64135.18</v>
      </c>
      <c r="S4" s="90"/>
      <c r="T4" s="91">
        <f>T3*(1+$B$5)</f>
        <v>30000</v>
      </c>
      <c r="U4" s="92">
        <f t="shared" si="22"/>
        <v>106718</v>
      </c>
      <c r="V4" s="92">
        <f t="shared" si="22"/>
        <v>213434</v>
      </c>
      <c r="W4" s="92">
        <f t="shared" si="22"/>
        <v>330860</v>
      </c>
      <c r="X4" s="92">
        <f t="shared" si="22"/>
        <v>480000</v>
      </c>
      <c r="Y4" s="93">
        <f t="shared" si="5"/>
        <v>4059.72</v>
      </c>
      <c r="Z4" s="94">
        <f t="shared" si="6"/>
        <v>0</v>
      </c>
      <c r="AA4" s="94">
        <f t="shared" si="7"/>
        <v>0</v>
      </c>
      <c r="AB4" s="94">
        <f t="shared" si="8"/>
        <v>0</v>
      </c>
      <c r="AC4" s="95">
        <f t="shared" si="9"/>
        <v>0</v>
      </c>
      <c r="AD4" s="87">
        <f t="shared" si="23"/>
        <v>4059.72</v>
      </c>
      <c r="AE4" s="91">
        <f t="shared" ref="AE4:AH19" si="26">AE3*(1+$B$5)</f>
        <v>34366</v>
      </c>
      <c r="AF4" s="92">
        <f t="shared" si="26"/>
        <v>98550</v>
      </c>
      <c r="AG4" s="92">
        <f t="shared" si="26"/>
        <v>197080</v>
      </c>
      <c r="AH4" s="92">
        <f t="shared" si="26"/>
        <v>239820</v>
      </c>
      <c r="AI4" s="93">
        <f t="shared" si="10"/>
        <v>4205.0999999999995</v>
      </c>
      <c r="AJ4" s="94">
        <f t="shared" si="11"/>
        <v>0</v>
      </c>
      <c r="AK4" s="94">
        <f t="shared" si="12"/>
        <v>0</v>
      </c>
      <c r="AL4" s="95">
        <f t="shared" si="13"/>
        <v>0</v>
      </c>
      <c r="AM4" s="89">
        <f t="shared" si="24"/>
        <v>4205.0999999999995</v>
      </c>
    </row>
    <row r="5" spans="1:39" ht="15" customHeight="1" x14ac:dyDescent="0.25">
      <c r="A5" s="136"/>
      <c r="B5" s="122"/>
      <c r="C5" s="7"/>
      <c r="D5" s="72">
        <v>4</v>
      </c>
      <c r="E5" s="73">
        <f t="shared" si="0"/>
        <v>0.05</v>
      </c>
      <c r="F5" s="73">
        <f t="shared" si="14"/>
        <v>0.02</v>
      </c>
      <c r="G5" s="74">
        <f t="shared" si="15"/>
        <v>733251.75</v>
      </c>
      <c r="H5" s="74">
        <f t="shared" si="16"/>
        <v>42400</v>
      </c>
      <c r="I5" s="74">
        <f t="shared" si="17"/>
        <v>34542.587500000001</v>
      </c>
      <c r="J5" s="76">
        <f t="shared" si="1"/>
        <v>725394.33750000002</v>
      </c>
      <c r="K5" s="74">
        <f t="shared" si="18"/>
        <v>21200</v>
      </c>
      <c r="L5" s="74">
        <f t="shared" si="2"/>
        <v>63600</v>
      </c>
      <c r="M5" s="74">
        <f t="shared" si="3"/>
        <v>8595.18</v>
      </c>
      <c r="N5" s="74">
        <f t="shared" si="25"/>
        <v>82661.25</v>
      </c>
      <c r="O5" s="74">
        <f t="shared" si="19"/>
        <v>10000</v>
      </c>
      <c r="P5" s="74">
        <f t="shared" si="20"/>
        <v>3633.0625</v>
      </c>
      <c r="Q5" s="76">
        <f t="shared" si="4"/>
        <v>76294.3125</v>
      </c>
      <c r="R5" s="76">
        <f t="shared" si="21"/>
        <v>65004.82</v>
      </c>
      <c r="S5" s="90"/>
      <c r="T5" s="91">
        <f t="shared" ref="T5:X19" si="27">T4*(1+$B$5)</f>
        <v>30000</v>
      </c>
      <c r="U5" s="92">
        <f t="shared" si="22"/>
        <v>106718</v>
      </c>
      <c r="V5" s="92">
        <f t="shared" si="22"/>
        <v>213434</v>
      </c>
      <c r="W5" s="92">
        <f t="shared" si="22"/>
        <v>330860</v>
      </c>
      <c r="X5" s="92">
        <f t="shared" si="22"/>
        <v>480000</v>
      </c>
      <c r="Y5" s="93">
        <f t="shared" si="5"/>
        <v>4210.08</v>
      </c>
      <c r="Z5" s="94">
        <f t="shared" si="6"/>
        <v>0</v>
      </c>
      <c r="AA5" s="94">
        <f t="shared" si="7"/>
        <v>0</v>
      </c>
      <c r="AB5" s="94">
        <f t="shared" si="8"/>
        <v>0</v>
      </c>
      <c r="AC5" s="95">
        <f t="shared" si="9"/>
        <v>0</v>
      </c>
      <c r="AD5" s="87">
        <f t="shared" si="23"/>
        <v>4210.08</v>
      </c>
      <c r="AE5" s="91">
        <f t="shared" si="26"/>
        <v>34366</v>
      </c>
      <c r="AF5" s="92">
        <f t="shared" si="26"/>
        <v>98550</v>
      </c>
      <c r="AG5" s="92">
        <f t="shared" si="26"/>
        <v>197080</v>
      </c>
      <c r="AH5" s="92">
        <f t="shared" si="26"/>
        <v>239820</v>
      </c>
      <c r="AI5" s="93">
        <f t="shared" si="10"/>
        <v>4385.0999999999995</v>
      </c>
      <c r="AJ5" s="94">
        <f t="shared" si="11"/>
        <v>0</v>
      </c>
      <c r="AK5" s="94">
        <f t="shared" si="12"/>
        <v>0</v>
      </c>
      <c r="AL5" s="95">
        <f t="shared" si="13"/>
        <v>0</v>
      </c>
      <c r="AM5" s="89">
        <f t="shared" si="24"/>
        <v>4385.0999999999995</v>
      </c>
    </row>
    <row r="6" spans="1:39" ht="15" customHeight="1" x14ac:dyDescent="0.25">
      <c r="A6" s="136" t="s">
        <v>135</v>
      </c>
      <c r="B6" s="122">
        <v>10000</v>
      </c>
      <c r="D6" s="72">
        <v>5</v>
      </c>
      <c r="E6" s="73">
        <f t="shared" si="0"/>
        <v>0.05</v>
      </c>
      <c r="F6" s="73">
        <f t="shared" si="14"/>
        <v>0.02</v>
      </c>
      <c r="G6" s="74">
        <f t="shared" si="15"/>
        <v>725394.33750000002</v>
      </c>
      <c r="H6" s="74">
        <f t="shared" si="16"/>
        <v>43200</v>
      </c>
      <c r="I6" s="74">
        <f t="shared" si="17"/>
        <v>34109.716875000006</v>
      </c>
      <c r="J6" s="76">
        <f t="shared" si="1"/>
        <v>716304.05437500007</v>
      </c>
      <c r="K6" s="74">
        <f t="shared" si="18"/>
        <v>21600</v>
      </c>
      <c r="L6" s="74">
        <f t="shared" si="2"/>
        <v>64800</v>
      </c>
      <c r="M6" s="74">
        <f t="shared" si="3"/>
        <v>8925.5399999999991</v>
      </c>
      <c r="N6" s="74">
        <f t="shared" si="25"/>
        <v>76294.3125</v>
      </c>
      <c r="O6" s="74">
        <f t="shared" si="19"/>
        <v>10000</v>
      </c>
      <c r="P6" s="74">
        <f t="shared" si="20"/>
        <v>3314.7156250000003</v>
      </c>
      <c r="Q6" s="76">
        <f t="shared" si="4"/>
        <v>69609.028124999997</v>
      </c>
      <c r="R6" s="76">
        <f t="shared" si="21"/>
        <v>65874.459999999992</v>
      </c>
      <c r="S6" s="90"/>
      <c r="T6" s="91">
        <f t="shared" si="27"/>
        <v>30000</v>
      </c>
      <c r="U6" s="92">
        <f t="shared" si="22"/>
        <v>106718</v>
      </c>
      <c r="V6" s="92">
        <f t="shared" si="22"/>
        <v>213434</v>
      </c>
      <c r="W6" s="92">
        <f t="shared" si="22"/>
        <v>330860</v>
      </c>
      <c r="X6" s="92">
        <f t="shared" si="22"/>
        <v>480000</v>
      </c>
      <c r="Y6" s="93">
        <f t="shared" si="5"/>
        <v>4360.4399999999996</v>
      </c>
      <c r="Z6" s="94">
        <f t="shared" si="6"/>
        <v>0</v>
      </c>
      <c r="AA6" s="94">
        <f t="shared" si="7"/>
        <v>0</v>
      </c>
      <c r="AB6" s="94">
        <f t="shared" si="8"/>
        <v>0</v>
      </c>
      <c r="AC6" s="95">
        <f t="shared" si="9"/>
        <v>0</v>
      </c>
      <c r="AD6" s="87">
        <f t="shared" si="23"/>
        <v>4360.4399999999996</v>
      </c>
      <c r="AE6" s="91">
        <f t="shared" si="26"/>
        <v>34366</v>
      </c>
      <c r="AF6" s="92">
        <f t="shared" si="26"/>
        <v>98550</v>
      </c>
      <c r="AG6" s="92">
        <f t="shared" si="26"/>
        <v>197080</v>
      </c>
      <c r="AH6" s="92">
        <f t="shared" si="26"/>
        <v>239820</v>
      </c>
      <c r="AI6" s="93">
        <f t="shared" si="10"/>
        <v>4565.0999999999995</v>
      </c>
      <c r="AJ6" s="94">
        <f t="shared" si="11"/>
        <v>0</v>
      </c>
      <c r="AK6" s="94">
        <f t="shared" si="12"/>
        <v>0</v>
      </c>
      <c r="AL6" s="95">
        <f t="shared" si="13"/>
        <v>0</v>
      </c>
      <c r="AM6" s="89">
        <f t="shared" si="24"/>
        <v>4565.0999999999995</v>
      </c>
    </row>
    <row r="7" spans="1:39" ht="15" customHeight="1" x14ac:dyDescent="0.25">
      <c r="A7" s="136"/>
      <c r="B7" s="122"/>
      <c r="C7" s="5"/>
      <c r="D7" s="72">
        <v>6</v>
      </c>
      <c r="E7" s="73">
        <f t="shared" si="0"/>
        <v>0.05</v>
      </c>
      <c r="F7" s="73">
        <f t="shared" si="14"/>
        <v>0.02</v>
      </c>
      <c r="G7" s="74">
        <f t="shared" si="15"/>
        <v>716304.05437500007</v>
      </c>
      <c r="H7" s="74">
        <f t="shared" si="16"/>
        <v>44000</v>
      </c>
      <c r="I7" s="74">
        <f t="shared" si="17"/>
        <v>33615.202718750006</v>
      </c>
      <c r="J7" s="76">
        <f t="shared" si="1"/>
        <v>705919.25709375006</v>
      </c>
      <c r="K7" s="74">
        <f t="shared" si="18"/>
        <v>22000</v>
      </c>
      <c r="L7" s="74">
        <f t="shared" si="2"/>
        <v>66000</v>
      </c>
      <c r="M7" s="74">
        <f t="shared" si="3"/>
        <v>9255.9</v>
      </c>
      <c r="N7" s="74">
        <f t="shared" si="25"/>
        <v>69609.028124999997</v>
      </c>
      <c r="O7" s="74">
        <f t="shared" si="19"/>
        <v>10000</v>
      </c>
      <c r="P7" s="74">
        <f t="shared" si="20"/>
        <v>2980.4514062500002</v>
      </c>
      <c r="Q7" s="76">
        <f t="shared" si="4"/>
        <v>62589.479531249999</v>
      </c>
      <c r="R7" s="76">
        <f t="shared" si="21"/>
        <v>66744.100000000006</v>
      </c>
      <c r="S7" s="90"/>
      <c r="T7" s="91">
        <f t="shared" si="27"/>
        <v>30000</v>
      </c>
      <c r="U7" s="92">
        <f t="shared" si="22"/>
        <v>106718</v>
      </c>
      <c r="V7" s="92">
        <f t="shared" si="22"/>
        <v>213434</v>
      </c>
      <c r="W7" s="92">
        <f t="shared" si="22"/>
        <v>330860</v>
      </c>
      <c r="X7" s="92">
        <f t="shared" si="22"/>
        <v>480000</v>
      </c>
      <c r="Y7" s="93">
        <f t="shared" si="5"/>
        <v>4510.8</v>
      </c>
      <c r="Z7" s="94">
        <f t="shared" si="6"/>
        <v>0</v>
      </c>
      <c r="AA7" s="94">
        <f t="shared" si="7"/>
        <v>0</v>
      </c>
      <c r="AB7" s="94">
        <f t="shared" si="8"/>
        <v>0</v>
      </c>
      <c r="AC7" s="95">
        <f t="shared" si="9"/>
        <v>0</v>
      </c>
      <c r="AD7" s="87">
        <f t="shared" si="23"/>
        <v>4510.8</v>
      </c>
      <c r="AE7" s="91">
        <f t="shared" si="26"/>
        <v>34366</v>
      </c>
      <c r="AF7" s="92">
        <f t="shared" si="26"/>
        <v>98550</v>
      </c>
      <c r="AG7" s="92">
        <f t="shared" si="26"/>
        <v>197080</v>
      </c>
      <c r="AH7" s="92">
        <f t="shared" si="26"/>
        <v>239820</v>
      </c>
      <c r="AI7" s="93">
        <f t="shared" si="10"/>
        <v>4745.0999999999995</v>
      </c>
      <c r="AJ7" s="94">
        <f t="shared" si="11"/>
        <v>0</v>
      </c>
      <c r="AK7" s="94">
        <f t="shared" si="12"/>
        <v>0</v>
      </c>
      <c r="AL7" s="95">
        <f t="shared" si="13"/>
        <v>0</v>
      </c>
      <c r="AM7" s="89">
        <f t="shared" si="24"/>
        <v>4745.0999999999995</v>
      </c>
    </row>
    <row r="8" spans="1:39" ht="15" customHeight="1" x14ac:dyDescent="0.25">
      <c r="A8" s="6" t="s">
        <v>85</v>
      </c>
      <c r="B8" s="11">
        <v>0.05</v>
      </c>
      <c r="C8" s="5"/>
      <c r="D8" s="72">
        <v>7</v>
      </c>
      <c r="E8" s="73">
        <f t="shared" si="0"/>
        <v>0.05</v>
      </c>
      <c r="F8" s="73">
        <f t="shared" si="14"/>
        <v>0.02</v>
      </c>
      <c r="G8" s="74">
        <f t="shared" si="15"/>
        <v>705919.25709375006</v>
      </c>
      <c r="H8" s="74">
        <f t="shared" si="16"/>
        <v>44800</v>
      </c>
      <c r="I8" s="74">
        <f t="shared" si="17"/>
        <v>33055.962854687503</v>
      </c>
      <c r="J8" s="76">
        <f t="shared" si="1"/>
        <v>694175.21994843753</v>
      </c>
      <c r="K8" s="74">
        <f t="shared" si="18"/>
        <v>22400</v>
      </c>
      <c r="L8" s="74">
        <f t="shared" si="2"/>
        <v>67200</v>
      </c>
      <c r="M8" s="74">
        <f t="shared" si="3"/>
        <v>9586.2599999999984</v>
      </c>
      <c r="N8" s="74">
        <f t="shared" si="25"/>
        <v>62589.479531249999</v>
      </c>
      <c r="O8" s="74">
        <f t="shared" si="19"/>
        <v>10000</v>
      </c>
      <c r="P8" s="74">
        <f t="shared" si="20"/>
        <v>2629.4739765625</v>
      </c>
      <c r="Q8" s="76">
        <f t="shared" si="4"/>
        <v>55218.953507812497</v>
      </c>
      <c r="R8" s="76">
        <f t="shared" si="21"/>
        <v>67613.740000000005</v>
      </c>
      <c r="S8" s="90"/>
      <c r="T8" s="91">
        <f t="shared" si="27"/>
        <v>30000</v>
      </c>
      <c r="U8" s="92">
        <f t="shared" si="22"/>
        <v>106718</v>
      </c>
      <c r="V8" s="92">
        <f t="shared" si="22"/>
        <v>213434</v>
      </c>
      <c r="W8" s="92">
        <f t="shared" si="22"/>
        <v>330860</v>
      </c>
      <c r="X8" s="92">
        <f t="shared" si="22"/>
        <v>480000</v>
      </c>
      <c r="Y8" s="93">
        <f t="shared" si="5"/>
        <v>4661.16</v>
      </c>
      <c r="Z8" s="94">
        <f t="shared" si="6"/>
        <v>0</v>
      </c>
      <c r="AA8" s="94">
        <f t="shared" si="7"/>
        <v>0</v>
      </c>
      <c r="AB8" s="94">
        <f t="shared" si="8"/>
        <v>0</v>
      </c>
      <c r="AC8" s="95">
        <f t="shared" si="9"/>
        <v>0</v>
      </c>
      <c r="AD8" s="87">
        <f t="shared" si="23"/>
        <v>4661.16</v>
      </c>
      <c r="AE8" s="91">
        <f t="shared" si="26"/>
        <v>34366</v>
      </c>
      <c r="AF8" s="92">
        <f t="shared" si="26"/>
        <v>98550</v>
      </c>
      <c r="AG8" s="92">
        <f t="shared" si="26"/>
        <v>197080</v>
      </c>
      <c r="AH8" s="92">
        <f t="shared" si="26"/>
        <v>239820</v>
      </c>
      <c r="AI8" s="93">
        <f t="shared" si="10"/>
        <v>4925.0999999999995</v>
      </c>
      <c r="AJ8" s="94">
        <f t="shared" si="11"/>
        <v>0</v>
      </c>
      <c r="AK8" s="94">
        <f t="shared" si="12"/>
        <v>0</v>
      </c>
      <c r="AL8" s="95">
        <f t="shared" si="13"/>
        <v>0</v>
      </c>
      <c r="AM8" s="89">
        <f t="shared" si="24"/>
        <v>4925.0999999999995</v>
      </c>
    </row>
    <row r="9" spans="1:39" ht="15" customHeight="1" x14ac:dyDescent="0.25">
      <c r="A9" s="6" t="s">
        <v>47</v>
      </c>
      <c r="B9" s="11">
        <v>0.02</v>
      </c>
      <c r="C9" s="5"/>
      <c r="D9" s="72">
        <v>8</v>
      </c>
      <c r="E9" s="73">
        <f t="shared" si="0"/>
        <v>0.05</v>
      </c>
      <c r="F9" s="73">
        <f t="shared" si="14"/>
        <v>0.02</v>
      </c>
      <c r="G9" s="74">
        <f t="shared" si="15"/>
        <v>694175.21994843753</v>
      </c>
      <c r="H9" s="74">
        <f t="shared" si="16"/>
        <v>45600</v>
      </c>
      <c r="I9" s="74">
        <f t="shared" si="17"/>
        <v>32428.760997421879</v>
      </c>
      <c r="J9" s="76">
        <f t="shared" si="1"/>
        <v>681003.98094585945</v>
      </c>
      <c r="K9" s="74">
        <f t="shared" si="18"/>
        <v>22800</v>
      </c>
      <c r="L9" s="74">
        <f t="shared" si="2"/>
        <v>68400</v>
      </c>
      <c r="M9" s="74">
        <f t="shared" si="3"/>
        <v>9916.619999999999</v>
      </c>
      <c r="N9" s="74">
        <f t="shared" si="25"/>
        <v>55218.953507812497</v>
      </c>
      <c r="O9" s="74">
        <f t="shared" si="19"/>
        <v>10000</v>
      </c>
      <c r="P9" s="74">
        <f t="shared" si="20"/>
        <v>2260.9476753906251</v>
      </c>
      <c r="Q9" s="76">
        <f t="shared" si="4"/>
        <v>47479.901183203125</v>
      </c>
      <c r="R9" s="76">
        <f t="shared" si="21"/>
        <v>68483.38</v>
      </c>
      <c r="S9" s="90"/>
      <c r="T9" s="91">
        <f t="shared" si="27"/>
        <v>30000</v>
      </c>
      <c r="U9" s="92">
        <f t="shared" si="22"/>
        <v>106718</v>
      </c>
      <c r="V9" s="92">
        <f t="shared" si="22"/>
        <v>213434</v>
      </c>
      <c r="W9" s="92">
        <f t="shared" si="22"/>
        <v>330860</v>
      </c>
      <c r="X9" s="92">
        <f t="shared" si="22"/>
        <v>480000</v>
      </c>
      <c r="Y9" s="93">
        <f t="shared" si="5"/>
        <v>4811.5199999999995</v>
      </c>
      <c r="Z9" s="94">
        <f t="shared" si="6"/>
        <v>0</v>
      </c>
      <c r="AA9" s="94">
        <f t="shared" si="7"/>
        <v>0</v>
      </c>
      <c r="AB9" s="94">
        <f t="shared" si="8"/>
        <v>0</v>
      </c>
      <c r="AC9" s="95">
        <f t="shared" si="9"/>
        <v>0</v>
      </c>
      <c r="AD9" s="87">
        <f t="shared" si="23"/>
        <v>4811.5199999999995</v>
      </c>
      <c r="AE9" s="91">
        <f t="shared" si="26"/>
        <v>34366</v>
      </c>
      <c r="AF9" s="92">
        <f t="shared" si="26"/>
        <v>98550</v>
      </c>
      <c r="AG9" s="92">
        <f t="shared" si="26"/>
        <v>197080</v>
      </c>
      <c r="AH9" s="92">
        <f t="shared" si="26"/>
        <v>239820</v>
      </c>
      <c r="AI9" s="93">
        <f t="shared" si="10"/>
        <v>5105.0999999999995</v>
      </c>
      <c r="AJ9" s="94">
        <f t="shared" si="11"/>
        <v>0</v>
      </c>
      <c r="AK9" s="94">
        <f t="shared" si="12"/>
        <v>0</v>
      </c>
      <c r="AL9" s="95">
        <f t="shared" si="13"/>
        <v>0</v>
      </c>
      <c r="AM9" s="89">
        <f t="shared" si="24"/>
        <v>5105.0999999999995</v>
      </c>
    </row>
    <row r="10" spans="1:39" ht="15" customHeight="1" x14ac:dyDescent="0.25">
      <c r="A10" s="6" t="s">
        <v>50</v>
      </c>
      <c r="B10" s="10">
        <v>20000</v>
      </c>
      <c r="D10" s="72">
        <v>9</v>
      </c>
      <c r="E10" s="73">
        <f t="shared" si="0"/>
        <v>0.05</v>
      </c>
      <c r="F10" s="73">
        <f t="shared" si="14"/>
        <v>0.02</v>
      </c>
      <c r="G10" s="74">
        <f t="shared" si="15"/>
        <v>681003.98094585945</v>
      </c>
      <c r="H10" s="74">
        <f t="shared" si="16"/>
        <v>46400</v>
      </c>
      <c r="I10" s="74">
        <f t="shared" si="17"/>
        <v>31730.199047292976</v>
      </c>
      <c r="J10" s="76">
        <f t="shared" si="1"/>
        <v>666334.17999315239</v>
      </c>
      <c r="K10" s="74">
        <f t="shared" si="18"/>
        <v>23200</v>
      </c>
      <c r="L10" s="74">
        <f t="shared" si="2"/>
        <v>69600</v>
      </c>
      <c r="M10" s="74">
        <f t="shared" si="3"/>
        <v>10246.98</v>
      </c>
      <c r="N10" s="74">
        <f t="shared" si="25"/>
        <v>47479.901183203125</v>
      </c>
      <c r="O10" s="74">
        <f t="shared" si="19"/>
        <v>10000</v>
      </c>
      <c r="P10" s="74">
        <f t="shared" si="20"/>
        <v>1873.9950591601564</v>
      </c>
      <c r="Q10" s="76">
        <f t="shared" si="4"/>
        <v>39353.896242363284</v>
      </c>
      <c r="R10" s="76">
        <f t="shared" si="21"/>
        <v>69353.02</v>
      </c>
      <c r="S10" s="90"/>
      <c r="T10" s="91">
        <f t="shared" si="27"/>
        <v>30000</v>
      </c>
      <c r="U10" s="92">
        <f t="shared" si="22"/>
        <v>106718</v>
      </c>
      <c r="V10" s="92">
        <f t="shared" si="22"/>
        <v>213434</v>
      </c>
      <c r="W10" s="92">
        <f t="shared" si="22"/>
        <v>330860</v>
      </c>
      <c r="X10" s="92">
        <f t="shared" si="22"/>
        <v>480000</v>
      </c>
      <c r="Y10" s="93">
        <f t="shared" si="5"/>
        <v>4961.88</v>
      </c>
      <c r="Z10" s="94">
        <f t="shared" si="6"/>
        <v>0</v>
      </c>
      <c r="AA10" s="94">
        <f t="shared" si="7"/>
        <v>0</v>
      </c>
      <c r="AB10" s="94">
        <f t="shared" si="8"/>
        <v>0</v>
      </c>
      <c r="AC10" s="95">
        <f t="shared" si="9"/>
        <v>0</v>
      </c>
      <c r="AD10" s="87">
        <f t="shared" si="23"/>
        <v>4961.88</v>
      </c>
      <c r="AE10" s="91">
        <f t="shared" si="26"/>
        <v>34366</v>
      </c>
      <c r="AF10" s="92">
        <f t="shared" si="26"/>
        <v>98550</v>
      </c>
      <c r="AG10" s="92">
        <f t="shared" si="26"/>
        <v>197080</v>
      </c>
      <c r="AH10" s="92">
        <f t="shared" si="26"/>
        <v>239820</v>
      </c>
      <c r="AI10" s="93">
        <f t="shared" si="10"/>
        <v>5285.0999999999995</v>
      </c>
      <c r="AJ10" s="94">
        <f t="shared" si="11"/>
        <v>0</v>
      </c>
      <c r="AK10" s="94">
        <f t="shared" si="12"/>
        <v>0</v>
      </c>
      <c r="AL10" s="95">
        <f t="shared" si="13"/>
        <v>0</v>
      </c>
      <c r="AM10" s="89">
        <f t="shared" si="24"/>
        <v>5285.0999999999995</v>
      </c>
    </row>
    <row r="11" spans="1:39" ht="15" customHeight="1" x14ac:dyDescent="0.25">
      <c r="C11" s="5"/>
      <c r="D11" s="72">
        <v>10</v>
      </c>
      <c r="E11" s="73">
        <f t="shared" si="0"/>
        <v>0.05</v>
      </c>
      <c r="F11" s="73">
        <f t="shared" si="14"/>
        <v>0.02</v>
      </c>
      <c r="G11" s="74">
        <f t="shared" si="15"/>
        <v>666334.17999315239</v>
      </c>
      <c r="H11" s="74">
        <f t="shared" si="16"/>
        <v>47200</v>
      </c>
      <c r="I11" s="74">
        <f t="shared" si="17"/>
        <v>30956.708999657621</v>
      </c>
      <c r="J11" s="76">
        <f t="shared" si="1"/>
        <v>650090.88899281004</v>
      </c>
      <c r="K11" s="74">
        <f t="shared" si="18"/>
        <v>23600</v>
      </c>
      <c r="L11" s="74">
        <f t="shared" si="2"/>
        <v>70800</v>
      </c>
      <c r="M11" s="74">
        <f t="shared" si="3"/>
        <v>10577.34</v>
      </c>
      <c r="N11" s="74">
        <f t="shared" si="25"/>
        <v>39353.896242363284</v>
      </c>
      <c r="O11" s="74">
        <f t="shared" si="19"/>
        <v>10000</v>
      </c>
      <c r="P11" s="74">
        <f t="shared" si="20"/>
        <v>1467.6948121181642</v>
      </c>
      <c r="Q11" s="76">
        <f t="shared" si="4"/>
        <v>30821.591054481447</v>
      </c>
      <c r="R11" s="76">
        <f t="shared" si="21"/>
        <v>70222.66</v>
      </c>
      <c r="S11" s="90"/>
      <c r="T11" s="91">
        <f t="shared" si="27"/>
        <v>30000</v>
      </c>
      <c r="U11" s="92">
        <f t="shared" si="22"/>
        <v>106718</v>
      </c>
      <c r="V11" s="92">
        <f t="shared" si="22"/>
        <v>213434</v>
      </c>
      <c r="W11" s="92">
        <f t="shared" si="22"/>
        <v>330860</v>
      </c>
      <c r="X11" s="92">
        <f t="shared" si="22"/>
        <v>480000</v>
      </c>
      <c r="Y11" s="93">
        <f t="shared" si="5"/>
        <v>5112.24</v>
      </c>
      <c r="Z11" s="94">
        <f t="shared" si="6"/>
        <v>0</v>
      </c>
      <c r="AA11" s="94">
        <f t="shared" si="7"/>
        <v>0</v>
      </c>
      <c r="AB11" s="94">
        <f t="shared" si="8"/>
        <v>0</v>
      </c>
      <c r="AC11" s="95">
        <f t="shared" si="9"/>
        <v>0</v>
      </c>
      <c r="AD11" s="87">
        <f t="shared" si="23"/>
        <v>5112.24</v>
      </c>
      <c r="AE11" s="91">
        <f t="shared" si="26"/>
        <v>34366</v>
      </c>
      <c r="AF11" s="92">
        <f t="shared" si="26"/>
        <v>98550</v>
      </c>
      <c r="AG11" s="92">
        <f t="shared" si="26"/>
        <v>197080</v>
      </c>
      <c r="AH11" s="92">
        <f t="shared" si="26"/>
        <v>239820</v>
      </c>
      <c r="AI11" s="93">
        <f t="shared" si="10"/>
        <v>5465.0999999999995</v>
      </c>
      <c r="AJ11" s="94">
        <f t="shared" si="11"/>
        <v>0</v>
      </c>
      <c r="AK11" s="94">
        <f t="shared" si="12"/>
        <v>0</v>
      </c>
      <c r="AL11" s="95">
        <f t="shared" si="13"/>
        <v>0</v>
      </c>
      <c r="AM11" s="89">
        <f t="shared" si="24"/>
        <v>5465.0999999999995</v>
      </c>
    </row>
    <row r="12" spans="1:39" ht="15" customHeight="1" x14ac:dyDescent="0.25">
      <c r="C12" s="5"/>
      <c r="D12" s="72">
        <v>11</v>
      </c>
      <c r="E12" s="73">
        <f t="shared" si="0"/>
        <v>0.05</v>
      </c>
      <c r="F12" s="73">
        <f t="shared" si="14"/>
        <v>0.02</v>
      </c>
      <c r="G12" s="74">
        <f t="shared" si="15"/>
        <v>650090.88899281004</v>
      </c>
      <c r="H12" s="74">
        <f t="shared" si="16"/>
        <v>48000</v>
      </c>
      <c r="I12" s="74">
        <f t="shared" si="17"/>
        <v>30104.544449640503</v>
      </c>
      <c r="J12" s="76">
        <f t="shared" si="1"/>
        <v>632195.43344245059</v>
      </c>
      <c r="K12" s="74">
        <f t="shared" si="18"/>
        <v>24000</v>
      </c>
      <c r="L12" s="74">
        <f t="shared" si="2"/>
        <v>72000</v>
      </c>
      <c r="M12" s="74">
        <f t="shared" si="3"/>
        <v>10907.699999999999</v>
      </c>
      <c r="N12" s="74">
        <f t="shared" si="25"/>
        <v>30821.591054481447</v>
      </c>
      <c r="O12" s="74">
        <f t="shared" si="19"/>
        <v>10000</v>
      </c>
      <c r="P12" s="74">
        <f t="shared" si="20"/>
        <v>1041.0795527240723</v>
      </c>
      <c r="Q12" s="76">
        <f t="shared" si="4"/>
        <v>21862.67060720552</v>
      </c>
      <c r="R12" s="76">
        <f t="shared" si="21"/>
        <v>71092.3</v>
      </c>
      <c r="S12" s="90"/>
      <c r="T12" s="91">
        <f t="shared" si="27"/>
        <v>30000</v>
      </c>
      <c r="U12" s="92">
        <f t="shared" si="22"/>
        <v>106718</v>
      </c>
      <c r="V12" s="92">
        <f t="shared" si="22"/>
        <v>213434</v>
      </c>
      <c r="W12" s="92">
        <f t="shared" si="22"/>
        <v>330860</v>
      </c>
      <c r="X12" s="92">
        <f t="shared" si="22"/>
        <v>480000</v>
      </c>
      <c r="Y12" s="93">
        <f t="shared" si="5"/>
        <v>5262.5999999999995</v>
      </c>
      <c r="Z12" s="94">
        <f t="shared" si="6"/>
        <v>0</v>
      </c>
      <c r="AA12" s="94">
        <f t="shared" si="7"/>
        <v>0</v>
      </c>
      <c r="AB12" s="94">
        <f t="shared" si="8"/>
        <v>0</v>
      </c>
      <c r="AC12" s="95">
        <f t="shared" si="9"/>
        <v>0</v>
      </c>
      <c r="AD12" s="87">
        <f t="shared" si="23"/>
        <v>5262.5999999999995</v>
      </c>
      <c r="AE12" s="91">
        <f t="shared" si="26"/>
        <v>34366</v>
      </c>
      <c r="AF12" s="92">
        <f t="shared" si="26"/>
        <v>98550</v>
      </c>
      <c r="AG12" s="92">
        <f t="shared" si="26"/>
        <v>197080</v>
      </c>
      <c r="AH12" s="92">
        <f t="shared" si="26"/>
        <v>239820</v>
      </c>
      <c r="AI12" s="93">
        <f t="shared" si="10"/>
        <v>5645.0999999999995</v>
      </c>
      <c r="AJ12" s="94">
        <f t="shared" si="11"/>
        <v>0</v>
      </c>
      <c r="AK12" s="94">
        <f t="shared" si="12"/>
        <v>0</v>
      </c>
      <c r="AL12" s="95">
        <f t="shared" si="13"/>
        <v>0</v>
      </c>
      <c r="AM12" s="89">
        <f t="shared" si="24"/>
        <v>5645.0999999999995</v>
      </c>
    </row>
    <row r="13" spans="1:39" ht="15" customHeight="1" x14ac:dyDescent="0.25">
      <c r="C13" s="5"/>
      <c r="D13" s="72">
        <v>12</v>
      </c>
      <c r="E13" s="73">
        <f t="shared" si="0"/>
        <v>0.05</v>
      </c>
      <c r="F13" s="73">
        <f t="shared" si="14"/>
        <v>0.02</v>
      </c>
      <c r="G13" s="74">
        <f t="shared" si="15"/>
        <v>632195.43344245059</v>
      </c>
      <c r="H13" s="74">
        <f t="shared" si="16"/>
        <v>48800</v>
      </c>
      <c r="I13" s="74">
        <f t="shared" si="17"/>
        <v>29169.77167212253</v>
      </c>
      <c r="J13" s="76">
        <f t="shared" si="1"/>
        <v>612565.20511457312</v>
      </c>
      <c r="K13" s="74">
        <f t="shared" si="18"/>
        <v>24400</v>
      </c>
      <c r="L13" s="74">
        <f t="shared" si="2"/>
        <v>73200</v>
      </c>
      <c r="M13" s="74">
        <f t="shared" si="3"/>
        <v>11238.06</v>
      </c>
      <c r="N13" s="74">
        <f t="shared" si="25"/>
        <v>21862.67060720552</v>
      </c>
      <c r="O13" s="74">
        <f t="shared" si="19"/>
        <v>10000</v>
      </c>
      <c r="P13" s="74">
        <f t="shared" si="20"/>
        <v>593.13353036027604</v>
      </c>
      <c r="Q13" s="76">
        <f t="shared" si="4"/>
        <v>12455.804137565796</v>
      </c>
      <c r="R13" s="76">
        <f t="shared" si="21"/>
        <v>71961.94</v>
      </c>
      <c r="S13" s="90"/>
      <c r="T13" s="91">
        <f t="shared" si="27"/>
        <v>30000</v>
      </c>
      <c r="U13" s="92">
        <f t="shared" si="22"/>
        <v>106718</v>
      </c>
      <c r="V13" s="92">
        <f t="shared" si="22"/>
        <v>213434</v>
      </c>
      <c r="W13" s="92">
        <f t="shared" si="22"/>
        <v>330860</v>
      </c>
      <c r="X13" s="92">
        <f t="shared" si="22"/>
        <v>480000</v>
      </c>
      <c r="Y13" s="93">
        <f t="shared" si="5"/>
        <v>5412.96</v>
      </c>
      <c r="Z13" s="94">
        <f t="shared" si="6"/>
        <v>0</v>
      </c>
      <c r="AA13" s="94">
        <f t="shared" si="7"/>
        <v>0</v>
      </c>
      <c r="AB13" s="94">
        <f t="shared" si="8"/>
        <v>0</v>
      </c>
      <c r="AC13" s="95">
        <f t="shared" si="9"/>
        <v>0</v>
      </c>
      <c r="AD13" s="87">
        <f t="shared" si="23"/>
        <v>5412.96</v>
      </c>
      <c r="AE13" s="91">
        <f t="shared" si="26"/>
        <v>34366</v>
      </c>
      <c r="AF13" s="92">
        <f t="shared" si="26"/>
        <v>98550</v>
      </c>
      <c r="AG13" s="92">
        <f t="shared" si="26"/>
        <v>197080</v>
      </c>
      <c r="AH13" s="92">
        <f t="shared" si="26"/>
        <v>239820</v>
      </c>
      <c r="AI13" s="93">
        <f t="shared" si="10"/>
        <v>5825.0999999999995</v>
      </c>
      <c r="AJ13" s="94">
        <f t="shared" si="11"/>
        <v>0</v>
      </c>
      <c r="AK13" s="94">
        <f t="shared" si="12"/>
        <v>0</v>
      </c>
      <c r="AL13" s="95">
        <f t="shared" si="13"/>
        <v>0</v>
      </c>
      <c r="AM13" s="89">
        <f t="shared" si="24"/>
        <v>5825.0999999999995</v>
      </c>
    </row>
    <row r="14" spans="1:39" ht="15" customHeight="1" x14ac:dyDescent="0.25">
      <c r="A14" s="6" t="s">
        <v>87</v>
      </c>
      <c r="B14" s="5"/>
      <c r="D14" s="72">
        <v>13</v>
      </c>
      <c r="E14" s="73">
        <f t="shared" si="0"/>
        <v>0.05</v>
      </c>
      <c r="F14" s="73">
        <f t="shared" si="14"/>
        <v>0.02</v>
      </c>
      <c r="G14" s="74">
        <f t="shared" si="15"/>
        <v>612565.20511457312</v>
      </c>
      <c r="H14" s="74">
        <f t="shared" si="16"/>
        <v>49600</v>
      </c>
      <c r="I14" s="74">
        <f t="shared" si="17"/>
        <v>28148.260255728659</v>
      </c>
      <c r="J14" s="76">
        <f t="shared" si="1"/>
        <v>591113.46537030174</v>
      </c>
      <c r="K14" s="74">
        <f t="shared" si="18"/>
        <v>24800</v>
      </c>
      <c r="L14" s="74">
        <f t="shared" si="2"/>
        <v>74400</v>
      </c>
      <c r="M14" s="74">
        <f t="shared" si="3"/>
        <v>11568.419999999998</v>
      </c>
      <c r="N14" s="74">
        <f t="shared" si="25"/>
        <v>12455.804137565796</v>
      </c>
      <c r="O14" s="74">
        <f t="shared" si="19"/>
        <v>10000</v>
      </c>
      <c r="P14" s="74">
        <f t="shared" si="20"/>
        <v>122.79020687828979</v>
      </c>
      <c r="Q14" s="76">
        <f t="shared" si="4"/>
        <v>2578.5943444440854</v>
      </c>
      <c r="R14" s="76">
        <f t="shared" si="21"/>
        <v>72831.58</v>
      </c>
      <c r="S14" s="90"/>
      <c r="T14" s="91">
        <f t="shared" si="27"/>
        <v>30000</v>
      </c>
      <c r="U14" s="92">
        <f t="shared" si="22"/>
        <v>106718</v>
      </c>
      <c r="V14" s="92">
        <f t="shared" si="22"/>
        <v>213434</v>
      </c>
      <c r="W14" s="92">
        <f t="shared" si="22"/>
        <v>330860</v>
      </c>
      <c r="X14" s="92">
        <f t="shared" si="22"/>
        <v>480000</v>
      </c>
      <c r="Y14" s="93">
        <f t="shared" si="5"/>
        <v>5563.32</v>
      </c>
      <c r="Z14" s="94">
        <f t="shared" si="6"/>
        <v>0</v>
      </c>
      <c r="AA14" s="94">
        <f t="shared" si="7"/>
        <v>0</v>
      </c>
      <c r="AB14" s="94">
        <f t="shared" si="8"/>
        <v>0</v>
      </c>
      <c r="AC14" s="95">
        <f t="shared" si="9"/>
        <v>0</v>
      </c>
      <c r="AD14" s="87">
        <f t="shared" si="23"/>
        <v>5563.32</v>
      </c>
      <c r="AE14" s="91">
        <f t="shared" si="26"/>
        <v>34366</v>
      </c>
      <c r="AF14" s="92">
        <f t="shared" si="26"/>
        <v>98550</v>
      </c>
      <c r="AG14" s="92">
        <f t="shared" si="26"/>
        <v>197080</v>
      </c>
      <c r="AH14" s="92">
        <f t="shared" si="26"/>
        <v>239820</v>
      </c>
      <c r="AI14" s="93">
        <f t="shared" si="10"/>
        <v>6005.0999999999995</v>
      </c>
      <c r="AJ14" s="94">
        <f t="shared" si="11"/>
        <v>0</v>
      </c>
      <c r="AK14" s="94">
        <f t="shared" si="12"/>
        <v>0</v>
      </c>
      <c r="AL14" s="95">
        <f t="shared" si="13"/>
        <v>0</v>
      </c>
      <c r="AM14" s="89">
        <f t="shared" si="24"/>
        <v>6005.0999999999995</v>
      </c>
    </row>
    <row r="15" spans="1:39" ht="15" customHeight="1" x14ac:dyDescent="0.25">
      <c r="A15" s="62">
        <f>Impôt!Z4</f>
        <v>0.12529999999999999</v>
      </c>
      <c r="B15" s="5">
        <f>Impôt!AA4</f>
        <v>15000</v>
      </c>
      <c r="D15" s="72">
        <v>14</v>
      </c>
      <c r="E15" s="73">
        <f t="shared" si="0"/>
        <v>0.05</v>
      </c>
      <c r="F15" s="73">
        <f t="shared" si="14"/>
        <v>0.02</v>
      </c>
      <c r="G15" s="74">
        <f t="shared" si="15"/>
        <v>591113.46537030174</v>
      </c>
      <c r="H15" s="74">
        <f t="shared" si="16"/>
        <v>50400</v>
      </c>
      <c r="I15" s="74">
        <f t="shared" si="17"/>
        <v>27035.673268515089</v>
      </c>
      <c r="J15" s="76">
        <f t="shared" si="1"/>
        <v>567749.13863881677</v>
      </c>
      <c r="K15" s="74">
        <f t="shared" si="18"/>
        <v>25200</v>
      </c>
      <c r="L15" s="74">
        <f t="shared" si="2"/>
        <v>75600</v>
      </c>
      <c r="M15" s="74">
        <f t="shared" si="3"/>
        <v>11898.779999999999</v>
      </c>
      <c r="N15" s="74">
        <f t="shared" si="25"/>
        <v>2578.5943444440854</v>
      </c>
      <c r="O15" s="74">
        <f t="shared" si="19"/>
        <v>10000</v>
      </c>
      <c r="P15" s="74">
        <f t="shared" si="20"/>
        <v>-371.07028277779574</v>
      </c>
      <c r="Q15" s="76">
        <f t="shared" si="4"/>
        <v>0</v>
      </c>
      <c r="R15" s="76">
        <f t="shared" si="21"/>
        <v>73701.22</v>
      </c>
      <c r="S15" s="90"/>
      <c r="T15" s="91">
        <f t="shared" si="27"/>
        <v>30000</v>
      </c>
      <c r="U15" s="92">
        <f t="shared" si="22"/>
        <v>106718</v>
      </c>
      <c r="V15" s="92">
        <f t="shared" si="22"/>
        <v>213434</v>
      </c>
      <c r="W15" s="92">
        <f t="shared" si="22"/>
        <v>330860</v>
      </c>
      <c r="X15" s="92">
        <f t="shared" si="22"/>
        <v>480000</v>
      </c>
      <c r="Y15" s="93">
        <f t="shared" si="5"/>
        <v>5713.6799999999994</v>
      </c>
      <c r="Z15" s="94">
        <f t="shared" si="6"/>
        <v>0</v>
      </c>
      <c r="AA15" s="94">
        <f t="shared" si="7"/>
        <v>0</v>
      </c>
      <c r="AB15" s="94">
        <f t="shared" si="8"/>
        <v>0</v>
      </c>
      <c r="AC15" s="95">
        <f t="shared" si="9"/>
        <v>0</v>
      </c>
      <c r="AD15" s="87">
        <f t="shared" si="23"/>
        <v>5713.6799999999994</v>
      </c>
      <c r="AE15" s="91">
        <f t="shared" si="26"/>
        <v>34366</v>
      </c>
      <c r="AF15" s="92">
        <f t="shared" si="26"/>
        <v>98550</v>
      </c>
      <c r="AG15" s="92">
        <f t="shared" si="26"/>
        <v>197080</v>
      </c>
      <c r="AH15" s="92">
        <f t="shared" si="26"/>
        <v>239820</v>
      </c>
      <c r="AI15" s="93">
        <f t="shared" si="10"/>
        <v>6185.0999999999995</v>
      </c>
      <c r="AJ15" s="94">
        <f t="shared" si="11"/>
        <v>0</v>
      </c>
      <c r="AK15" s="94">
        <f t="shared" si="12"/>
        <v>0</v>
      </c>
      <c r="AL15" s="95">
        <f t="shared" si="13"/>
        <v>0</v>
      </c>
      <c r="AM15" s="89">
        <f t="shared" si="24"/>
        <v>6185.0999999999995</v>
      </c>
    </row>
    <row r="16" spans="1:39" ht="15" customHeight="1" x14ac:dyDescent="0.25">
      <c r="A16" s="63">
        <f>Impôt!Z5</f>
        <v>0.17119999999999999</v>
      </c>
      <c r="B16" s="5">
        <f>Impôt!AA5</f>
        <v>53359</v>
      </c>
      <c r="D16" s="72">
        <v>15</v>
      </c>
      <c r="E16" s="73">
        <f t="shared" si="0"/>
        <v>0.05</v>
      </c>
      <c r="F16" s="73">
        <f t="shared" si="14"/>
        <v>0.02</v>
      </c>
      <c r="G16" s="74">
        <f t="shared" si="15"/>
        <v>567749.13863881677</v>
      </c>
      <c r="H16" s="74">
        <f t="shared" si="16"/>
        <v>51200</v>
      </c>
      <c r="I16" s="74">
        <f t="shared" si="17"/>
        <v>25827.45693194084</v>
      </c>
      <c r="J16" s="76">
        <f t="shared" si="1"/>
        <v>542376.59557075764</v>
      </c>
      <c r="K16" s="74">
        <f t="shared" si="18"/>
        <v>25600</v>
      </c>
      <c r="L16" s="74">
        <f t="shared" si="2"/>
        <v>76800</v>
      </c>
      <c r="M16" s="74">
        <f t="shared" si="3"/>
        <v>12229.14</v>
      </c>
      <c r="N16" s="74">
        <f t="shared" si="25"/>
        <v>0</v>
      </c>
      <c r="O16" s="74">
        <f t="shared" si="19"/>
        <v>0</v>
      </c>
      <c r="P16" s="74">
        <f t="shared" si="20"/>
        <v>0</v>
      </c>
      <c r="Q16" s="76">
        <f t="shared" si="4"/>
        <v>0</v>
      </c>
      <c r="R16" s="76">
        <f t="shared" si="21"/>
        <v>64570.86</v>
      </c>
      <c r="S16" s="90"/>
      <c r="T16" s="91">
        <f t="shared" si="27"/>
        <v>30000</v>
      </c>
      <c r="U16" s="92">
        <f t="shared" si="22"/>
        <v>106718</v>
      </c>
      <c r="V16" s="92">
        <f t="shared" si="22"/>
        <v>213434</v>
      </c>
      <c r="W16" s="92">
        <f t="shared" si="22"/>
        <v>330860</v>
      </c>
      <c r="X16" s="92">
        <f t="shared" si="22"/>
        <v>480000</v>
      </c>
      <c r="Y16" s="93">
        <f t="shared" si="5"/>
        <v>5864.04</v>
      </c>
      <c r="Z16" s="94">
        <f t="shared" si="6"/>
        <v>0</v>
      </c>
      <c r="AA16" s="94">
        <f t="shared" si="7"/>
        <v>0</v>
      </c>
      <c r="AB16" s="94">
        <f t="shared" si="8"/>
        <v>0</v>
      </c>
      <c r="AC16" s="95">
        <f t="shared" si="9"/>
        <v>0</v>
      </c>
      <c r="AD16" s="87">
        <f t="shared" si="23"/>
        <v>5864.04</v>
      </c>
      <c r="AE16" s="91">
        <f t="shared" si="26"/>
        <v>34366</v>
      </c>
      <c r="AF16" s="92">
        <f t="shared" si="26"/>
        <v>98550</v>
      </c>
      <c r="AG16" s="92">
        <f t="shared" si="26"/>
        <v>197080</v>
      </c>
      <c r="AH16" s="92">
        <f t="shared" si="26"/>
        <v>239820</v>
      </c>
      <c r="AI16" s="93">
        <f t="shared" si="10"/>
        <v>6365.0999999999995</v>
      </c>
      <c r="AJ16" s="94">
        <f t="shared" si="11"/>
        <v>0</v>
      </c>
      <c r="AK16" s="94">
        <f t="shared" si="12"/>
        <v>0</v>
      </c>
      <c r="AL16" s="95">
        <f t="shared" si="13"/>
        <v>0</v>
      </c>
      <c r="AM16" s="89">
        <f t="shared" si="24"/>
        <v>6365.0999999999995</v>
      </c>
    </row>
    <row r="17" spans="1:39" ht="15" customHeight="1" x14ac:dyDescent="0.25">
      <c r="A17" s="62">
        <f>Impôt!Z6</f>
        <v>0.21709999999999999</v>
      </c>
      <c r="B17" s="5">
        <f>Impôt!AA6</f>
        <v>106717</v>
      </c>
      <c r="D17" s="72">
        <v>16</v>
      </c>
      <c r="E17" s="73">
        <f t="shared" si="0"/>
        <v>0.05</v>
      </c>
      <c r="F17" s="73">
        <f t="shared" si="14"/>
        <v>0.02</v>
      </c>
      <c r="G17" s="74">
        <f t="shared" si="15"/>
        <v>542376.59557075764</v>
      </c>
      <c r="H17" s="74">
        <f t="shared" si="16"/>
        <v>52000</v>
      </c>
      <c r="I17" s="74">
        <f t="shared" si="17"/>
        <v>24518.829778537882</v>
      </c>
      <c r="J17" s="76">
        <f t="shared" si="1"/>
        <v>514895.42534929549</v>
      </c>
      <c r="K17" s="74">
        <f t="shared" si="18"/>
        <v>26000</v>
      </c>
      <c r="L17" s="74">
        <f t="shared" si="2"/>
        <v>78000</v>
      </c>
      <c r="M17" s="74">
        <f t="shared" si="3"/>
        <v>12559.5</v>
      </c>
      <c r="N17" s="74">
        <f t="shared" si="25"/>
        <v>0</v>
      </c>
      <c r="O17" s="74">
        <f t="shared" si="19"/>
        <v>0</v>
      </c>
      <c r="P17" s="74">
        <f t="shared" si="20"/>
        <v>0</v>
      </c>
      <c r="Q17" s="76">
        <f t="shared" si="4"/>
        <v>0</v>
      </c>
      <c r="R17" s="76">
        <f t="shared" si="21"/>
        <v>65440.5</v>
      </c>
      <c r="S17" s="90"/>
      <c r="T17" s="91">
        <f t="shared" si="27"/>
        <v>30000</v>
      </c>
      <c r="U17" s="92">
        <f t="shared" si="22"/>
        <v>106718</v>
      </c>
      <c r="V17" s="92">
        <f t="shared" si="22"/>
        <v>213434</v>
      </c>
      <c r="W17" s="92">
        <f t="shared" si="22"/>
        <v>330860</v>
      </c>
      <c r="X17" s="92">
        <f t="shared" si="22"/>
        <v>480000</v>
      </c>
      <c r="Y17" s="93">
        <f t="shared" si="5"/>
        <v>6014.4</v>
      </c>
      <c r="Z17" s="94">
        <f t="shared" si="6"/>
        <v>0</v>
      </c>
      <c r="AA17" s="94">
        <f t="shared" si="7"/>
        <v>0</v>
      </c>
      <c r="AB17" s="94">
        <f t="shared" si="8"/>
        <v>0</v>
      </c>
      <c r="AC17" s="95">
        <f t="shared" si="9"/>
        <v>0</v>
      </c>
      <c r="AD17" s="87">
        <f t="shared" si="23"/>
        <v>6014.4</v>
      </c>
      <c r="AE17" s="91">
        <f t="shared" si="26"/>
        <v>34366</v>
      </c>
      <c r="AF17" s="92">
        <f t="shared" si="26"/>
        <v>98550</v>
      </c>
      <c r="AG17" s="92">
        <f t="shared" si="26"/>
        <v>197080</v>
      </c>
      <c r="AH17" s="92">
        <f t="shared" si="26"/>
        <v>239820</v>
      </c>
      <c r="AI17" s="93">
        <f t="shared" si="10"/>
        <v>6545.0999999999995</v>
      </c>
      <c r="AJ17" s="94">
        <f t="shared" si="11"/>
        <v>0</v>
      </c>
      <c r="AK17" s="94">
        <f t="shared" si="12"/>
        <v>0</v>
      </c>
      <c r="AL17" s="95">
        <f t="shared" si="13"/>
        <v>0</v>
      </c>
      <c r="AM17" s="89">
        <f t="shared" si="24"/>
        <v>6545.0999999999995</v>
      </c>
    </row>
    <row r="18" spans="1:39" ht="15" customHeight="1" x14ac:dyDescent="0.25">
      <c r="A18" s="63">
        <f>Impôt!Z7</f>
        <v>0.2422</v>
      </c>
      <c r="B18" s="5">
        <f>Impôt!AA7</f>
        <v>165430</v>
      </c>
      <c r="D18" s="72">
        <v>17</v>
      </c>
      <c r="E18" s="73">
        <f t="shared" si="0"/>
        <v>0.05</v>
      </c>
      <c r="F18" s="73">
        <f t="shared" si="14"/>
        <v>0.02</v>
      </c>
      <c r="G18" s="74">
        <f t="shared" si="15"/>
        <v>514895.42534929549</v>
      </c>
      <c r="H18" s="74">
        <f t="shared" si="16"/>
        <v>52800</v>
      </c>
      <c r="I18" s="74">
        <f t="shared" si="17"/>
        <v>23104.771267464777</v>
      </c>
      <c r="J18" s="76">
        <f t="shared" si="1"/>
        <v>485200.19661676028</v>
      </c>
      <c r="K18" s="74">
        <f t="shared" si="18"/>
        <v>26400</v>
      </c>
      <c r="L18" s="74">
        <f t="shared" si="2"/>
        <v>79200</v>
      </c>
      <c r="M18" s="74">
        <f t="shared" si="3"/>
        <v>12889.859999999999</v>
      </c>
      <c r="N18" s="74">
        <f t="shared" si="25"/>
        <v>0</v>
      </c>
      <c r="O18" s="74">
        <f t="shared" si="19"/>
        <v>0</v>
      </c>
      <c r="P18" s="74">
        <f t="shared" si="20"/>
        <v>0</v>
      </c>
      <c r="Q18" s="76">
        <f t="shared" si="4"/>
        <v>0</v>
      </c>
      <c r="R18" s="76">
        <f t="shared" si="21"/>
        <v>66310.14</v>
      </c>
      <c r="S18" s="90"/>
      <c r="T18" s="91">
        <f t="shared" si="27"/>
        <v>30000</v>
      </c>
      <c r="U18" s="92">
        <f t="shared" si="22"/>
        <v>106718</v>
      </c>
      <c r="V18" s="92">
        <f t="shared" si="22"/>
        <v>213434</v>
      </c>
      <c r="W18" s="92">
        <f t="shared" si="22"/>
        <v>330860</v>
      </c>
      <c r="X18" s="92">
        <f t="shared" si="22"/>
        <v>480000</v>
      </c>
      <c r="Y18" s="93">
        <f t="shared" si="5"/>
        <v>6164.7599999999993</v>
      </c>
      <c r="Z18" s="94">
        <f t="shared" si="6"/>
        <v>0</v>
      </c>
      <c r="AA18" s="94">
        <f t="shared" si="7"/>
        <v>0</v>
      </c>
      <c r="AB18" s="94">
        <f t="shared" si="8"/>
        <v>0</v>
      </c>
      <c r="AC18" s="95">
        <f t="shared" si="9"/>
        <v>0</v>
      </c>
      <c r="AD18" s="87">
        <f t="shared" si="23"/>
        <v>6164.7599999999993</v>
      </c>
      <c r="AE18" s="91">
        <f t="shared" si="26"/>
        <v>34366</v>
      </c>
      <c r="AF18" s="92">
        <f t="shared" si="26"/>
        <v>98550</v>
      </c>
      <c r="AG18" s="92">
        <f t="shared" si="26"/>
        <v>197080</v>
      </c>
      <c r="AH18" s="92">
        <f t="shared" si="26"/>
        <v>239820</v>
      </c>
      <c r="AI18" s="93">
        <f t="shared" si="10"/>
        <v>6725.0999999999995</v>
      </c>
      <c r="AJ18" s="94">
        <f t="shared" si="11"/>
        <v>0</v>
      </c>
      <c r="AK18" s="94">
        <f t="shared" si="12"/>
        <v>0</v>
      </c>
      <c r="AL18" s="95">
        <f t="shared" si="13"/>
        <v>0</v>
      </c>
      <c r="AM18" s="89">
        <f t="shared" si="24"/>
        <v>6725.0999999999995</v>
      </c>
    </row>
    <row r="19" spans="1:39" ht="15" customHeight="1" x14ac:dyDescent="0.25">
      <c r="A19" s="62">
        <f>Impôt!Z8</f>
        <v>0.27560000000000001</v>
      </c>
      <c r="B19" s="5">
        <f>Impôt!AA8</f>
        <v>240000</v>
      </c>
      <c r="D19" s="72">
        <v>18</v>
      </c>
      <c r="E19" s="73">
        <f t="shared" si="0"/>
        <v>0.05</v>
      </c>
      <c r="F19" s="73">
        <f t="shared" si="14"/>
        <v>0.02</v>
      </c>
      <c r="G19" s="74">
        <f t="shared" si="15"/>
        <v>485200.19661676028</v>
      </c>
      <c r="H19" s="74">
        <f t="shared" si="16"/>
        <v>53600</v>
      </c>
      <c r="I19" s="74">
        <f t="shared" si="17"/>
        <v>21580.009830838015</v>
      </c>
      <c r="J19" s="76">
        <f t="shared" si="1"/>
        <v>453180.20644759829</v>
      </c>
      <c r="K19" s="74">
        <f t="shared" si="18"/>
        <v>26800</v>
      </c>
      <c r="L19" s="74">
        <f t="shared" si="2"/>
        <v>80400</v>
      </c>
      <c r="M19" s="74">
        <f t="shared" si="3"/>
        <v>13220.22</v>
      </c>
      <c r="N19" s="74">
        <f t="shared" si="25"/>
        <v>0</v>
      </c>
      <c r="O19" s="74">
        <f t="shared" si="19"/>
        <v>0</v>
      </c>
      <c r="P19" s="74">
        <f t="shared" si="20"/>
        <v>0</v>
      </c>
      <c r="Q19" s="76">
        <f t="shared" si="4"/>
        <v>0</v>
      </c>
      <c r="R19" s="76">
        <f t="shared" si="21"/>
        <v>67179.78</v>
      </c>
      <c r="S19" s="90"/>
      <c r="T19" s="91">
        <f t="shared" si="27"/>
        <v>30000</v>
      </c>
      <c r="U19" s="92">
        <f t="shared" si="27"/>
        <v>106718</v>
      </c>
      <c r="V19" s="92">
        <f t="shared" si="27"/>
        <v>213434</v>
      </c>
      <c r="W19" s="92">
        <f t="shared" si="27"/>
        <v>330860</v>
      </c>
      <c r="X19" s="92">
        <f t="shared" si="27"/>
        <v>480000</v>
      </c>
      <c r="Y19" s="93">
        <f t="shared" si="5"/>
        <v>6315.12</v>
      </c>
      <c r="Z19" s="94">
        <f t="shared" si="6"/>
        <v>0</v>
      </c>
      <c r="AA19" s="94">
        <f t="shared" si="7"/>
        <v>0</v>
      </c>
      <c r="AB19" s="94">
        <f t="shared" si="8"/>
        <v>0</v>
      </c>
      <c r="AC19" s="95">
        <f t="shared" si="9"/>
        <v>0</v>
      </c>
      <c r="AD19" s="87">
        <f t="shared" si="23"/>
        <v>6315.12</v>
      </c>
      <c r="AE19" s="91">
        <f t="shared" si="26"/>
        <v>34366</v>
      </c>
      <c r="AF19" s="92">
        <f t="shared" si="26"/>
        <v>98550</v>
      </c>
      <c r="AG19" s="92">
        <f t="shared" si="26"/>
        <v>197080</v>
      </c>
      <c r="AH19" s="92">
        <f t="shared" si="26"/>
        <v>239820</v>
      </c>
      <c r="AI19" s="93">
        <f t="shared" si="10"/>
        <v>6905.0999999999995</v>
      </c>
      <c r="AJ19" s="94">
        <f t="shared" si="11"/>
        <v>0</v>
      </c>
      <c r="AK19" s="94">
        <f t="shared" si="12"/>
        <v>0</v>
      </c>
      <c r="AL19" s="95">
        <f t="shared" si="13"/>
        <v>0</v>
      </c>
      <c r="AM19" s="89">
        <f t="shared" si="24"/>
        <v>6905.0999999999995</v>
      </c>
    </row>
    <row r="20" spans="1:39" ht="15" customHeight="1" x14ac:dyDescent="0.25">
      <c r="D20" s="72">
        <v>19</v>
      </c>
      <c r="E20" s="73">
        <f t="shared" si="0"/>
        <v>0.05</v>
      </c>
      <c r="F20" s="73">
        <f t="shared" si="14"/>
        <v>0.02</v>
      </c>
      <c r="G20" s="74">
        <f t="shared" si="15"/>
        <v>453180.20644759829</v>
      </c>
      <c r="H20" s="74">
        <f t="shared" si="16"/>
        <v>54400</v>
      </c>
      <c r="I20" s="74">
        <f t="shared" si="17"/>
        <v>19939.010322379916</v>
      </c>
      <c r="J20" s="76">
        <f t="shared" si="1"/>
        <v>418719.21676997823</v>
      </c>
      <c r="K20" s="74">
        <f t="shared" si="18"/>
        <v>27200</v>
      </c>
      <c r="L20" s="74">
        <f t="shared" si="2"/>
        <v>81600</v>
      </c>
      <c r="M20" s="74">
        <f t="shared" si="3"/>
        <v>13550.579999999998</v>
      </c>
      <c r="N20" s="74">
        <f t="shared" si="25"/>
        <v>0</v>
      </c>
      <c r="O20" s="74">
        <f t="shared" si="19"/>
        <v>0</v>
      </c>
      <c r="P20" s="74">
        <f t="shared" si="20"/>
        <v>0</v>
      </c>
      <c r="Q20" s="76">
        <f t="shared" si="4"/>
        <v>0</v>
      </c>
      <c r="R20" s="76">
        <f t="shared" si="21"/>
        <v>68049.42</v>
      </c>
      <c r="S20" s="90"/>
      <c r="T20" s="91">
        <f t="shared" ref="T20:X35" si="28">T19*(1+$B$5)</f>
        <v>30000</v>
      </c>
      <c r="U20" s="92">
        <f t="shared" si="28"/>
        <v>106718</v>
      </c>
      <c r="V20" s="92">
        <f t="shared" si="28"/>
        <v>213434</v>
      </c>
      <c r="W20" s="92">
        <f t="shared" si="28"/>
        <v>330860</v>
      </c>
      <c r="X20" s="92">
        <f t="shared" si="28"/>
        <v>480000</v>
      </c>
      <c r="Y20" s="93">
        <f t="shared" si="5"/>
        <v>6465.48</v>
      </c>
      <c r="Z20" s="94">
        <f t="shared" si="6"/>
        <v>0</v>
      </c>
      <c r="AA20" s="94">
        <f t="shared" si="7"/>
        <v>0</v>
      </c>
      <c r="AB20" s="94">
        <f t="shared" si="8"/>
        <v>0</v>
      </c>
      <c r="AC20" s="95">
        <f t="shared" si="9"/>
        <v>0</v>
      </c>
      <c r="AD20" s="87">
        <f t="shared" si="23"/>
        <v>6465.48</v>
      </c>
      <c r="AE20" s="91">
        <f t="shared" ref="AE20:AH35" si="29">AE19*(1+$B$5)</f>
        <v>34366</v>
      </c>
      <c r="AF20" s="92">
        <f t="shared" si="29"/>
        <v>98550</v>
      </c>
      <c r="AG20" s="92">
        <f t="shared" si="29"/>
        <v>197080</v>
      </c>
      <c r="AH20" s="92">
        <f t="shared" si="29"/>
        <v>239820</v>
      </c>
      <c r="AI20" s="93">
        <f t="shared" si="10"/>
        <v>7085.0999999999995</v>
      </c>
      <c r="AJ20" s="94">
        <f t="shared" si="11"/>
        <v>0</v>
      </c>
      <c r="AK20" s="94">
        <f t="shared" si="12"/>
        <v>0</v>
      </c>
      <c r="AL20" s="95">
        <f t="shared" si="13"/>
        <v>0</v>
      </c>
      <c r="AM20" s="89">
        <f t="shared" si="24"/>
        <v>7085.0999999999995</v>
      </c>
    </row>
    <row r="21" spans="1:39" ht="15" customHeight="1" x14ac:dyDescent="0.25">
      <c r="A21" s="6" t="s">
        <v>53</v>
      </c>
      <c r="D21" s="72">
        <v>20</v>
      </c>
      <c r="E21" s="73">
        <f t="shared" si="0"/>
        <v>0.05</v>
      </c>
      <c r="F21" s="73">
        <f t="shared" si="14"/>
        <v>0.02</v>
      </c>
      <c r="G21" s="74">
        <f t="shared" si="15"/>
        <v>418719.21676997823</v>
      </c>
      <c r="H21" s="74">
        <f t="shared" si="16"/>
        <v>55200</v>
      </c>
      <c r="I21" s="74">
        <f t="shared" si="17"/>
        <v>18175.960838498911</v>
      </c>
      <c r="J21" s="76">
        <f t="shared" si="1"/>
        <v>381695.17760847713</v>
      </c>
      <c r="K21" s="74">
        <f t="shared" si="18"/>
        <v>27600</v>
      </c>
      <c r="L21" s="74">
        <f t="shared" si="2"/>
        <v>82800</v>
      </c>
      <c r="M21" s="74">
        <f t="shared" si="3"/>
        <v>13880.939999999999</v>
      </c>
      <c r="N21" s="74">
        <f t="shared" si="25"/>
        <v>0</v>
      </c>
      <c r="O21" s="74">
        <f t="shared" si="19"/>
        <v>0</v>
      </c>
      <c r="P21" s="74">
        <f t="shared" si="20"/>
        <v>0</v>
      </c>
      <c r="Q21" s="76">
        <f t="shared" si="4"/>
        <v>0</v>
      </c>
      <c r="R21" s="76">
        <f t="shared" si="21"/>
        <v>68919.06</v>
      </c>
      <c r="S21" s="90"/>
      <c r="T21" s="91">
        <f t="shared" si="28"/>
        <v>30000</v>
      </c>
      <c r="U21" s="92">
        <f t="shared" si="28"/>
        <v>106718</v>
      </c>
      <c r="V21" s="92">
        <f t="shared" si="28"/>
        <v>213434</v>
      </c>
      <c r="W21" s="92">
        <f t="shared" si="28"/>
        <v>330860</v>
      </c>
      <c r="X21" s="92">
        <f t="shared" si="28"/>
        <v>480000</v>
      </c>
      <c r="Y21" s="93">
        <f t="shared" si="5"/>
        <v>6615.84</v>
      </c>
      <c r="Z21" s="94">
        <f t="shared" si="6"/>
        <v>0</v>
      </c>
      <c r="AA21" s="94">
        <f t="shared" si="7"/>
        <v>0</v>
      </c>
      <c r="AB21" s="94">
        <f t="shared" si="8"/>
        <v>0</v>
      </c>
      <c r="AC21" s="95">
        <f t="shared" si="9"/>
        <v>0</v>
      </c>
      <c r="AD21" s="87">
        <f t="shared" si="23"/>
        <v>6615.84</v>
      </c>
      <c r="AE21" s="91">
        <f t="shared" si="29"/>
        <v>34366</v>
      </c>
      <c r="AF21" s="92">
        <f t="shared" si="29"/>
        <v>98550</v>
      </c>
      <c r="AG21" s="92">
        <f t="shared" si="29"/>
        <v>197080</v>
      </c>
      <c r="AH21" s="92">
        <f t="shared" si="29"/>
        <v>239820</v>
      </c>
      <c r="AI21" s="93">
        <f t="shared" si="10"/>
        <v>7265.0999999999995</v>
      </c>
      <c r="AJ21" s="94">
        <f t="shared" si="11"/>
        <v>0</v>
      </c>
      <c r="AK21" s="94">
        <f t="shared" si="12"/>
        <v>0</v>
      </c>
      <c r="AL21" s="95">
        <f t="shared" si="13"/>
        <v>0</v>
      </c>
      <c r="AM21" s="89">
        <f t="shared" si="24"/>
        <v>7265.0999999999995</v>
      </c>
    </row>
    <row r="22" spans="1:39" ht="15" customHeight="1" x14ac:dyDescent="0.25">
      <c r="A22" s="64">
        <f>Impôt!Z11</f>
        <v>0.15</v>
      </c>
      <c r="B22" s="5">
        <f>Impôt!AA11</f>
        <v>17183</v>
      </c>
      <c r="D22" s="72">
        <v>21</v>
      </c>
      <c r="E22" s="73">
        <f t="shared" si="0"/>
        <v>0.05</v>
      </c>
      <c r="F22" s="73">
        <f t="shared" si="14"/>
        <v>0.02</v>
      </c>
      <c r="G22" s="74">
        <f t="shared" si="15"/>
        <v>381695.17760847713</v>
      </c>
      <c r="H22" s="74">
        <f t="shared" si="16"/>
        <v>56000</v>
      </c>
      <c r="I22" s="74">
        <f t="shared" si="17"/>
        <v>16284.758880423857</v>
      </c>
      <c r="J22" s="76">
        <f t="shared" si="1"/>
        <v>341979.93648890097</v>
      </c>
      <c r="K22" s="74">
        <f t="shared" si="18"/>
        <v>28000</v>
      </c>
      <c r="L22" s="74">
        <f t="shared" si="2"/>
        <v>84000</v>
      </c>
      <c r="M22" s="74">
        <f t="shared" si="3"/>
        <v>14211.3</v>
      </c>
      <c r="N22" s="74">
        <f t="shared" si="25"/>
        <v>0</v>
      </c>
      <c r="O22" s="74">
        <f t="shared" si="19"/>
        <v>0</v>
      </c>
      <c r="P22" s="74">
        <f t="shared" si="20"/>
        <v>0</v>
      </c>
      <c r="Q22" s="76">
        <f t="shared" si="4"/>
        <v>0</v>
      </c>
      <c r="R22" s="76">
        <f t="shared" si="21"/>
        <v>69788.7</v>
      </c>
      <c r="S22" s="90"/>
      <c r="T22" s="91">
        <f t="shared" si="28"/>
        <v>30000</v>
      </c>
      <c r="U22" s="92">
        <f t="shared" si="28"/>
        <v>106718</v>
      </c>
      <c r="V22" s="92">
        <f t="shared" si="28"/>
        <v>213434</v>
      </c>
      <c r="W22" s="92">
        <f t="shared" si="28"/>
        <v>330860</v>
      </c>
      <c r="X22" s="92">
        <f t="shared" si="28"/>
        <v>480000</v>
      </c>
      <c r="Y22" s="93">
        <f t="shared" si="5"/>
        <v>6766.2</v>
      </c>
      <c r="Z22" s="94">
        <f t="shared" si="6"/>
        <v>0</v>
      </c>
      <c r="AA22" s="94">
        <f t="shared" si="7"/>
        <v>0</v>
      </c>
      <c r="AB22" s="94">
        <f t="shared" si="8"/>
        <v>0</v>
      </c>
      <c r="AC22" s="95">
        <f t="shared" si="9"/>
        <v>0</v>
      </c>
      <c r="AD22" s="87">
        <f t="shared" si="23"/>
        <v>6766.2</v>
      </c>
      <c r="AE22" s="91">
        <f t="shared" si="29"/>
        <v>34366</v>
      </c>
      <c r="AF22" s="92">
        <f t="shared" si="29"/>
        <v>98550</v>
      </c>
      <c r="AG22" s="92">
        <f t="shared" si="29"/>
        <v>197080</v>
      </c>
      <c r="AH22" s="92">
        <f t="shared" si="29"/>
        <v>239820</v>
      </c>
      <c r="AI22" s="93">
        <f t="shared" si="10"/>
        <v>7445.0999999999995</v>
      </c>
      <c r="AJ22" s="94">
        <f t="shared" si="11"/>
        <v>0</v>
      </c>
      <c r="AK22" s="94">
        <f t="shared" si="12"/>
        <v>0</v>
      </c>
      <c r="AL22" s="95">
        <f t="shared" si="13"/>
        <v>0</v>
      </c>
      <c r="AM22" s="89">
        <f t="shared" si="24"/>
        <v>7445.0999999999995</v>
      </c>
    </row>
    <row r="23" spans="1:39" ht="15" customHeight="1" x14ac:dyDescent="0.25">
      <c r="A23" s="63">
        <f>Impôt!Z12</f>
        <v>0.2</v>
      </c>
      <c r="B23" s="5">
        <f>Impôt!AA12</f>
        <v>49275</v>
      </c>
      <c r="D23" s="72">
        <v>22</v>
      </c>
      <c r="E23" s="73">
        <f t="shared" si="0"/>
        <v>0.05</v>
      </c>
      <c r="F23" s="73">
        <f t="shared" si="14"/>
        <v>0.02</v>
      </c>
      <c r="G23" s="74">
        <f t="shared" si="15"/>
        <v>341979.93648890097</v>
      </c>
      <c r="H23" s="74">
        <f t="shared" si="16"/>
        <v>56800</v>
      </c>
      <c r="I23" s="74">
        <f t="shared" si="17"/>
        <v>14258.99682444505</v>
      </c>
      <c r="J23" s="76">
        <f t="shared" si="1"/>
        <v>299438.933313346</v>
      </c>
      <c r="K23" s="74">
        <f t="shared" si="18"/>
        <v>28400</v>
      </c>
      <c r="L23" s="74">
        <f t="shared" si="2"/>
        <v>85200</v>
      </c>
      <c r="M23" s="74">
        <f t="shared" si="3"/>
        <v>14541.66</v>
      </c>
      <c r="N23" s="74">
        <f t="shared" si="25"/>
        <v>0</v>
      </c>
      <c r="O23" s="74">
        <f t="shared" si="19"/>
        <v>0</v>
      </c>
      <c r="P23" s="74">
        <f t="shared" si="20"/>
        <v>0</v>
      </c>
      <c r="Q23" s="76">
        <f t="shared" si="4"/>
        <v>0</v>
      </c>
      <c r="R23" s="76">
        <f t="shared" si="21"/>
        <v>70658.34</v>
      </c>
      <c r="S23" s="90"/>
      <c r="T23" s="91">
        <f t="shared" si="28"/>
        <v>30000</v>
      </c>
      <c r="U23" s="92">
        <f t="shared" si="28"/>
        <v>106718</v>
      </c>
      <c r="V23" s="92">
        <f t="shared" si="28"/>
        <v>213434</v>
      </c>
      <c r="W23" s="92">
        <f t="shared" si="28"/>
        <v>330860</v>
      </c>
      <c r="X23" s="92">
        <f t="shared" si="28"/>
        <v>480000</v>
      </c>
      <c r="Y23" s="93">
        <f t="shared" si="5"/>
        <v>6916.5599999999995</v>
      </c>
      <c r="Z23" s="94">
        <f t="shared" si="6"/>
        <v>0</v>
      </c>
      <c r="AA23" s="94">
        <f t="shared" si="7"/>
        <v>0</v>
      </c>
      <c r="AB23" s="94">
        <f t="shared" si="8"/>
        <v>0</v>
      </c>
      <c r="AC23" s="95">
        <f t="shared" si="9"/>
        <v>0</v>
      </c>
      <c r="AD23" s="87">
        <f t="shared" si="23"/>
        <v>6916.5599999999995</v>
      </c>
      <c r="AE23" s="91">
        <f t="shared" si="29"/>
        <v>34366</v>
      </c>
      <c r="AF23" s="92">
        <f t="shared" si="29"/>
        <v>98550</v>
      </c>
      <c r="AG23" s="92">
        <f t="shared" si="29"/>
        <v>197080</v>
      </c>
      <c r="AH23" s="92">
        <f t="shared" si="29"/>
        <v>239820</v>
      </c>
      <c r="AI23" s="93">
        <f t="shared" si="10"/>
        <v>7625.0999999999995</v>
      </c>
      <c r="AJ23" s="94">
        <f t="shared" si="11"/>
        <v>0</v>
      </c>
      <c r="AK23" s="94">
        <f t="shared" si="12"/>
        <v>0</v>
      </c>
      <c r="AL23" s="95">
        <f t="shared" si="13"/>
        <v>0</v>
      </c>
      <c r="AM23" s="89">
        <f t="shared" si="24"/>
        <v>7625.0999999999995</v>
      </c>
    </row>
    <row r="24" spans="1:39" ht="15" customHeight="1" x14ac:dyDescent="0.25">
      <c r="A24" s="64">
        <f>Impôt!Z13</f>
        <v>0.24</v>
      </c>
      <c r="B24" s="5">
        <f>Impôt!AA13</f>
        <v>98540</v>
      </c>
      <c r="D24" s="72">
        <v>23</v>
      </c>
      <c r="E24" s="73">
        <f t="shared" si="0"/>
        <v>0.05</v>
      </c>
      <c r="F24" s="73">
        <f t="shared" si="14"/>
        <v>0.02</v>
      </c>
      <c r="G24" s="74">
        <f t="shared" si="15"/>
        <v>299438.933313346</v>
      </c>
      <c r="H24" s="74">
        <f t="shared" si="16"/>
        <v>57600</v>
      </c>
      <c r="I24" s="74">
        <f t="shared" si="17"/>
        <v>12091.946665667301</v>
      </c>
      <c r="J24" s="76">
        <f t="shared" si="1"/>
        <v>253930.87997901329</v>
      </c>
      <c r="K24" s="74">
        <f t="shared" si="18"/>
        <v>28800</v>
      </c>
      <c r="L24" s="74">
        <f t="shared" si="2"/>
        <v>86400</v>
      </c>
      <c r="M24" s="74">
        <f t="shared" si="3"/>
        <v>14872.02</v>
      </c>
      <c r="N24" s="74">
        <f t="shared" si="25"/>
        <v>0</v>
      </c>
      <c r="O24" s="74">
        <f t="shared" si="19"/>
        <v>0</v>
      </c>
      <c r="P24" s="74">
        <f t="shared" si="20"/>
        <v>0</v>
      </c>
      <c r="Q24" s="76">
        <f t="shared" si="4"/>
        <v>0</v>
      </c>
      <c r="R24" s="76">
        <f t="shared" si="21"/>
        <v>71527.98</v>
      </c>
      <c r="S24" s="90"/>
      <c r="T24" s="91">
        <f t="shared" si="28"/>
        <v>30000</v>
      </c>
      <c r="U24" s="92">
        <f t="shared" si="28"/>
        <v>106718</v>
      </c>
      <c r="V24" s="92">
        <f t="shared" si="28"/>
        <v>213434</v>
      </c>
      <c r="W24" s="92">
        <f t="shared" si="28"/>
        <v>330860</v>
      </c>
      <c r="X24" s="92">
        <f t="shared" si="28"/>
        <v>480000</v>
      </c>
      <c r="Y24" s="93">
        <f t="shared" si="5"/>
        <v>7066.92</v>
      </c>
      <c r="Z24" s="94">
        <f t="shared" si="6"/>
        <v>0</v>
      </c>
      <c r="AA24" s="94">
        <f t="shared" si="7"/>
        <v>0</v>
      </c>
      <c r="AB24" s="94">
        <f t="shared" si="8"/>
        <v>0</v>
      </c>
      <c r="AC24" s="95">
        <f t="shared" si="9"/>
        <v>0</v>
      </c>
      <c r="AD24" s="87">
        <f t="shared" si="23"/>
        <v>7066.92</v>
      </c>
      <c r="AE24" s="91">
        <f t="shared" si="29"/>
        <v>34366</v>
      </c>
      <c r="AF24" s="92">
        <f t="shared" si="29"/>
        <v>98550</v>
      </c>
      <c r="AG24" s="92">
        <f t="shared" si="29"/>
        <v>197080</v>
      </c>
      <c r="AH24" s="92">
        <f t="shared" si="29"/>
        <v>239820</v>
      </c>
      <c r="AI24" s="93">
        <f t="shared" si="10"/>
        <v>7805.0999999999995</v>
      </c>
      <c r="AJ24" s="94">
        <f t="shared" si="11"/>
        <v>0</v>
      </c>
      <c r="AK24" s="94">
        <f t="shared" si="12"/>
        <v>0</v>
      </c>
      <c r="AL24" s="95">
        <f t="shared" si="13"/>
        <v>0</v>
      </c>
      <c r="AM24" s="89">
        <f t="shared" si="24"/>
        <v>7805.0999999999995</v>
      </c>
    </row>
    <row r="25" spans="1:39" ht="15" customHeight="1" x14ac:dyDescent="0.25">
      <c r="A25" s="63">
        <f>Impôt!Z14</f>
        <v>0.25750000000000001</v>
      </c>
      <c r="B25" s="5">
        <f>Impôt!AA14</f>
        <v>119910</v>
      </c>
      <c r="D25" s="72">
        <v>24</v>
      </c>
      <c r="E25" s="73">
        <f t="shared" si="0"/>
        <v>0.05</v>
      </c>
      <c r="F25" s="73">
        <f t="shared" si="14"/>
        <v>0.02</v>
      </c>
      <c r="G25" s="74">
        <f t="shared" si="15"/>
        <v>253930.87997901329</v>
      </c>
      <c r="H25" s="74">
        <f t="shared" si="16"/>
        <v>58400</v>
      </c>
      <c r="I25" s="74">
        <f t="shared" si="17"/>
        <v>9776.5439989506649</v>
      </c>
      <c r="J25" s="76">
        <f t="shared" si="1"/>
        <v>205307.42397796395</v>
      </c>
      <c r="K25" s="74">
        <f t="shared" si="18"/>
        <v>29200</v>
      </c>
      <c r="L25" s="74">
        <f t="shared" si="2"/>
        <v>87600</v>
      </c>
      <c r="M25" s="74">
        <f t="shared" si="3"/>
        <v>15202.38</v>
      </c>
      <c r="N25" s="74">
        <f t="shared" si="25"/>
        <v>0</v>
      </c>
      <c r="O25" s="74">
        <f t="shared" si="19"/>
        <v>0</v>
      </c>
      <c r="P25" s="74">
        <f t="shared" si="20"/>
        <v>0</v>
      </c>
      <c r="Q25" s="76">
        <f t="shared" si="4"/>
        <v>0</v>
      </c>
      <c r="R25" s="76">
        <f t="shared" si="21"/>
        <v>72397.62</v>
      </c>
      <c r="S25" s="90"/>
      <c r="T25" s="91">
        <f t="shared" si="28"/>
        <v>30000</v>
      </c>
      <c r="U25" s="92">
        <f t="shared" si="28"/>
        <v>106718</v>
      </c>
      <c r="V25" s="92">
        <f t="shared" si="28"/>
        <v>213434</v>
      </c>
      <c r="W25" s="92">
        <f t="shared" si="28"/>
        <v>330860</v>
      </c>
      <c r="X25" s="92">
        <f t="shared" si="28"/>
        <v>480000</v>
      </c>
      <c r="Y25" s="93">
        <f t="shared" si="5"/>
        <v>7217.28</v>
      </c>
      <c r="Z25" s="94">
        <f t="shared" si="6"/>
        <v>0</v>
      </c>
      <c r="AA25" s="94">
        <f t="shared" si="7"/>
        <v>0</v>
      </c>
      <c r="AB25" s="94">
        <f t="shared" si="8"/>
        <v>0</v>
      </c>
      <c r="AC25" s="95">
        <f t="shared" si="9"/>
        <v>0</v>
      </c>
      <c r="AD25" s="87">
        <f t="shared" si="23"/>
        <v>7217.28</v>
      </c>
      <c r="AE25" s="91">
        <f t="shared" si="29"/>
        <v>34366</v>
      </c>
      <c r="AF25" s="92">
        <f t="shared" si="29"/>
        <v>98550</v>
      </c>
      <c r="AG25" s="92">
        <f t="shared" si="29"/>
        <v>197080</v>
      </c>
      <c r="AH25" s="92">
        <f t="shared" si="29"/>
        <v>239820</v>
      </c>
      <c r="AI25" s="93">
        <f t="shared" si="10"/>
        <v>7985.0999999999995</v>
      </c>
      <c r="AJ25" s="94">
        <f t="shared" si="11"/>
        <v>0</v>
      </c>
      <c r="AK25" s="94">
        <f t="shared" si="12"/>
        <v>0</v>
      </c>
      <c r="AL25" s="95">
        <f t="shared" si="13"/>
        <v>0</v>
      </c>
      <c r="AM25" s="89">
        <f t="shared" si="24"/>
        <v>7985.0999999999995</v>
      </c>
    </row>
    <row r="26" spans="1:39" ht="15" customHeight="1" x14ac:dyDescent="0.4">
      <c r="A26" s="6"/>
      <c r="B26" s="12"/>
      <c r="D26" s="72">
        <v>25</v>
      </c>
      <c r="E26" s="73">
        <f t="shared" si="0"/>
        <v>0.05</v>
      </c>
      <c r="F26" s="73">
        <f t="shared" si="14"/>
        <v>0.02</v>
      </c>
      <c r="G26" s="74">
        <f t="shared" si="15"/>
        <v>205307.42397796395</v>
      </c>
      <c r="H26" s="74">
        <f t="shared" si="16"/>
        <v>59200</v>
      </c>
      <c r="I26" s="74">
        <f t="shared" si="17"/>
        <v>7305.3711988981977</v>
      </c>
      <c r="J26" s="76">
        <f t="shared" si="1"/>
        <v>153412.79517686216</v>
      </c>
      <c r="K26" s="74">
        <f t="shared" si="18"/>
        <v>29600</v>
      </c>
      <c r="L26" s="74">
        <f t="shared" si="2"/>
        <v>88800</v>
      </c>
      <c r="M26" s="74">
        <f t="shared" si="3"/>
        <v>15532.739999999998</v>
      </c>
      <c r="N26" s="74">
        <f t="shared" si="25"/>
        <v>0</v>
      </c>
      <c r="O26" s="74">
        <f t="shared" si="19"/>
        <v>0</v>
      </c>
      <c r="P26" s="74">
        <f t="shared" si="20"/>
        <v>0</v>
      </c>
      <c r="Q26" s="76">
        <f t="shared" si="4"/>
        <v>0</v>
      </c>
      <c r="R26" s="76">
        <f t="shared" si="21"/>
        <v>73267.260000000009</v>
      </c>
      <c r="S26" s="90"/>
      <c r="T26" s="91">
        <f t="shared" si="28"/>
        <v>30000</v>
      </c>
      <c r="U26" s="92">
        <f t="shared" si="28"/>
        <v>106718</v>
      </c>
      <c r="V26" s="92">
        <f t="shared" si="28"/>
        <v>213434</v>
      </c>
      <c r="W26" s="92">
        <f t="shared" si="28"/>
        <v>330860</v>
      </c>
      <c r="X26" s="92">
        <f t="shared" si="28"/>
        <v>480000</v>
      </c>
      <c r="Y26" s="93">
        <f t="shared" si="5"/>
        <v>7367.6399999999994</v>
      </c>
      <c r="Z26" s="94">
        <f t="shared" si="6"/>
        <v>0</v>
      </c>
      <c r="AA26" s="94">
        <f t="shared" si="7"/>
        <v>0</v>
      </c>
      <c r="AB26" s="94">
        <f t="shared" si="8"/>
        <v>0</v>
      </c>
      <c r="AC26" s="95">
        <f t="shared" si="9"/>
        <v>0</v>
      </c>
      <c r="AD26" s="87">
        <f t="shared" si="23"/>
        <v>7367.6399999999994</v>
      </c>
      <c r="AE26" s="91">
        <f t="shared" si="29"/>
        <v>34366</v>
      </c>
      <c r="AF26" s="92">
        <f t="shared" si="29"/>
        <v>98550</v>
      </c>
      <c r="AG26" s="92">
        <f t="shared" si="29"/>
        <v>197080</v>
      </c>
      <c r="AH26" s="92">
        <f t="shared" si="29"/>
        <v>239820</v>
      </c>
      <c r="AI26" s="93">
        <f t="shared" si="10"/>
        <v>8165.0999999999995</v>
      </c>
      <c r="AJ26" s="94">
        <f t="shared" si="11"/>
        <v>0</v>
      </c>
      <c r="AK26" s="94">
        <f t="shared" si="12"/>
        <v>0</v>
      </c>
      <c r="AL26" s="95">
        <f t="shared" si="13"/>
        <v>0</v>
      </c>
      <c r="AM26" s="89">
        <f t="shared" si="24"/>
        <v>8165.0999999999995</v>
      </c>
    </row>
    <row r="27" spans="1:39" ht="15" customHeight="1" x14ac:dyDescent="0.25">
      <c r="A27" s="6" t="s">
        <v>130</v>
      </c>
      <c r="B27" s="5">
        <f>SUM(H2:H51)+SUM(K2:K51)</f>
        <v>2912400</v>
      </c>
      <c r="D27" s="72">
        <v>26</v>
      </c>
      <c r="E27" s="73">
        <f t="shared" si="0"/>
        <v>0.05</v>
      </c>
      <c r="F27" s="73">
        <f t="shared" si="14"/>
        <v>0.02</v>
      </c>
      <c r="G27" s="74">
        <f t="shared" si="15"/>
        <v>153412.79517686216</v>
      </c>
      <c r="H27" s="74">
        <f t="shared" si="16"/>
        <v>60000</v>
      </c>
      <c r="I27" s="74">
        <f t="shared" si="17"/>
        <v>4670.6397588431082</v>
      </c>
      <c r="J27" s="76">
        <f t="shared" si="1"/>
        <v>98083.434935705271</v>
      </c>
      <c r="K27" s="74">
        <f t="shared" si="18"/>
        <v>30000</v>
      </c>
      <c r="L27" s="74">
        <f t="shared" si="2"/>
        <v>90000</v>
      </c>
      <c r="M27" s="74">
        <f t="shared" si="3"/>
        <v>15863.1</v>
      </c>
      <c r="N27" s="74">
        <f t="shared" si="25"/>
        <v>0</v>
      </c>
      <c r="O27" s="74">
        <f t="shared" si="19"/>
        <v>0</v>
      </c>
      <c r="P27" s="74">
        <f t="shared" si="20"/>
        <v>0</v>
      </c>
      <c r="Q27" s="76">
        <f t="shared" si="4"/>
        <v>0</v>
      </c>
      <c r="R27" s="76">
        <f t="shared" si="21"/>
        <v>74136.899999999994</v>
      </c>
      <c r="S27" s="90"/>
      <c r="T27" s="91">
        <f t="shared" si="28"/>
        <v>30000</v>
      </c>
      <c r="U27" s="92">
        <f t="shared" si="28"/>
        <v>106718</v>
      </c>
      <c r="V27" s="92">
        <f t="shared" si="28"/>
        <v>213434</v>
      </c>
      <c r="W27" s="92">
        <f t="shared" si="28"/>
        <v>330860</v>
      </c>
      <c r="X27" s="92">
        <f t="shared" si="28"/>
        <v>480000</v>
      </c>
      <c r="Y27" s="93">
        <f t="shared" si="5"/>
        <v>7518</v>
      </c>
      <c r="Z27" s="94">
        <f t="shared" si="6"/>
        <v>0</v>
      </c>
      <c r="AA27" s="94">
        <f t="shared" si="7"/>
        <v>0</v>
      </c>
      <c r="AB27" s="94">
        <f t="shared" si="8"/>
        <v>0</v>
      </c>
      <c r="AC27" s="95">
        <f t="shared" si="9"/>
        <v>0</v>
      </c>
      <c r="AD27" s="87">
        <f t="shared" si="23"/>
        <v>7518</v>
      </c>
      <c r="AE27" s="91">
        <f t="shared" si="29"/>
        <v>34366</v>
      </c>
      <c r="AF27" s="92">
        <f t="shared" si="29"/>
        <v>98550</v>
      </c>
      <c r="AG27" s="92">
        <f t="shared" si="29"/>
        <v>197080</v>
      </c>
      <c r="AH27" s="92">
        <f t="shared" si="29"/>
        <v>239820</v>
      </c>
      <c r="AI27" s="93">
        <f t="shared" si="10"/>
        <v>8345.1</v>
      </c>
      <c r="AJ27" s="94">
        <f t="shared" si="11"/>
        <v>0</v>
      </c>
      <c r="AK27" s="94">
        <f t="shared" si="12"/>
        <v>0</v>
      </c>
      <c r="AL27" s="95">
        <f t="shared" si="13"/>
        <v>0</v>
      </c>
      <c r="AM27" s="89">
        <f t="shared" si="24"/>
        <v>8345.1</v>
      </c>
    </row>
    <row r="28" spans="1:39" ht="15" customHeight="1" x14ac:dyDescent="0.25">
      <c r="A28" s="6" t="s">
        <v>58</v>
      </c>
      <c r="B28" s="5">
        <f>SUM(M2:M51)</f>
        <v>358207.91999999993</v>
      </c>
      <c r="D28" s="72">
        <v>27</v>
      </c>
      <c r="E28" s="73">
        <f t="shared" si="0"/>
        <v>0.05</v>
      </c>
      <c r="F28" s="73">
        <f t="shared" si="14"/>
        <v>0.02</v>
      </c>
      <c r="G28" s="74">
        <f t="shared" si="15"/>
        <v>98083.434935705271</v>
      </c>
      <c r="H28" s="74">
        <f t="shared" si="16"/>
        <v>60800</v>
      </c>
      <c r="I28" s="74">
        <f t="shared" si="17"/>
        <v>1864.1717467852636</v>
      </c>
      <c r="J28" s="76">
        <f t="shared" si="1"/>
        <v>39147.606682490536</v>
      </c>
      <c r="K28" s="74">
        <f t="shared" si="18"/>
        <v>30400</v>
      </c>
      <c r="L28" s="74">
        <f t="shared" si="2"/>
        <v>91200</v>
      </c>
      <c r="M28" s="74">
        <f t="shared" si="3"/>
        <v>16193.46</v>
      </c>
      <c r="N28" s="74">
        <f t="shared" si="25"/>
        <v>0</v>
      </c>
      <c r="O28" s="74">
        <f t="shared" si="19"/>
        <v>0</v>
      </c>
      <c r="P28" s="74">
        <f t="shared" si="20"/>
        <v>0</v>
      </c>
      <c r="Q28" s="76">
        <f t="shared" si="4"/>
        <v>0</v>
      </c>
      <c r="R28" s="76">
        <f t="shared" si="21"/>
        <v>75006.540000000008</v>
      </c>
      <c r="S28" s="90"/>
      <c r="T28" s="91">
        <f t="shared" si="28"/>
        <v>30000</v>
      </c>
      <c r="U28" s="92">
        <f t="shared" si="28"/>
        <v>106718</v>
      </c>
      <c r="V28" s="92">
        <f t="shared" si="28"/>
        <v>213434</v>
      </c>
      <c r="W28" s="92">
        <f t="shared" si="28"/>
        <v>330860</v>
      </c>
      <c r="X28" s="92">
        <f t="shared" si="28"/>
        <v>480000</v>
      </c>
      <c r="Y28" s="93">
        <f t="shared" si="5"/>
        <v>7668.36</v>
      </c>
      <c r="Z28" s="94">
        <f t="shared" si="6"/>
        <v>0</v>
      </c>
      <c r="AA28" s="94">
        <f t="shared" si="7"/>
        <v>0</v>
      </c>
      <c r="AB28" s="94">
        <f t="shared" si="8"/>
        <v>0</v>
      </c>
      <c r="AC28" s="95">
        <f t="shared" si="9"/>
        <v>0</v>
      </c>
      <c r="AD28" s="87">
        <f t="shared" si="23"/>
        <v>7668.36</v>
      </c>
      <c r="AE28" s="91">
        <f t="shared" si="29"/>
        <v>34366</v>
      </c>
      <c r="AF28" s="92">
        <f t="shared" si="29"/>
        <v>98550</v>
      </c>
      <c r="AG28" s="92">
        <f t="shared" si="29"/>
        <v>197080</v>
      </c>
      <c r="AH28" s="92">
        <f t="shared" si="29"/>
        <v>239820</v>
      </c>
      <c r="AI28" s="93">
        <f t="shared" si="10"/>
        <v>8525.1</v>
      </c>
      <c r="AJ28" s="94">
        <f t="shared" si="11"/>
        <v>0</v>
      </c>
      <c r="AK28" s="94">
        <f t="shared" si="12"/>
        <v>0</v>
      </c>
      <c r="AL28" s="95">
        <f t="shared" si="13"/>
        <v>0</v>
      </c>
      <c r="AM28" s="89">
        <f t="shared" si="24"/>
        <v>8525.1</v>
      </c>
    </row>
    <row r="29" spans="1:39" ht="15" customHeight="1" x14ac:dyDescent="0.4">
      <c r="A29" s="6"/>
      <c r="B29" s="12"/>
      <c r="D29" s="72">
        <v>28</v>
      </c>
      <c r="E29" s="73">
        <f t="shared" si="0"/>
        <v>0.05</v>
      </c>
      <c r="F29" s="73">
        <f t="shared" si="14"/>
        <v>0.02</v>
      </c>
      <c r="G29" s="74">
        <f t="shared" si="15"/>
        <v>39147.606682490536</v>
      </c>
      <c r="H29" s="74">
        <f t="shared" si="16"/>
        <v>61600</v>
      </c>
      <c r="I29" s="74">
        <f t="shared" si="17"/>
        <v>-1122.6196658754732</v>
      </c>
      <c r="J29" s="76">
        <f t="shared" si="1"/>
        <v>0</v>
      </c>
      <c r="K29" s="74">
        <f t="shared" si="18"/>
        <v>30800</v>
      </c>
      <c r="L29" s="74">
        <f t="shared" si="2"/>
        <v>92400</v>
      </c>
      <c r="M29" s="74">
        <f t="shared" si="3"/>
        <v>16523.82</v>
      </c>
      <c r="N29" s="74">
        <f t="shared" si="25"/>
        <v>0</v>
      </c>
      <c r="O29" s="74">
        <f t="shared" si="19"/>
        <v>0</v>
      </c>
      <c r="P29" s="74">
        <f t="shared" si="20"/>
        <v>0</v>
      </c>
      <c r="Q29" s="76">
        <f t="shared" si="4"/>
        <v>0</v>
      </c>
      <c r="R29" s="76">
        <f t="shared" si="21"/>
        <v>75876.179999999993</v>
      </c>
      <c r="S29" s="90"/>
      <c r="T29" s="91">
        <f t="shared" si="28"/>
        <v>30000</v>
      </c>
      <c r="U29" s="92">
        <f t="shared" si="28"/>
        <v>106718</v>
      </c>
      <c r="V29" s="92">
        <f t="shared" si="28"/>
        <v>213434</v>
      </c>
      <c r="W29" s="92">
        <f t="shared" si="28"/>
        <v>330860</v>
      </c>
      <c r="X29" s="92">
        <f t="shared" si="28"/>
        <v>480000</v>
      </c>
      <c r="Y29" s="93">
        <f t="shared" si="5"/>
        <v>7818.7199999999993</v>
      </c>
      <c r="Z29" s="94">
        <f t="shared" si="6"/>
        <v>0</v>
      </c>
      <c r="AA29" s="94">
        <f t="shared" si="7"/>
        <v>0</v>
      </c>
      <c r="AB29" s="94">
        <f t="shared" si="8"/>
        <v>0</v>
      </c>
      <c r="AC29" s="95">
        <f t="shared" si="9"/>
        <v>0</v>
      </c>
      <c r="AD29" s="87">
        <f t="shared" si="23"/>
        <v>7818.7199999999993</v>
      </c>
      <c r="AE29" s="91">
        <f t="shared" si="29"/>
        <v>34366</v>
      </c>
      <c r="AF29" s="92">
        <f t="shared" si="29"/>
        <v>98550</v>
      </c>
      <c r="AG29" s="92">
        <f t="shared" si="29"/>
        <v>197080</v>
      </c>
      <c r="AH29" s="92">
        <f t="shared" si="29"/>
        <v>239820</v>
      </c>
      <c r="AI29" s="93">
        <f t="shared" si="10"/>
        <v>8705.1</v>
      </c>
      <c r="AJ29" s="94">
        <f t="shared" si="11"/>
        <v>0</v>
      </c>
      <c r="AK29" s="94">
        <f t="shared" si="12"/>
        <v>0</v>
      </c>
      <c r="AL29" s="95">
        <f t="shared" si="13"/>
        <v>0</v>
      </c>
      <c r="AM29" s="89">
        <f t="shared" si="24"/>
        <v>8705.1</v>
      </c>
    </row>
    <row r="30" spans="1:39" ht="15" customHeight="1" x14ac:dyDescent="0.25">
      <c r="A30" s="146" t="s">
        <v>115</v>
      </c>
      <c r="B30" s="146"/>
      <c r="D30" s="72">
        <v>29</v>
      </c>
      <c r="E30" s="73">
        <f t="shared" si="0"/>
        <v>0.05</v>
      </c>
      <c r="F30" s="73">
        <f t="shared" si="14"/>
        <v>0.02</v>
      </c>
      <c r="G30" s="74">
        <f t="shared" si="15"/>
        <v>0</v>
      </c>
      <c r="H30" s="74">
        <f t="shared" si="16"/>
        <v>0</v>
      </c>
      <c r="I30" s="74">
        <f t="shared" si="17"/>
        <v>0</v>
      </c>
      <c r="J30" s="76">
        <f t="shared" si="1"/>
        <v>0</v>
      </c>
      <c r="K30" s="74">
        <f t="shared" si="18"/>
        <v>31200</v>
      </c>
      <c r="L30" s="74">
        <f t="shared" si="2"/>
        <v>31200</v>
      </c>
      <c r="M30" s="74">
        <f t="shared" si="3"/>
        <v>150.35999999999999</v>
      </c>
      <c r="N30" s="74">
        <f t="shared" si="25"/>
        <v>0</v>
      </c>
      <c r="O30" s="74">
        <f t="shared" si="19"/>
        <v>0</v>
      </c>
      <c r="P30" s="74">
        <f t="shared" si="20"/>
        <v>0</v>
      </c>
      <c r="Q30" s="76">
        <f t="shared" si="4"/>
        <v>0</v>
      </c>
      <c r="R30" s="76">
        <f t="shared" si="21"/>
        <v>31049.64</v>
      </c>
      <c r="S30" s="90"/>
      <c r="T30" s="91">
        <f t="shared" si="28"/>
        <v>30000</v>
      </c>
      <c r="U30" s="92">
        <f t="shared" si="28"/>
        <v>106718</v>
      </c>
      <c r="V30" s="92">
        <f t="shared" si="28"/>
        <v>213434</v>
      </c>
      <c r="W30" s="92">
        <f t="shared" si="28"/>
        <v>330860</v>
      </c>
      <c r="X30" s="92">
        <f t="shared" si="28"/>
        <v>480000</v>
      </c>
      <c r="Y30" s="93">
        <f t="shared" si="5"/>
        <v>150.35999999999999</v>
      </c>
      <c r="Z30" s="94">
        <f t="shared" si="6"/>
        <v>0</v>
      </c>
      <c r="AA30" s="94">
        <f t="shared" si="7"/>
        <v>0</v>
      </c>
      <c r="AB30" s="94">
        <f t="shared" si="8"/>
        <v>0</v>
      </c>
      <c r="AC30" s="95">
        <f t="shared" si="9"/>
        <v>0</v>
      </c>
      <c r="AD30" s="87">
        <f t="shared" si="23"/>
        <v>150.35999999999999</v>
      </c>
      <c r="AE30" s="91">
        <f t="shared" si="29"/>
        <v>34366</v>
      </c>
      <c r="AF30" s="92">
        <f t="shared" si="29"/>
        <v>98550</v>
      </c>
      <c r="AG30" s="92">
        <f t="shared" si="29"/>
        <v>197080</v>
      </c>
      <c r="AH30" s="92">
        <f t="shared" si="29"/>
        <v>239820</v>
      </c>
      <c r="AI30" s="93">
        <f t="shared" si="10"/>
        <v>0</v>
      </c>
      <c r="AJ30" s="94">
        <f t="shared" si="11"/>
        <v>0</v>
      </c>
      <c r="AK30" s="94">
        <f t="shared" si="12"/>
        <v>0</v>
      </c>
      <c r="AL30" s="95">
        <f t="shared" si="13"/>
        <v>0</v>
      </c>
      <c r="AM30" s="89">
        <f t="shared" si="24"/>
        <v>0</v>
      </c>
    </row>
    <row r="31" spans="1:39" ht="15" customHeight="1" x14ac:dyDescent="0.25">
      <c r="A31" s="146"/>
      <c r="B31" s="146"/>
      <c r="D31" s="72">
        <v>30</v>
      </c>
      <c r="E31" s="73">
        <f t="shared" si="0"/>
        <v>0.05</v>
      </c>
      <c r="F31" s="73">
        <f t="shared" si="14"/>
        <v>0.02</v>
      </c>
      <c r="G31" s="74">
        <f t="shared" si="15"/>
        <v>0</v>
      </c>
      <c r="H31" s="74">
        <f t="shared" si="16"/>
        <v>0</v>
      </c>
      <c r="I31" s="74">
        <f t="shared" si="17"/>
        <v>0</v>
      </c>
      <c r="J31" s="76">
        <f t="shared" si="1"/>
        <v>0</v>
      </c>
      <c r="K31" s="74">
        <f t="shared" si="18"/>
        <v>31600</v>
      </c>
      <c r="L31" s="74">
        <f t="shared" si="2"/>
        <v>31600</v>
      </c>
      <c r="M31" s="74">
        <f t="shared" si="3"/>
        <v>200.48</v>
      </c>
      <c r="N31" s="74">
        <f t="shared" si="25"/>
        <v>0</v>
      </c>
      <c r="O31" s="74">
        <f t="shared" si="19"/>
        <v>0</v>
      </c>
      <c r="P31" s="74">
        <f t="shared" si="20"/>
        <v>0</v>
      </c>
      <c r="Q31" s="76">
        <f t="shared" si="4"/>
        <v>0</v>
      </c>
      <c r="R31" s="76">
        <f t="shared" si="21"/>
        <v>31399.52</v>
      </c>
      <c r="S31" s="90"/>
      <c r="T31" s="91">
        <f t="shared" si="28"/>
        <v>30000</v>
      </c>
      <c r="U31" s="92">
        <f t="shared" si="28"/>
        <v>106718</v>
      </c>
      <c r="V31" s="92">
        <f t="shared" si="28"/>
        <v>213434</v>
      </c>
      <c r="W31" s="92">
        <f t="shared" si="28"/>
        <v>330860</v>
      </c>
      <c r="X31" s="92">
        <f t="shared" si="28"/>
        <v>480000</v>
      </c>
      <c r="Y31" s="93">
        <f t="shared" si="5"/>
        <v>200.48</v>
      </c>
      <c r="Z31" s="94">
        <f t="shared" si="6"/>
        <v>0</v>
      </c>
      <c r="AA31" s="94">
        <f t="shared" si="7"/>
        <v>0</v>
      </c>
      <c r="AB31" s="94">
        <f t="shared" si="8"/>
        <v>0</v>
      </c>
      <c r="AC31" s="95">
        <f t="shared" si="9"/>
        <v>0</v>
      </c>
      <c r="AD31" s="87">
        <f t="shared" si="23"/>
        <v>200.48</v>
      </c>
      <c r="AE31" s="91">
        <f t="shared" si="29"/>
        <v>34366</v>
      </c>
      <c r="AF31" s="92">
        <f t="shared" si="29"/>
        <v>98550</v>
      </c>
      <c r="AG31" s="92">
        <f t="shared" si="29"/>
        <v>197080</v>
      </c>
      <c r="AH31" s="92">
        <f t="shared" si="29"/>
        <v>239820</v>
      </c>
      <c r="AI31" s="93">
        <f t="shared" si="10"/>
        <v>0</v>
      </c>
      <c r="AJ31" s="94">
        <f t="shared" si="11"/>
        <v>0</v>
      </c>
      <c r="AK31" s="94">
        <f t="shared" si="12"/>
        <v>0</v>
      </c>
      <c r="AL31" s="95">
        <f t="shared" si="13"/>
        <v>0</v>
      </c>
      <c r="AM31" s="89">
        <f t="shared" si="24"/>
        <v>0</v>
      </c>
    </row>
    <row r="32" spans="1:39" ht="15" customHeight="1" x14ac:dyDescent="0.25">
      <c r="A32" s="146"/>
      <c r="B32" s="146"/>
      <c r="D32" s="72">
        <v>31</v>
      </c>
      <c r="E32" s="73">
        <f t="shared" si="0"/>
        <v>0.05</v>
      </c>
      <c r="F32" s="73">
        <f t="shared" si="14"/>
        <v>0.02</v>
      </c>
      <c r="G32" s="74">
        <f t="shared" si="15"/>
        <v>0</v>
      </c>
      <c r="H32" s="74">
        <f t="shared" si="16"/>
        <v>0</v>
      </c>
      <c r="I32" s="74">
        <f t="shared" si="17"/>
        <v>0</v>
      </c>
      <c r="J32" s="76">
        <f>IF(G32-H32+I32&gt;0,G32-H32+I32,0)</f>
        <v>0</v>
      </c>
      <c r="K32" s="74">
        <f t="shared" si="18"/>
        <v>32000</v>
      </c>
      <c r="L32" s="74">
        <f t="shared" si="2"/>
        <v>32000</v>
      </c>
      <c r="M32" s="74">
        <f t="shared" si="3"/>
        <v>250.6</v>
      </c>
      <c r="N32" s="74">
        <f t="shared" si="25"/>
        <v>0</v>
      </c>
      <c r="O32" s="74">
        <f t="shared" si="19"/>
        <v>0</v>
      </c>
      <c r="P32" s="74">
        <f t="shared" si="20"/>
        <v>0</v>
      </c>
      <c r="Q32" s="76">
        <f>IF(N32-O32+P32&gt;0,N32-O32+P32,0)</f>
        <v>0</v>
      </c>
      <c r="R32" s="76">
        <f t="shared" si="21"/>
        <v>31749.4</v>
      </c>
      <c r="S32" s="90"/>
      <c r="T32" s="91">
        <f t="shared" si="28"/>
        <v>30000</v>
      </c>
      <c r="U32" s="92">
        <f t="shared" si="28"/>
        <v>106718</v>
      </c>
      <c r="V32" s="92">
        <f t="shared" si="28"/>
        <v>213434</v>
      </c>
      <c r="W32" s="92">
        <f t="shared" si="28"/>
        <v>330860</v>
      </c>
      <c r="X32" s="92">
        <f t="shared" si="28"/>
        <v>480000</v>
      </c>
      <c r="Y32" s="93">
        <f t="shared" si="5"/>
        <v>250.6</v>
      </c>
      <c r="Z32" s="94">
        <f t="shared" si="6"/>
        <v>0</v>
      </c>
      <c r="AA32" s="94">
        <f t="shared" si="7"/>
        <v>0</v>
      </c>
      <c r="AB32" s="94">
        <f t="shared" si="8"/>
        <v>0</v>
      </c>
      <c r="AC32" s="95">
        <f t="shared" si="9"/>
        <v>0</v>
      </c>
      <c r="AD32" s="87">
        <f t="shared" si="23"/>
        <v>250.6</v>
      </c>
      <c r="AE32" s="91">
        <f t="shared" si="29"/>
        <v>34366</v>
      </c>
      <c r="AF32" s="92">
        <f t="shared" si="29"/>
        <v>98550</v>
      </c>
      <c r="AG32" s="92">
        <f t="shared" si="29"/>
        <v>197080</v>
      </c>
      <c r="AH32" s="92">
        <f t="shared" si="29"/>
        <v>239820</v>
      </c>
      <c r="AI32" s="93">
        <f t="shared" si="10"/>
        <v>0</v>
      </c>
      <c r="AJ32" s="94">
        <f t="shared" si="11"/>
        <v>0</v>
      </c>
      <c r="AK32" s="94">
        <f t="shared" si="12"/>
        <v>0</v>
      </c>
      <c r="AL32" s="95">
        <f t="shared" si="13"/>
        <v>0</v>
      </c>
      <c r="AM32" s="89">
        <f t="shared" si="24"/>
        <v>0</v>
      </c>
    </row>
    <row r="33" spans="1:39" ht="15" customHeight="1" x14ac:dyDescent="0.25">
      <c r="A33" s="146"/>
      <c r="B33" s="146"/>
      <c r="D33" s="72">
        <v>32</v>
      </c>
      <c r="E33" s="73">
        <f t="shared" si="0"/>
        <v>0.05</v>
      </c>
      <c r="F33" s="73">
        <f t="shared" si="14"/>
        <v>0.02</v>
      </c>
      <c r="G33" s="74">
        <f t="shared" si="15"/>
        <v>0</v>
      </c>
      <c r="H33" s="74">
        <f t="shared" si="16"/>
        <v>0</v>
      </c>
      <c r="I33" s="74">
        <f t="shared" si="17"/>
        <v>0</v>
      </c>
      <c r="J33" s="76">
        <f t="shared" ref="J33:J51" si="30">IF(G33-H33+I33&gt;0,G33-H33+I33,0)</f>
        <v>0</v>
      </c>
      <c r="K33" s="74">
        <f t="shared" si="18"/>
        <v>32400</v>
      </c>
      <c r="L33" s="74">
        <f t="shared" si="2"/>
        <v>32400</v>
      </c>
      <c r="M33" s="74">
        <f t="shared" si="3"/>
        <v>300.71999999999997</v>
      </c>
      <c r="N33" s="74">
        <f t="shared" si="25"/>
        <v>0</v>
      </c>
      <c r="O33" s="74">
        <f t="shared" si="19"/>
        <v>0</v>
      </c>
      <c r="P33" s="74">
        <f t="shared" si="20"/>
        <v>0</v>
      </c>
      <c r="Q33" s="76">
        <f t="shared" ref="Q33:Q50" si="31">IF(N33-O33+P33&gt;0,N33-O33+P33,0)</f>
        <v>0</v>
      </c>
      <c r="R33" s="76">
        <f t="shared" si="21"/>
        <v>32099.279999999999</v>
      </c>
      <c r="S33" s="90"/>
      <c r="T33" s="91">
        <f t="shared" si="28"/>
        <v>30000</v>
      </c>
      <c r="U33" s="92">
        <f t="shared" si="28"/>
        <v>106718</v>
      </c>
      <c r="V33" s="92">
        <f t="shared" si="28"/>
        <v>213434</v>
      </c>
      <c r="W33" s="92">
        <f t="shared" si="28"/>
        <v>330860</v>
      </c>
      <c r="X33" s="92">
        <f t="shared" si="28"/>
        <v>480000</v>
      </c>
      <c r="Y33" s="93">
        <f t="shared" si="5"/>
        <v>300.71999999999997</v>
      </c>
      <c r="Z33" s="94">
        <f t="shared" si="6"/>
        <v>0</v>
      </c>
      <c r="AA33" s="94">
        <f t="shared" si="7"/>
        <v>0</v>
      </c>
      <c r="AB33" s="94">
        <f t="shared" si="8"/>
        <v>0</v>
      </c>
      <c r="AC33" s="95">
        <f t="shared" si="9"/>
        <v>0</v>
      </c>
      <c r="AD33" s="87">
        <f t="shared" si="23"/>
        <v>300.71999999999997</v>
      </c>
      <c r="AE33" s="91">
        <f t="shared" si="29"/>
        <v>34366</v>
      </c>
      <c r="AF33" s="92">
        <f t="shared" si="29"/>
        <v>98550</v>
      </c>
      <c r="AG33" s="92">
        <f t="shared" si="29"/>
        <v>197080</v>
      </c>
      <c r="AH33" s="92">
        <f t="shared" si="29"/>
        <v>239820</v>
      </c>
      <c r="AI33" s="93">
        <f t="shared" si="10"/>
        <v>0</v>
      </c>
      <c r="AJ33" s="94">
        <f t="shared" si="11"/>
        <v>0</v>
      </c>
      <c r="AK33" s="94">
        <f t="shared" si="12"/>
        <v>0</v>
      </c>
      <c r="AL33" s="95">
        <f t="shared" si="13"/>
        <v>0</v>
      </c>
      <c r="AM33" s="89">
        <f t="shared" si="24"/>
        <v>0</v>
      </c>
    </row>
    <row r="34" spans="1:39" ht="15" customHeight="1" x14ac:dyDescent="0.25">
      <c r="A34" s="146"/>
      <c r="B34" s="146"/>
      <c r="D34" s="72">
        <v>33</v>
      </c>
      <c r="E34" s="73">
        <f t="shared" ref="E34:E51" si="32">$B$8</f>
        <v>0.05</v>
      </c>
      <c r="F34" s="73">
        <f t="shared" si="14"/>
        <v>0.02</v>
      </c>
      <c r="G34" s="74">
        <f t="shared" si="15"/>
        <v>0</v>
      </c>
      <c r="H34" s="74">
        <f t="shared" si="16"/>
        <v>0</v>
      </c>
      <c r="I34" s="74">
        <f t="shared" si="17"/>
        <v>0</v>
      </c>
      <c r="J34" s="76">
        <f t="shared" si="30"/>
        <v>0</v>
      </c>
      <c r="K34" s="74">
        <f t="shared" si="18"/>
        <v>32800</v>
      </c>
      <c r="L34" s="74">
        <f t="shared" ref="L34:L51" si="33">H34+K34</f>
        <v>32800</v>
      </c>
      <c r="M34" s="74">
        <f t="shared" ref="M34:M51" si="34">AD34+AM34</f>
        <v>350.84</v>
      </c>
      <c r="N34" s="74">
        <f t="shared" si="25"/>
        <v>0</v>
      </c>
      <c r="O34" s="74">
        <f t="shared" si="19"/>
        <v>0</v>
      </c>
      <c r="P34" s="74">
        <f t="shared" si="20"/>
        <v>0</v>
      </c>
      <c r="Q34" s="76">
        <f t="shared" si="31"/>
        <v>0</v>
      </c>
      <c r="R34" s="76">
        <f t="shared" si="21"/>
        <v>32449.16</v>
      </c>
      <c r="S34" s="90"/>
      <c r="T34" s="91">
        <f t="shared" si="28"/>
        <v>30000</v>
      </c>
      <c r="U34" s="92">
        <f t="shared" si="28"/>
        <v>106718</v>
      </c>
      <c r="V34" s="92">
        <f t="shared" si="28"/>
        <v>213434</v>
      </c>
      <c r="W34" s="92">
        <f t="shared" si="28"/>
        <v>330860</v>
      </c>
      <c r="X34" s="92">
        <f t="shared" si="28"/>
        <v>480000</v>
      </c>
      <c r="Y34" s="93">
        <f t="shared" ref="Y34:Y51" si="35">IF($L34&gt;T34,IF($L34&lt;U34,($L34-T34)*$A$15,(U34-T34)*$A$15),0)</f>
        <v>350.84</v>
      </c>
      <c r="Z34" s="94">
        <f t="shared" ref="Z34:Z51" si="36">IF($L34&gt;U34,IF($L34&lt;V34,($L34-U34+T34)*$A$16,(V34-U34)*$A$16),0)</f>
        <v>0</v>
      </c>
      <c r="AA34" s="94">
        <f t="shared" ref="AA34:AA51" si="37">IF($L34&gt;V34,IF($L34&lt;W34,($L34-V34)*$A$17,(W34-V34)*$A$17),0)</f>
        <v>0</v>
      </c>
      <c r="AB34" s="94">
        <f t="shared" ref="AB34:AB51" si="38">IF($L34&gt;W34,IF($L34&lt;X34,($L34-W34)*$A$18,(X34-W34)*$A$18),0)</f>
        <v>0</v>
      </c>
      <c r="AC34" s="95">
        <f t="shared" ref="AC34:AC51" si="39">IF($L34&gt;X34,IF($L34&gt;X34,($L34-X34)*$A$19,0),0)</f>
        <v>0</v>
      </c>
      <c r="AD34" s="87">
        <f t="shared" si="23"/>
        <v>350.84</v>
      </c>
      <c r="AE34" s="91">
        <f t="shared" si="29"/>
        <v>34366</v>
      </c>
      <c r="AF34" s="92">
        <f t="shared" si="29"/>
        <v>98550</v>
      </c>
      <c r="AG34" s="92">
        <f t="shared" si="29"/>
        <v>197080</v>
      </c>
      <c r="AH34" s="92">
        <f t="shared" si="29"/>
        <v>239820</v>
      </c>
      <c r="AI34" s="93">
        <f t="shared" ref="AI34:AI51" si="40">IF($L34&gt;AE34,IF($L34&lt;AF34,($L34-AE34)*$A$22,(AF34-AE34)*$A$22),0)</f>
        <v>0</v>
      </c>
      <c r="AJ34" s="94">
        <f t="shared" ref="AJ34:AJ51" si="41">IF($L34&gt;AF34,IF($L34&lt;AG34,($L34-AF34+AE34)*$A$23,(AG34-AF34)*$A$23),0)</f>
        <v>0</v>
      </c>
      <c r="AK34" s="94">
        <f t="shared" ref="AK34:AK51" si="42">IF($L34&gt;AG34,IF($L34&lt;AH34,($L34-AG34)*$A$24,(AH34-AG34)*$A$24),0)</f>
        <v>0</v>
      </c>
      <c r="AL34" s="95">
        <f t="shared" ref="AL34:AL51" si="43">IF($L34&gt;AH34,IF($L34&gt;AH34,($L34-AH34)*$A$25,0),0)</f>
        <v>0</v>
      </c>
      <c r="AM34" s="89">
        <f t="shared" si="24"/>
        <v>0</v>
      </c>
    </row>
    <row r="35" spans="1:39" ht="15" customHeight="1" x14ac:dyDescent="0.25">
      <c r="A35" s="146"/>
      <c r="B35" s="146"/>
      <c r="D35" s="72">
        <v>34</v>
      </c>
      <c r="E35" s="73">
        <f t="shared" si="32"/>
        <v>0.05</v>
      </c>
      <c r="F35" s="73">
        <f t="shared" si="14"/>
        <v>0.02</v>
      </c>
      <c r="G35" s="74">
        <f t="shared" ref="G35:G51" si="44">J34</f>
        <v>0</v>
      </c>
      <c r="H35" s="74">
        <f t="shared" si="16"/>
        <v>0</v>
      </c>
      <c r="I35" s="74">
        <f t="shared" si="17"/>
        <v>0</v>
      </c>
      <c r="J35" s="76">
        <f t="shared" si="30"/>
        <v>0</v>
      </c>
      <c r="K35" s="74">
        <f t="shared" si="18"/>
        <v>33200</v>
      </c>
      <c r="L35" s="74">
        <f t="shared" si="33"/>
        <v>33200</v>
      </c>
      <c r="M35" s="74">
        <f t="shared" si="34"/>
        <v>400.96</v>
      </c>
      <c r="N35" s="74">
        <f t="shared" si="25"/>
        <v>0</v>
      </c>
      <c r="O35" s="74">
        <f t="shared" ref="O35:O51" si="45">IF(N35&gt;0,$B$6+(($D38-1)*$B$14*$B$6),0)</f>
        <v>0</v>
      </c>
      <c r="P35" s="74">
        <f t="shared" si="20"/>
        <v>0</v>
      </c>
      <c r="Q35" s="76">
        <f t="shared" si="31"/>
        <v>0</v>
      </c>
      <c r="R35" s="76">
        <f t="shared" si="21"/>
        <v>32799.040000000001</v>
      </c>
      <c r="S35" s="90"/>
      <c r="T35" s="91">
        <f t="shared" si="28"/>
        <v>30000</v>
      </c>
      <c r="U35" s="92">
        <f t="shared" si="28"/>
        <v>106718</v>
      </c>
      <c r="V35" s="92">
        <f t="shared" si="28"/>
        <v>213434</v>
      </c>
      <c r="W35" s="92">
        <f t="shared" si="28"/>
        <v>330860</v>
      </c>
      <c r="X35" s="92">
        <f t="shared" si="28"/>
        <v>480000</v>
      </c>
      <c r="Y35" s="93">
        <f t="shared" si="35"/>
        <v>400.96</v>
      </c>
      <c r="Z35" s="94">
        <f t="shared" si="36"/>
        <v>0</v>
      </c>
      <c r="AA35" s="94">
        <f t="shared" si="37"/>
        <v>0</v>
      </c>
      <c r="AB35" s="94">
        <f t="shared" si="38"/>
        <v>0</v>
      </c>
      <c r="AC35" s="95">
        <f t="shared" si="39"/>
        <v>0</v>
      </c>
      <c r="AD35" s="87">
        <f t="shared" si="23"/>
        <v>400.96</v>
      </c>
      <c r="AE35" s="91">
        <f t="shared" si="29"/>
        <v>34366</v>
      </c>
      <c r="AF35" s="92">
        <f t="shared" si="29"/>
        <v>98550</v>
      </c>
      <c r="AG35" s="92">
        <f t="shared" si="29"/>
        <v>197080</v>
      </c>
      <c r="AH35" s="92">
        <f t="shared" si="29"/>
        <v>239820</v>
      </c>
      <c r="AI35" s="93">
        <f t="shared" si="40"/>
        <v>0</v>
      </c>
      <c r="AJ35" s="94">
        <f t="shared" si="41"/>
        <v>0</v>
      </c>
      <c r="AK35" s="94">
        <f t="shared" si="42"/>
        <v>0</v>
      </c>
      <c r="AL35" s="95">
        <f t="shared" si="43"/>
        <v>0</v>
      </c>
      <c r="AM35" s="89">
        <f t="shared" si="24"/>
        <v>0</v>
      </c>
    </row>
    <row r="36" spans="1:39" ht="15" customHeight="1" x14ac:dyDescent="0.4">
      <c r="A36" s="6"/>
      <c r="B36" s="12"/>
      <c r="D36" s="72">
        <v>35</v>
      </c>
      <c r="E36" s="73">
        <f t="shared" si="32"/>
        <v>0.05</v>
      </c>
      <c r="F36" s="73">
        <f t="shared" si="14"/>
        <v>0.02</v>
      </c>
      <c r="G36" s="74">
        <f t="shared" si="44"/>
        <v>0</v>
      </c>
      <c r="H36" s="74">
        <f t="shared" si="16"/>
        <v>0</v>
      </c>
      <c r="I36" s="74">
        <f t="shared" si="17"/>
        <v>0</v>
      </c>
      <c r="J36" s="76">
        <f t="shared" si="30"/>
        <v>0</v>
      </c>
      <c r="K36" s="74">
        <f t="shared" si="18"/>
        <v>33600</v>
      </c>
      <c r="L36" s="74">
        <f t="shared" si="33"/>
        <v>33600</v>
      </c>
      <c r="M36" s="74">
        <f t="shared" si="34"/>
        <v>451.08</v>
      </c>
      <c r="N36" s="74">
        <f t="shared" si="25"/>
        <v>0</v>
      </c>
      <c r="O36" s="74">
        <f t="shared" si="45"/>
        <v>0</v>
      </c>
      <c r="P36" s="74">
        <f t="shared" si="20"/>
        <v>0</v>
      </c>
      <c r="Q36" s="76">
        <f t="shared" si="31"/>
        <v>0</v>
      </c>
      <c r="R36" s="76">
        <f t="shared" si="21"/>
        <v>33148.92</v>
      </c>
      <c r="S36" s="90"/>
      <c r="T36" s="91">
        <f t="shared" ref="T36:X51" si="46">T35*(1+$B$5)</f>
        <v>30000</v>
      </c>
      <c r="U36" s="92">
        <f t="shared" si="46"/>
        <v>106718</v>
      </c>
      <c r="V36" s="92">
        <f t="shared" si="46"/>
        <v>213434</v>
      </c>
      <c r="W36" s="92">
        <f t="shared" si="46"/>
        <v>330860</v>
      </c>
      <c r="X36" s="92">
        <f t="shared" si="46"/>
        <v>480000</v>
      </c>
      <c r="Y36" s="93">
        <f t="shared" si="35"/>
        <v>451.08</v>
      </c>
      <c r="Z36" s="94">
        <f t="shared" si="36"/>
        <v>0</v>
      </c>
      <c r="AA36" s="94">
        <f t="shared" si="37"/>
        <v>0</v>
      </c>
      <c r="AB36" s="94">
        <f t="shared" si="38"/>
        <v>0</v>
      </c>
      <c r="AC36" s="95">
        <f t="shared" si="39"/>
        <v>0</v>
      </c>
      <c r="AD36" s="87">
        <f t="shared" si="23"/>
        <v>451.08</v>
      </c>
      <c r="AE36" s="91">
        <f t="shared" ref="AE36:AH51" si="47">AE35*(1+$B$5)</f>
        <v>34366</v>
      </c>
      <c r="AF36" s="92">
        <f t="shared" si="47"/>
        <v>98550</v>
      </c>
      <c r="AG36" s="92">
        <f t="shared" si="47"/>
        <v>197080</v>
      </c>
      <c r="AH36" s="92">
        <f t="shared" si="47"/>
        <v>239820</v>
      </c>
      <c r="AI36" s="93">
        <f t="shared" si="40"/>
        <v>0</v>
      </c>
      <c r="AJ36" s="94">
        <f t="shared" si="41"/>
        <v>0</v>
      </c>
      <c r="AK36" s="94">
        <f t="shared" si="42"/>
        <v>0</v>
      </c>
      <c r="AL36" s="95">
        <f t="shared" si="43"/>
        <v>0</v>
      </c>
      <c r="AM36" s="89">
        <f t="shared" si="24"/>
        <v>0</v>
      </c>
    </row>
    <row r="37" spans="1:39" ht="15" customHeight="1" x14ac:dyDescent="0.25">
      <c r="A37" s="6"/>
      <c r="B37" s="5"/>
      <c r="D37" s="72">
        <v>36</v>
      </c>
      <c r="E37" s="73">
        <f t="shared" si="32"/>
        <v>0.05</v>
      </c>
      <c r="F37" s="73">
        <f t="shared" si="14"/>
        <v>0.02</v>
      </c>
      <c r="G37" s="74">
        <f t="shared" si="44"/>
        <v>0</v>
      </c>
      <c r="H37" s="74">
        <f t="shared" si="16"/>
        <v>0</v>
      </c>
      <c r="I37" s="74">
        <f t="shared" si="17"/>
        <v>0</v>
      </c>
      <c r="J37" s="76">
        <f t="shared" si="30"/>
        <v>0</v>
      </c>
      <c r="K37" s="74">
        <f t="shared" si="18"/>
        <v>34000</v>
      </c>
      <c r="L37" s="74">
        <f t="shared" si="33"/>
        <v>34000</v>
      </c>
      <c r="M37" s="74">
        <f t="shared" si="34"/>
        <v>501.2</v>
      </c>
      <c r="N37" s="74">
        <f t="shared" si="25"/>
        <v>0</v>
      </c>
      <c r="O37" s="74">
        <f t="shared" si="45"/>
        <v>0</v>
      </c>
      <c r="P37" s="74">
        <f t="shared" si="20"/>
        <v>0</v>
      </c>
      <c r="Q37" s="76">
        <f t="shared" si="31"/>
        <v>0</v>
      </c>
      <c r="R37" s="76">
        <f t="shared" si="21"/>
        <v>33498.800000000003</v>
      </c>
      <c r="S37" s="90"/>
      <c r="T37" s="91">
        <f t="shared" si="46"/>
        <v>30000</v>
      </c>
      <c r="U37" s="92">
        <f t="shared" si="46"/>
        <v>106718</v>
      </c>
      <c r="V37" s="92">
        <f t="shared" si="46"/>
        <v>213434</v>
      </c>
      <c r="W37" s="92">
        <f t="shared" si="46"/>
        <v>330860</v>
      </c>
      <c r="X37" s="92">
        <f t="shared" si="46"/>
        <v>480000</v>
      </c>
      <c r="Y37" s="93">
        <f t="shared" si="35"/>
        <v>501.2</v>
      </c>
      <c r="Z37" s="94">
        <f t="shared" si="36"/>
        <v>0</v>
      </c>
      <c r="AA37" s="94">
        <f t="shared" si="37"/>
        <v>0</v>
      </c>
      <c r="AB37" s="94">
        <f t="shared" si="38"/>
        <v>0</v>
      </c>
      <c r="AC37" s="95">
        <f t="shared" si="39"/>
        <v>0</v>
      </c>
      <c r="AD37" s="87">
        <f t="shared" si="23"/>
        <v>501.2</v>
      </c>
      <c r="AE37" s="91">
        <f t="shared" si="47"/>
        <v>34366</v>
      </c>
      <c r="AF37" s="92">
        <f t="shared" si="47"/>
        <v>98550</v>
      </c>
      <c r="AG37" s="92">
        <f t="shared" si="47"/>
        <v>197080</v>
      </c>
      <c r="AH37" s="92">
        <f t="shared" si="47"/>
        <v>239820</v>
      </c>
      <c r="AI37" s="93">
        <f t="shared" si="40"/>
        <v>0</v>
      </c>
      <c r="AJ37" s="94">
        <f t="shared" si="41"/>
        <v>0</v>
      </c>
      <c r="AK37" s="94">
        <f t="shared" si="42"/>
        <v>0</v>
      </c>
      <c r="AL37" s="95">
        <f t="shared" si="43"/>
        <v>0</v>
      </c>
      <c r="AM37" s="89">
        <f t="shared" si="24"/>
        <v>0</v>
      </c>
    </row>
    <row r="38" spans="1:39" ht="15" customHeight="1" x14ac:dyDescent="0.25">
      <c r="A38" s="6"/>
      <c r="B38" s="5"/>
      <c r="D38" s="72">
        <v>37</v>
      </c>
      <c r="E38" s="73">
        <f t="shared" si="32"/>
        <v>0.05</v>
      </c>
      <c r="F38" s="73">
        <f t="shared" si="14"/>
        <v>0.02</v>
      </c>
      <c r="G38" s="74">
        <f t="shared" si="44"/>
        <v>0</v>
      </c>
      <c r="H38" s="74">
        <f t="shared" si="16"/>
        <v>0</v>
      </c>
      <c r="I38" s="74">
        <f t="shared" si="17"/>
        <v>0</v>
      </c>
      <c r="J38" s="76">
        <f t="shared" si="30"/>
        <v>0</v>
      </c>
      <c r="K38" s="74">
        <f t="shared" si="18"/>
        <v>34400</v>
      </c>
      <c r="L38" s="74">
        <f t="shared" si="33"/>
        <v>34400</v>
      </c>
      <c r="M38" s="74">
        <f t="shared" si="34"/>
        <v>556.41999999999996</v>
      </c>
      <c r="N38" s="74">
        <f t="shared" si="25"/>
        <v>0</v>
      </c>
      <c r="O38" s="74">
        <f t="shared" si="45"/>
        <v>0</v>
      </c>
      <c r="P38" s="74">
        <f t="shared" si="20"/>
        <v>0</v>
      </c>
      <c r="Q38" s="76">
        <f t="shared" si="31"/>
        <v>0</v>
      </c>
      <c r="R38" s="76">
        <f t="shared" si="21"/>
        <v>33843.58</v>
      </c>
      <c r="S38" s="90"/>
      <c r="T38" s="91">
        <f t="shared" si="46"/>
        <v>30000</v>
      </c>
      <c r="U38" s="92">
        <f t="shared" si="46"/>
        <v>106718</v>
      </c>
      <c r="V38" s="92">
        <f t="shared" si="46"/>
        <v>213434</v>
      </c>
      <c r="W38" s="92">
        <f t="shared" si="46"/>
        <v>330860</v>
      </c>
      <c r="X38" s="92">
        <f t="shared" si="46"/>
        <v>480000</v>
      </c>
      <c r="Y38" s="93">
        <f t="shared" si="35"/>
        <v>551.31999999999994</v>
      </c>
      <c r="Z38" s="94">
        <f t="shared" si="36"/>
        <v>0</v>
      </c>
      <c r="AA38" s="94">
        <f t="shared" si="37"/>
        <v>0</v>
      </c>
      <c r="AB38" s="94">
        <f t="shared" si="38"/>
        <v>0</v>
      </c>
      <c r="AC38" s="95">
        <f t="shared" si="39"/>
        <v>0</v>
      </c>
      <c r="AD38" s="87">
        <f t="shared" si="23"/>
        <v>551.31999999999994</v>
      </c>
      <c r="AE38" s="91">
        <f t="shared" si="47"/>
        <v>34366</v>
      </c>
      <c r="AF38" s="92">
        <f t="shared" si="47"/>
        <v>98550</v>
      </c>
      <c r="AG38" s="92">
        <f t="shared" si="47"/>
        <v>197080</v>
      </c>
      <c r="AH38" s="92">
        <f t="shared" si="47"/>
        <v>239820</v>
      </c>
      <c r="AI38" s="93">
        <f t="shared" si="40"/>
        <v>5.0999999999999996</v>
      </c>
      <c r="AJ38" s="94">
        <f t="shared" si="41"/>
        <v>0</v>
      </c>
      <c r="AK38" s="94">
        <f t="shared" si="42"/>
        <v>0</v>
      </c>
      <c r="AL38" s="95">
        <f t="shared" si="43"/>
        <v>0</v>
      </c>
      <c r="AM38" s="89">
        <f t="shared" si="24"/>
        <v>5.0999999999999996</v>
      </c>
    </row>
    <row r="39" spans="1:39" ht="15" customHeight="1" x14ac:dyDescent="0.4">
      <c r="A39" s="6"/>
      <c r="B39" s="12"/>
      <c r="D39" s="72">
        <v>38</v>
      </c>
      <c r="E39" s="73">
        <f t="shared" si="32"/>
        <v>0.05</v>
      </c>
      <c r="F39" s="73">
        <f t="shared" si="14"/>
        <v>0.02</v>
      </c>
      <c r="G39" s="74">
        <f t="shared" si="44"/>
        <v>0</v>
      </c>
      <c r="H39" s="74">
        <f t="shared" si="16"/>
        <v>0</v>
      </c>
      <c r="I39" s="74">
        <f t="shared" si="17"/>
        <v>0</v>
      </c>
      <c r="J39" s="76">
        <f t="shared" si="30"/>
        <v>0</v>
      </c>
      <c r="K39" s="74">
        <f t="shared" si="18"/>
        <v>34800</v>
      </c>
      <c r="L39" s="74">
        <f t="shared" si="33"/>
        <v>34800</v>
      </c>
      <c r="M39" s="74">
        <f t="shared" si="34"/>
        <v>666.54</v>
      </c>
      <c r="N39" s="74">
        <f t="shared" si="25"/>
        <v>0</v>
      </c>
      <c r="O39" s="74">
        <f t="shared" si="45"/>
        <v>0</v>
      </c>
      <c r="P39" s="74">
        <f t="shared" si="20"/>
        <v>0</v>
      </c>
      <c r="Q39" s="76">
        <f t="shared" si="31"/>
        <v>0</v>
      </c>
      <c r="R39" s="76">
        <f t="shared" si="21"/>
        <v>34133.46</v>
      </c>
      <c r="S39" s="90"/>
      <c r="T39" s="91">
        <f t="shared" si="46"/>
        <v>30000</v>
      </c>
      <c r="U39" s="92">
        <f t="shared" si="46"/>
        <v>106718</v>
      </c>
      <c r="V39" s="92">
        <f t="shared" si="46"/>
        <v>213434</v>
      </c>
      <c r="W39" s="92">
        <f t="shared" si="46"/>
        <v>330860</v>
      </c>
      <c r="X39" s="92">
        <f t="shared" si="46"/>
        <v>480000</v>
      </c>
      <c r="Y39" s="93">
        <f t="shared" si="35"/>
        <v>601.43999999999994</v>
      </c>
      <c r="Z39" s="94">
        <f t="shared" si="36"/>
        <v>0</v>
      </c>
      <c r="AA39" s="94">
        <f t="shared" si="37"/>
        <v>0</v>
      </c>
      <c r="AB39" s="94">
        <f t="shared" si="38"/>
        <v>0</v>
      </c>
      <c r="AC39" s="95">
        <f t="shared" si="39"/>
        <v>0</v>
      </c>
      <c r="AD39" s="87">
        <f t="shared" si="23"/>
        <v>601.43999999999994</v>
      </c>
      <c r="AE39" s="91">
        <f t="shared" si="47"/>
        <v>34366</v>
      </c>
      <c r="AF39" s="92">
        <f t="shared" si="47"/>
        <v>98550</v>
      </c>
      <c r="AG39" s="92">
        <f t="shared" si="47"/>
        <v>197080</v>
      </c>
      <c r="AH39" s="92">
        <f t="shared" si="47"/>
        <v>239820</v>
      </c>
      <c r="AI39" s="93">
        <f t="shared" si="40"/>
        <v>65.099999999999994</v>
      </c>
      <c r="AJ39" s="94">
        <f t="shared" si="41"/>
        <v>0</v>
      </c>
      <c r="AK39" s="94">
        <f t="shared" si="42"/>
        <v>0</v>
      </c>
      <c r="AL39" s="95">
        <f t="shared" si="43"/>
        <v>0</v>
      </c>
      <c r="AM39" s="89">
        <f t="shared" si="24"/>
        <v>65.099999999999994</v>
      </c>
    </row>
    <row r="40" spans="1:39" ht="15" customHeight="1" x14ac:dyDescent="0.25">
      <c r="A40" s="6"/>
      <c r="B40" s="5"/>
      <c r="D40" s="72">
        <v>39</v>
      </c>
      <c r="E40" s="73">
        <f t="shared" si="32"/>
        <v>0.05</v>
      </c>
      <c r="F40" s="73">
        <f t="shared" si="14"/>
        <v>0.02</v>
      </c>
      <c r="G40" s="74">
        <f t="shared" si="44"/>
        <v>0</v>
      </c>
      <c r="H40" s="74">
        <f t="shared" si="16"/>
        <v>0</v>
      </c>
      <c r="I40" s="74">
        <f t="shared" si="17"/>
        <v>0</v>
      </c>
      <c r="J40" s="76">
        <f t="shared" si="30"/>
        <v>0</v>
      </c>
      <c r="K40" s="74">
        <f t="shared" si="18"/>
        <v>35200</v>
      </c>
      <c r="L40" s="74">
        <f t="shared" si="33"/>
        <v>35200</v>
      </c>
      <c r="M40" s="74">
        <f t="shared" si="34"/>
        <v>776.66</v>
      </c>
      <c r="N40" s="74">
        <f t="shared" si="25"/>
        <v>0</v>
      </c>
      <c r="O40" s="74">
        <f t="shared" si="45"/>
        <v>0</v>
      </c>
      <c r="P40" s="74">
        <f t="shared" si="20"/>
        <v>0</v>
      </c>
      <c r="Q40" s="76">
        <f t="shared" si="31"/>
        <v>0</v>
      </c>
      <c r="R40" s="76">
        <f t="shared" si="21"/>
        <v>34423.339999999997</v>
      </c>
      <c r="S40" s="90"/>
      <c r="T40" s="91">
        <f t="shared" si="46"/>
        <v>30000</v>
      </c>
      <c r="U40" s="92">
        <f t="shared" si="46"/>
        <v>106718</v>
      </c>
      <c r="V40" s="92">
        <f t="shared" si="46"/>
        <v>213434</v>
      </c>
      <c r="W40" s="92">
        <f t="shared" si="46"/>
        <v>330860</v>
      </c>
      <c r="X40" s="92">
        <f t="shared" si="46"/>
        <v>480000</v>
      </c>
      <c r="Y40" s="93">
        <f t="shared" si="35"/>
        <v>651.55999999999995</v>
      </c>
      <c r="Z40" s="94">
        <f t="shared" si="36"/>
        <v>0</v>
      </c>
      <c r="AA40" s="94">
        <f t="shared" si="37"/>
        <v>0</v>
      </c>
      <c r="AB40" s="94">
        <f t="shared" si="38"/>
        <v>0</v>
      </c>
      <c r="AC40" s="95">
        <f t="shared" si="39"/>
        <v>0</v>
      </c>
      <c r="AD40" s="87">
        <f t="shared" si="23"/>
        <v>651.55999999999995</v>
      </c>
      <c r="AE40" s="91">
        <f t="shared" si="47"/>
        <v>34366</v>
      </c>
      <c r="AF40" s="92">
        <f t="shared" si="47"/>
        <v>98550</v>
      </c>
      <c r="AG40" s="92">
        <f t="shared" si="47"/>
        <v>197080</v>
      </c>
      <c r="AH40" s="92">
        <f t="shared" si="47"/>
        <v>239820</v>
      </c>
      <c r="AI40" s="93">
        <f t="shared" si="40"/>
        <v>125.1</v>
      </c>
      <c r="AJ40" s="94">
        <f t="shared" si="41"/>
        <v>0</v>
      </c>
      <c r="AK40" s="94">
        <f t="shared" si="42"/>
        <v>0</v>
      </c>
      <c r="AL40" s="95">
        <f t="shared" si="43"/>
        <v>0</v>
      </c>
      <c r="AM40" s="89">
        <f t="shared" si="24"/>
        <v>125.1</v>
      </c>
    </row>
    <row r="41" spans="1:39" ht="15" customHeight="1" x14ac:dyDescent="0.25">
      <c r="A41" s="6"/>
      <c r="B41" s="5"/>
      <c r="D41" s="72">
        <v>40</v>
      </c>
      <c r="E41" s="73">
        <f t="shared" si="32"/>
        <v>0.05</v>
      </c>
      <c r="F41" s="73">
        <f t="shared" si="14"/>
        <v>0.02</v>
      </c>
      <c r="G41" s="74">
        <f t="shared" si="44"/>
        <v>0</v>
      </c>
      <c r="H41" s="74">
        <f t="shared" si="16"/>
        <v>0</v>
      </c>
      <c r="I41" s="74">
        <f t="shared" si="17"/>
        <v>0</v>
      </c>
      <c r="J41" s="76">
        <f t="shared" si="30"/>
        <v>0</v>
      </c>
      <c r="K41" s="74">
        <f t="shared" si="18"/>
        <v>35600</v>
      </c>
      <c r="L41" s="74">
        <f t="shared" si="33"/>
        <v>35600</v>
      </c>
      <c r="M41" s="74">
        <f t="shared" si="34"/>
        <v>886.78</v>
      </c>
      <c r="N41" s="74">
        <f t="shared" si="25"/>
        <v>0</v>
      </c>
      <c r="O41" s="74">
        <f t="shared" si="45"/>
        <v>0</v>
      </c>
      <c r="P41" s="74">
        <f t="shared" si="20"/>
        <v>0</v>
      </c>
      <c r="Q41" s="76">
        <f t="shared" si="31"/>
        <v>0</v>
      </c>
      <c r="R41" s="76">
        <f t="shared" si="21"/>
        <v>34713.22</v>
      </c>
      <c r="S41" s="90"/>
      <c r="T41" s="91">
        <f t="shared" si="46"/>
        <v>30000</v>
      </c>
      <c r="U41" s="92">
        <f t="shared" si="46"/>
        <v>106718</v>
      </c>
      <c r="V41" s="92">
        <f t="shared" si="46"/>
        <v>213434</v>
      </c>
      <c r="W41" s="92">
        <f t="shared" si="46"/>
        <v>330860</v>
      </c>
      <c r="X41" s="92">
        <f t="shared" si="46"/>
        <v>480000</v>
      </c>
      <c r="Y41" s="93">
        <f t="shared" si="35"/>
        <v>701.68</v>
      </c>
      <c r="Z41" s="94">
        <f t="shared" si="36"/>
        <v>0</v>
      </c>
      <c r="AA41" s="94">
        <f t="shared" si="37"/>
        <v>0</v>
      </c>
      <c r="AB41" s="94">
        <f t="shared" si="38"/>
        <v>0</v>
      </c>
      <c r="AC41" s="95">
        <f t="shared" si="39"/>
        <v>0</v>
      </c>
      <c r="AD41" s="87">
        <f t="shared" si="23"/>
        <v>701.68</v>
      </c>
      <c r="AE41" s="91">
        <f t="shared" si="47"/>
        <v>34366</v>
      </c>
      <c r="AF41" s="92">
        <f t="shared" si="47"/>
        <v>98550</v>
      </c>
      <c r="AG41" s="92">
        <f t="shared" si="47"/>
        <v>197080</v>
      </c>
      <c r="AH41" s="92">
        <f t="shared" si="47"/>
        <v>239820</v>
      </c>
      <c r="AI41" s="93">
        <f t="shared" si="40"/>
        <v>185.1</v>
      </c>
      <c r="AJ41" s="94">
        <f t="shared" si="41"/>
        <v>0</v>
      </c>
      <c r="AK41" s="94">
        <f t="shared" si="42"/>
        <v>0</v>
      </c>
      <c r="AL41" s="95">
        <f t="shared" si="43"/>
        <v>0</v>
      </c>
      <c r="AM41" s="89">
        <f t="shared" si="24"/>
        <v>185.1</v>
      </c>
    </row>
    <row r="42" spans="1:39" ht="15" customHeight="1" x14ac:dyDescent="0.25">
      <c r="D42" s="72">
        <v>41</v>
      </c>
      <c r="E42" s="73">
        <f t="shared" si="32"/>
        <v>0.05</v>
      </c>
      <c r="F42" s="73">
        <f t="shared" si="14"/>
        <v>0.02</v>
      </c>
      <c r="G42" s="74">
        <f t="shared" si="44"/>
        <v>0</v>
      </c>
      <c r="H42" s="74">
        <f t="shared" si="16"/>
        <v>0</v>
      </c>
      <c r="I42" s="74">
        <f t="shared" si="17"/>
        <v>0</v>
      </c>
      <c r="J42" s="76">
        <f t="shared" si="30"/>
        <v>0</v>
      </c>
      <c r="K42" s="74">
        <f t="shared" si="18"/>
        <v>36000</v>
      </c>
      <c r="L42" s="74">
        <f t="shared" si="33"/>
        <v>36000</v>
      </c>
      <c r="M42" s="74">
        <f t="shared" si="34"/>
        <v>996.9</v>
      </c>
      <c r="N42" s="74">
        <f t="shared" si="25"/>
        <v>0</v>
      </c>
      <c r="O42" s="74">
        <f t="shared" si="45"/>
        <v>0</v>
      </c>
      <c r="P42" s="74">
        <f t="shared" si="20"/>
        <v>0</v>
      </c>
      <c r="Q42" s="76">
        <f t="shared" si="31"/>
        <v>0</v>
      </c>
      <c r="R42" s="76">
        <f t="shared" si="21"/>
        <v>35003.1</v>
      </c>
      <c r="S42" s="90"/>
      <c r="T42" s="91">
        <f t="shared" si="46"/>
        <v>30000</v>
      </c>
      <c r="U42" s="92">
        <f t="shared" si="46"/>
        <v>106718</v>
      </c>
      <c r="V42" s="92">
        <f t="shared" si="46"/>
        <v>213434</v>
      </c>
      <c r="W42" s="92">
        <f t="shared" si="46"/>
        <v>330860</v>
      </c>
      <c r="X42" s="92">
        <f t="shared" si="46"/>
        <v>480000</v>
      </c>
      <c r="Y42" s="93">
        <f t="shared" si="35"/>
        <v>751.8</v>
      </c>
      <c r="Z42" s="94">
        <f t="shared" si="36"/>
        <v>0</v>
      </c>
      <c r="AA42" s="94">
        <f t="shared" si="37"/>
        <v>0</v>
      </c>
      <c r="AB42" s="94">
        <f t="shared" si="38"/>
        <v>0</v>
      </c>
      <c r="AC42" s="95">
        <f t="shared" si="39"/>
        <v>0</v>
      </c>
      <c r="AD42" s="87">
        <f t="shared" si="23"/>
        <v>751.8</v>
      </c>
      <c r="AE42" s="91">
        <f t="shared" si="47"/>
        <v>34366</v>
      </c>
      <c r="AF42" s="92">
        <f t="shared" si="47"/>
        <v>98550</v>
      </c>
      <c r="AG42" s="92">
        <f t="shared" si="47"/>
        <v>197080</v>
      </c>
      <c r="AH42" s="92">
        <f t="shared" si="47"/>
        <v>239820</v>
      </c>
      <c r="AI42" s="93">
        <f t="shared" si="40"/>
        <v>245.1</v>
      </c>
      <c r="AJ42" s="94">
        <f t="shared" si="41"/>
        <v>0</v>
      </c>
      <c r="AK42" s="94">
        <f t="shared" si="42"/>
        <v>0</v>
      </c>
      <c r="AL42" s="95">
        <f t="shared" si="43"/>
        <v>0</v>
      </c>
      <c r="AM42" s="89">
        <f t="shared" si="24"/>
        <v>245.1</v>
      </c>
    </row>
    <row r="43" spans="1:39" ht="15" customHeight="1" x14ac:dyDescent="0.25">
      <c r="D43" s="72">
        <v>42</v>
      </c>
      <c r="E43" s="73">
        <f t="shared" si="32"/>
        <v>0.05</v>
      </c>
      <c r="F43" s="73">
        <f t="shared" si="14"/>
        <v>0.02</v>
      </c>
      <c r="G43" s="74">
        <f t="shared" si="44"/>
        <v>0</v>
      </c>
      <c r="H43" s="74">
        <f t="shared" si="16"/>
        <v>0</v>
      </c>
      <c r="I43" s="74">
        <f t="shared" si="17"/>
        <v>0</v>
      </c>
      <c r="J43" s="76">
        <f t="shared" si="30"/>
        <v>0</v>
      </c>
      <c r="K43" s="74">
        <f t="shared" si="18"/>
        <v>36400</v>
      </c>
      <c r="L43" s="74">
        <f t="shared" si="33"/>
        <v>36400</v>
      </c>
      <c r="M43" s="74">
        <f t="shared" si="34"/>
        <v>1107.02</v>
      </c>
      <c r="N43" s="74">
        <f t="shared" si="25"/>
        <v>0</v>
      </c>
      <c r="O43" s="74">
        <f t="shared" si="45"/>
        <v>0</v>
      </c>
      <c r="P43" s="74">
        <f t="shared" si="20"/>
        <v>0</v>
      </c>
      <c r="Q43" s="76">
        <f t="shared" si="31"/>
        <v>0</v>
      </c>
      <c r="R43" s="76">
        <f t="shared" si="21"/>
        <v>35292.980000000003</v>
      </c>
      <c r="S43" s="90"/>
      <c r="T43" s="91">
        <f t="shared" si="46"/>
        <v>30000</v>
      </c>
      <c r="U43" s="92">
        <f t="shared" si="46"/>
        <v>106718</v>
      </c>
      <c r="V43" s="92">
        <f t="shared" si="46"/>
        <v>213434</v>
      </c>
      <c r="W43" s="92">
        <f t="shared" si="46"/>
        <v>330860</v>
      </c>
      <c r="X43" s="92">
        <f t="shared" si="46"/>
        <v>480000</v>
      </c>
      <c r="Y43" s="93">
        <f t="shared" si="35"/>
        <v>801.92</v>
      </c>
      <c r="Z43" s="94">
        <f t="shared" si="36"/>
        <v>0</v>
      </c>
      <c r="AA43" s="94">
        <f t="shared" si="37"/>
        <v>0</v>
      </c>
      <c r="AB43" s="94">
        <f t="shared" si="38"/>
        <v>0</v>
      </c>
      <c r="AC43" s="95">
        <f t="shared" si="39"/>
        <v>0</v>
      </c>
      <c r="AD43" s="87">
        <f t="shared" si="23"/>
        <v>801.92</v>
      </c>
      <c r="AE43" s="91">
        <f t="shared" si="47"/>
        <v>34366</v>
      </c>
      <c r="AF43" s="92">
        <f t="shared" si="47"/>
        <v>98550</v>
      </c>
      <c r="AG43" s="92">
        <f t="shared" si="47"/>
        <v>197080</v>
      </c>
      <c r="AH43" s="92">
        <f t="shared" si="47"/>
        <v>239820</v>
      </c>
      <c r="AI43" s="93">
        <f t="shared" si="40"/>
        <v>305.09999999999997</v>
      </c>
      <c r="AJ43" s="94">
        <f t="shared" si="41"/>
        <v>0</v>
      </c>
      <c r="AK43" s="94">
        <f t="shared" si="42"/>
        <v>0</v>
      </c>
      <c r="AL43" s="95">
        <f t="shared" si="43"/>
        <v>0</v>
      </c>
      <c r="AM43" s="89">
        <f t="shared" si="24"/>
        <v>305.09999999999997</v>
      </c>
    </row>
    <row r="44" spans="1:39" ht="15" customHeight="1" x14ac:dyDescent="0.25">
      <c r="D44" s="72">
        <v>43</v>
      </c>
      <c r="E44" s="73">
        <f t="shared" si="32"/>
        <v>0.05</v>
      </c>
      <c r="F44" s="73">
        <f t="shared" si="14"/>
        <v>0.02</v>
      </c>
      <c r="G44" s="74">
        <f t="shared" si="44"/>
        <v>0</v>
      </c>
      <c r="H44" s="74">
        <f t="shared" si="16"/>
        <v>0</v>
      </c>
      <c r="I44" s="74">
        <f t="shared" si="17"/>
        <v>0</v>
      </c>
      <c r="J44" s="76">
        <f t="shared" si="30"/>
        <v>0</v>
      </c>
      <c r="K44" s="74">
        <f t="shared" si="18"/>
        <v>36800</v>
      </c>
      <c r="L44" s="74">
        <f t="shared" si="33"/>
        <v>36800</v>
      </c>
      <c r="M44" s="74">
        <f t="shared" si="34"/>
        <v>1217.1399999999999</v>
      </c>
      <c r="N44" s="74">
        <f t="shared" si="25"/>
        <v>0</v>
      </c>
      <c r="O44" s="74">
        <f t="shared" si="45"/>
        <v>0</v>
      </c>
      <c r="P44" s="74">
        <f t="shared" si="20"/>
        <v>0</v>
      </c>
      <c r="Q44" s="76">
        <f t="shared" si="31"/>
        <v>0</v>
      </c>
      <c r="R44" s="76">
        <f t="shared" si="21"/>
        <v>35582.86</v>
      </c>
      <c r="S44" s="90"/>
      <c r="T44" s="91">
        <f t="shared" si="46"/>
        <v>30000</v>
      </c>
      <c r="U44" s="92">
        <f t="shared" si="46"/>
        <v>106718</v>
      </c>
      <c r="V44" s="92">
        <f t="shared" si="46"/>
        <v>213434</v>
      </c>
      <c r="W44" s="92">
        <f t="shared" si="46"/>
        <v>330860</v>
      </c>
      <c r="X44" s="92">
        <f t="shared" si="46"/>
        <v>480000</v>
      </c>
      <c r="Y44" s="93">
        <f t="shared" si="35"/>
        <v>852.04</v>
      </c>
      <c r="Z44" s="94">
        <f t="shared" si="36"/>
        <v>0</v>
      </c>
      <c r="AA44" s="94">
        <f t="shared" si="37"/>
        <v>0</v>
      </c>
      <c r="AB44" s="94">
        <f t="shared" si="38"/>
        <v>0</v>
      </c>
      <c r="AC44" s="95">
        <f t="shared" si="39"/>
        <v>0</v>
      </c>
      <c r="AD44" s="87">
        <f t="shared" si="23"/>
        <v>852.04</v>
      </c>
      <c r="AE44" s="91">
        <f t="shared" si="47"/>
        <v>34366</v>
      </c>
      <c r="AF44" s="92">
        <f t="shared" si="47"/>
        <v>98550</v>
      </c>
      <c r="AG44" s="92">
        <f t="shared" si="47"/>
        <v>197080</v>
      </c>
      <c r="AH44" s="92">
        <f t="shared" si="47"/>
        <v>239820</v>
      </c>
      <c r="AI44" s="93">
        <f t="shared" si="40"/>
        <v>365.09999999999997</v>
      </c>
      <c r="AJ44" s="94">
        <f t="shared" si="41"/>
        <v>0</v>
      </c>
      <c r="AK44" s="94">
        <f t="shared" si="42"/>
        <v>0</v>
      </c>
      <c r="AL44" s="95">
        <f t="shared" si="43"/>
        <v>0</v>
      </c>
      <c r="AM44" s="89">
        <f t="shared" si="24"/>
        <v>365.09999999999997</v>
      </c>
    </row>
    <row r="45" spans="1:39" ht="15" customHeight="1" x14ac:dyDescent="0.25">
      <c r="D45" s="72">
        <v>44</v>
      </c>
      <c r="E45" s="73">
        <f t="shared" si="32"/>
        <v>0.05</v>
      </c>
      <c r="F45" s="73">
        <f t="shared" si="14"/>
        <v>0.02</v>
      </c>
      <c r="G45" s="74">
        <f t="shared" si="44"/>
        <v>0</v>
      </c>
      <c r="H45" s="74">
        <f t="shared" si="16"/>
        <v>0</v>
      </c>
      <c r="I45" s="74">
        <f t="shared" si="17"/>
        <v>0</v>
      </c>
      <c r="J45" s="76">
        <f t="shared" si="30"/>
        <v>0</v>
      </c>
      <c r="K45" s="74">
        <f t="shared" si="18"/>
        <v>37200</v>
      </c>
      <c r="L45" s="74">
        <f t="shared" si="33"/>
        <v>37200</v>
      </c>
      <c r="M45" s="74">
        <f t="shared" si="34"/>
        <v>1327.26</v>
      </c>
      <c r="N45" s="74">
        <f t="shared" si="25"/>
        <v>0</v>
      </c>
      <c r="O45" s="74">
        <f t="shared" si="45"/>
        <v>0</v>
      </c>
      <c r="P45" s="74">
        <f t="shared" si="20"/>
        <v>0</v>
      </c>
      <c r="Q45" s="76">
        <f t="shared" si="31"/>
        <v>0</v>
      </c>
      <c r="R45" s="76">
        <f t="shared" si="21"/>
        <v>35872.74</v>
      </c>
      <c r="S45" s="90"/>
      <c r="T45" s="91">
        <f t="shared" si="46"/>
        <v>30000</v>
      </c>
      <c r="U45" s="92">
        <f t="shared" si="46"/>
        <v>106718</v>
      </c>
      <c r="V45" s="92">
        <f t="shared" si="46"/>
        <v>213434</v>
      </c>
      <c r="W45" s="92">
        <f t="shared" si="46"/>
        <v>330860</v>
      </c>
      <c r="X45" s="92">
        <f t="shared" si="46"/>
        <v>480000</v>
      </c>
      <c r="Y45" s="93">
        <f t="shared" si="35"/>
        <v>902.16</v>
      </c>
      <c r="Z45" s="94">
        <f t="shared" si="36"/>
        <v>0</v>
      </c>
      <c r="AA45" s="94">
        <f t="shared" si="37"/>
        <v>0</v>
      </c>
      <c r="AB45" s="94">
        <f t="shared" si="38"/>
        <v>0</v>
      </c>
      <c r="AC45" s="95">
        <f t="shared" si="39"/>
        <v>0</v>
      </c>
      <c r="AD45" s="87">
        <f t="shared" si="23"/>
        <v>902.16</v>
      </c>
      <c r="AE45" s="91">
        <f t="shared" si="47"/>
        <v>34366</v>
      </c>
      <c r="AF45" s="92">
        <f t="shared" si="47"/>
        <v>98550</v>
      </c>
      <c r="AG45" s="92">
        <f t="shared" si="47"/>
        <v>197080</v>
      </c>
      <c r="AH45" s="92">
        <f t="shared" si="47"/>
        <v>239820</v>
      </c>
      <c r="AI45" s="93">
        <f t="shared" si="40"/>
        <v>425.09999999999997</v>
      </c>
      <c r="AJ45" s="94">
        <f t="shared" si="41"/>
        <v>0</v>
      </c>
      <c r="AK45" s="94">
        <f t="shared" si="42"/>
        <v>0</v>
      </c>
      <c r="AL45" s="95">
        <f t="shared" si="43"/>
        <v>0</v>
      </c>
      <c r="AM45" s="89">
        <f t="shared" si="24"/>
        <v>425.09999999999997</v>
      </c>
    </row>
    <row r="46" spans="1:39" ht="15" customHeight="1" x14ac:dyDescent="0.25">
      <c r="D46" s="72">
        <v>45</v>
      </c>
      <c r="E46" s="73">
        <f t="shared" si="32"/>
        <v>0.05</v>
      </c>
      <c r="F46" s="73">
        <f t="shared" si="14"/>
        <v>0.02</v>
      </c>
      <c r="G46" s="74">
        <f t="shared" si="44"/>
        <v>0</v>
      </c>
      <c r="H46" s="74">
        <f t="shared" si="16"/>
        <v>0</v>
      </c>
      <c r="I46" s="74">
        <f t="shared" si="17"/>
        <v>0</v>
      </c>
      <c r="J46" s="76">
        <f t="shared" si="30"/>
        <v>0</v>
      </c>
      <c r="K46" s="74">
        <f t="shared" si="18"/>
        <v>37600</v>
      </c>
      <c r="L46" s="74">
        <f t="shared" si="33"/>
        <v>37600</v>
      </c>
      <c r="M46" s="74">
        <f t="shared" si="34"/>
        <v>1437.3799999999999</v>
      </c>
      <c r="N46" s="74">
        <f t="shared" si="25"/>
        <v>0</v>
      </c>
      <c r="O46" s="74">
        <f t="shared" si="45"/>
        <v>0</v>
      </c>
      <c r="P46" s="74">
        <f t="shared" si="20"/>
        <v>0</v>
      </c>
      <c r="Q46" s="76">
        <f t="shared" si="31"/>
        <v>0</v>
      </c>
      <c r="R46" s="76">
        <f t="shared" si="21"/>
        <v>36162.620000000003</v>
      </c>
      <c r="S46" s="90"/>
      <c r="T46" s="91">
        <f t="shared" si="46"/>
        <v>30000</v>
      </c>
      <c r="U46" s="92">
        <f t="shared" si="46"/>
        <v>106718</v>
      </c>
      <c r="V46" s="92">
        <f t="shared" si="46"/>
        <v>213434</v>
      </c>
      <c r="W46" s="92">
        <f t="shared" si="46"/>
        <v>330860</v>
      </c>
      <c r="X46" s="92">
        <f t="shared" si="46"/>
        <v>480000</v>
      </c>
      <c r="Y46" s="93">
        <f t="shared" si="35"/>
        <v>952.28</v>
      </c>
      <c r="Z46" s="94">
        <f t="shared" si="36"/>
        <v>0</v>
      </c>
      <c r="AA46" s="94">
        <f t="shared" si="37"/>
        <v>0</v>
      </c>
      <c r="AB46" s="94">
        <f t="shared" si="38"/>
        <v>0</v>
      </c>
      <c r="AC46" s="95">
        <f t="shared" si="39"/>
        <v>0</v>
      </c>
      <c r="AD46" s="87">
        <f t="shared" si="23"/>
        <v>952.28</v>
      </c>
      <c r="AE46" s="91">
        <f t="shared" si="47"/>
        <v>34366</v>
      </c>
      <c r="AF46" s="92">
        <f t="shared" si="47"/>
        <v>98550</v>
      </c>
      <c r="AG46" s="92">
        <f t="shared" si="47"/>
        <v>197080</v>
      </c>
      <c r="AH46" s="92">
        <f t="shared" si="47"/>
        <v>239820</v>
      </c>
      <c r="AI46" s="93">
        <f t="shared" si="40"/>
        <v>485.09999999999997</v>
      </c>
      <c r="AJ46" s="94">
        <f t="shared" si="41"/>
        <v>0</v>
      </c>
      <c r="AK46" s="94">
        <f t="shared" si="42"/>
        <v>0</v>
      </c>
      <c r="AL46" s="95">
        <f t="shared" si="43"/>
        <v>0</v>
      </c>
      <c r="AM46" s="89">
        <f t="shared" si="24"/>
        <v>485.09999999999997</v>
      </c>
    </row>
    <row r="47" spans="1:39" ht="15" customHeight="1" x14ac:dyDescent="0.25">
      <c r="D47" s="72">
        <v>46</v>
      </c>
      <c r="E47" s="73">
        <f t="shared" si="32"/>
        <v>0.05</v>
      </c>
      <c r="F47" s="73">
        <f t="shared" si="14"/>
        <v>0.02</v>
      </c>
      <c r="G47" s="74">
        <f t="shared" si="44"/>
        <v>0</v>
      </c>
      <c r="H47" s="74">
        <f t="shared" si="16"/>
        <v>0</v>
      </c>
      <c r="I47" s="74">
        <f t="shared" si="17"/>
        <v>0</v>
      </c>
      <c r="J47" s="76">
        <f t="shared" si="30"/>
        <v>0</v>
      </c>
      <c r="K47" s="74">
        <f t="shared" si="18"/>
        <v>38000</v>
      </c>
      <c r="L47" s="74">
        <f t="shared" si="33"/>
        <v>38000</v>
      </c>
      <c r="M47" s="74">
        <f t="shared" si="34"/>
        <v>1547.5</v>
      </c>
      <c r="N47" s="74">
        <f t="shared" si="25"/>
        <v>0</v>
      </c>
      <c r="O47" s="74">
        <f t="shared" si="45"/>
        <v>0</v>
      </c>
      <c r="P47" s="74">
        <f t="shared" si="20"/>
        <v>0</v>
      </c>
      <c r="Q47" s="76">
        <f t="shared" si="31"/>
        <v>0</v>
      </c>
      <c r="R47" s="76">
        <f t="shared" si="21"/>
        <v>36452.5</v>
      </c>
      <c r="S47" s="90"/>
      <c r="T47" s="91">
        <f t="shared" si="46"/>
        <v>30000</v>
      </c>
      <c r="U47" s="92">
        <f t="shared" si="46"/>
        <v>106718</v>
      </c>
      <c r="V47" s="92">
        <f t="shared" si="46"/>
        <v>213434</v>
      </c>
      <c r="W47" s="92">
        <f t="shared" si="46"/>
        <v>330860</v>
      </c>
      <c r="X47" s="92">
        <f t="shared" si="46"/>
        <v>480000</v>
      </c>
      <c r="Y47" s="93">
        <f t="shared" si="35"/>
        <v>1002.4</v>
      </c>
      <c r="Z47" s="94">
        <f t="shared" si="36"/>
        <v>0</v>
      </c>
      <c r="AA47" s="94">
        <f t="shared" si="37"/>
        <v>0</v>
      </c>
      <c r="AB47" s="94">
        <f t="shared" si="38"/>
        <v>0</v>
      </c>
      <c r="AC47" s="95">
        <f t="shared" si="39"/>
        <v>0</v>
      </c>
      <c r="AD47" s="87">
        <f t="shared" si="23"/>
        <v>1002.4</v>
      </c>
      <c r="AE47" s="91">
        <f t="shared" si="47"/>
        <v>34366</v>
      </c>
      <c r="AF47" s="92">
        <f t="shared" si="47"/>
        <v>98550</v>
      </c>
      <c r="AG47" s="92">
        <f t="shared" si="47"/>
        <v>197080</v>
      </c>
      <c r="AH47" s="92">
        <f t="shared" si="47"/>
        <v>239820</v>
      </c>
      <c r="AI47" s="93">
        <f t="shared" si="40"/>
        <v>545.1</v>
      </c>
      <c r="AJ47" s="94">
        <f t="shared" si="41"/>
        <v>0</v>
      </c>
      <c r="AK47" s="94">
        <f t="shared" si="42"/>
        <v>0</v>
      </c>
      <c r="AL47" s="95">
        <f t="shared" si="43"/>
        <v>0</v>
      </c>
      <c r="AM47" s="89">
        <f t="shared" si="24"/>
        <v>545.1</v>
      </c>
    </row>
    <row r="48" spans="1:39" ht="15" customHeight="1" x14ac:dyDescent="0.25">
      <c r="D48" s="72">
        <v>47</v>
      </c>
      <c r="E48" s="73">
        <f t="shared" si="32"/>
        <v>0.05</v>
      </c>
      <c r="F48" s="73">
        <f t="shared" si="14"/>
        <v>0.02</v>
      </c>
      <c r="G48" s="74">
        <f t="shared" si="44"/>
        <v>0</v>
      </c>
      <c r="H48" s="74">
        <f t="shared" si="16"/>
        <v>0</v>
      </c>
      <c r="I48" s="74">
        <f t="shared" si="17"/>
        <v>0</v>
      </c>
      <c r="J48" s="76">
        <f t="shared" si="30"/>
        <v>0</v>
      </c>
      <c r="K48" s="74">
        <f t="shared" si="18"/>
        <v>38400</v>
      </c>
      <c r="L48" s="74">
        <f t="shared" si="33"/>
        <v>38400</v>
      </c>
      <c r="M48" s="74">
        <f t="shared" si="34"/>
        <v>1657.62</v>
      </c>
      <c r="N48" s="74">
        <f t="shared" si="25"/>
        <v>0</v>
      </c>
      <c r="O48" s="74">
        <f t="shared" si="45"/>
        <v>0</v>
      </c>
      <c r="P48" s="74">
        <f t="shared" si="20"/>
        <v>0</v>
      </c>
      <c r="Q48" s="76">
        <f t="shared" si="31"/>
        <v>0</v>
      </c>
      <c r="R48" s="76">
        <f t="shared" si="21"/>
        <v>36742.379999999997</v>
      </c>
      <c r="S48" s="90"/>
      <c r="T48" s="91">
        <f t="shared" si="46"/>
        <v>30000</v>
      </c>
      <c r="U48" s="92">
        <f t="shared" si="46"/>
        <v>106718</v>
      </c>
      <c r="V48" s="92">
        <f t="shared" si="46"/>
        <v>213434</v>
      </c>
      <c r="W48" s="92">
        <f t="shared" si="46"/>
        <v>330860</v>
      </c>
      <c r="X48" s="92">
        <f t="shared" si="46"/>
        <v>480000</v>
      </c>
      <c r="Y48" s="93">
        <f t="shared" si="35"/>
        <v>1052.52</v>
      </c>
      <c r="Z48" s="94">
        <f t="shared" si="36"/>
        <v>0</v>
      </c>
      <c r="AA48" s="94">
        <f t="shared" si="37"/>
        <v>0</v>
      </c>
      <c r="AB48" s="94">
        <f t="shared" si="38"/>
        <v>0</v>
      </c>
      <c r="AC48" s="95">
        <f t="shared" si="39"/>
        <v>0</v>
      </c>
      <c r="AD48" s="87">
        <f t="shared" si="23"/>
        <v>1052.52</v>
      </c>
      <c r="AE48" s="91">
        <f t="shared" si="47"/>
        <v>34366</v>
      </c>
      <c r="AF48" s="92">
        <f t="shared" si="47"/>
        <v>98550</v>
      </c>
      <c r="AG48" s="92">
        <f t="shared" si="47"/>
        <v>197080</v>
      </c>
      <c r="AH48" s="92">
        <f t="shared" si="47"/>
        <v>239820</v>
      </c>
      <c r="AI48" s="93">
        <f t="shared" si="40"/>
        <v>605.1</v>
      </c>
      <c r="AJ48" s="94">
        <f t="shared" si="41"/>
        <v>0</v>
      </c>
      <c r="AK48" s="94">
        <f t="shared" si="42"/>
        <v>0</v>
      </c>
      <c r="AL48" s="95">
        <f t="shared" si="43"/>
        <v>0</v>
      </c>
      <c r="AM48" s="89">
        <f t="shared" si="24"/>
        <v>605.1</v>
      </c>
    </row>
    <row r="49" spans="4:39" ht="15" customHeight="1" x14ac:dyDescent="0.25">
      <c r="D49" s="72">
        <v>48</v>
      </c>
      <c r="E49" s="73">
        <f t="shared" si="32"/>
        <v>0.05</v>
      </c>
      <c r="F49" s="73">
        <f t="shared" si="14"/>
        <v>0.02</v>
      </c>
      <c r="G49" s="74">
        <f t="shared" si="44"/>
        <v>0</v>
      </c>
      <c r="H49" s="74">
        <f t="shared" si="16"/>
        <v>0</v>
      </c>
      <c r="I49" s="74">
        <f t="shared" si="17"/>
        <v>0</v>
      </c>
      <c r="J49" s="76">
        <f t="shared" si="30"/>
        <v>0</v>
      </c>
      <c r="K49" s="74">
        <f t="shared" si="18"/>
        <v>38800</v>
      </c>
      <c r="L49" s="74">
        <f t="shared" si="33"/>
        <v>38800</v>
      </c>
      <c r="M49" s="74">
        <f t="shared" si="34"/>
        <v>1767.7399999999998</v>
      </c>
      <c r="N49" s="74">
        <f t="shared" si="25"/>
        <v>0</v>
      </c>
      <c r="O49" s="74">
        <f t="shared" si="45"/>
        <v>0</v>
      </c>
      <c r="P49" s="74">
        <f t="shared" si="20"/>
        <v>0</v>
      </c>
      <c r="Q49" s="76">
        <f t="shared" si="31"/>
        <v>0</v>
      </c>
      <c r="R49" s="76">
        <f t="shared" si="21"/>
        <v>37032.26</v>
      </c>
      <c r="S49" s="90"/>
      <c r="T49" s="91">
        <f t="shared" si="46"/>
        <v>30000</v>
      </c>
      <c r="U49" s="92">
        <f t="shared" si="46"/>
        <v>106718</v>
      </c>
      <c r="V49" s="92">
        <f t="shared" si="46"/>
        <v>213434</v>
      </c>
      <c r="W49" s="92">
        <f t="shared" si="46"/>
        <v>330860</v>
      </c>
      <c r="X49" s="92">
        <f t="shared" si="46"/>
        <v>480000</v>
      </c>
      <c r="Y49" s="93">
        <f t="shared" si="35"/>
        <v>1102.6399999999999</v>
      </c>
      <c r="Z49" s="94">
        <f t="shared" si="36"/>
        <v>0</v>
      </c>
      <c r="AA49" s="94">
        <f t="shared" si="37"/>
        <v>0</v>
      </c>
      <c r="AB49" s="94">
        <f t="shared" si="38"/>
        <v>0</v>
      </c>
      <c r="AC49" s="95">
        <f t="shared" si="39"/>
        <v>0</v>
      </c>
      <c r="AD49" s="87">
        <f t="shared" si="23"/>
        <v>1102.6399999999999</v>
      </c>
      <c r="AE49" s="91">
        <f t="shared" si="47"/>
        <v>34366</v>
      </c>
      <c r="AF49" s="92">
        <f t="shared" si="47"/>
        <v>98550</v>
      </c>
      <c r="AG49" s="92">
        <f t="shared" si="47"/>
        <v>197080</v>
      </c>
      <c r="AH49" s="92">
        <f t="shared" si="47"/>
        <v>239820</v>
      </c>
      <c r="AI49" s="93">
        <f t="shared" si="40"/>
        <v>665.1</v>
      </c>
      <c r="AJ49" s="94">
        <f t="shared" si="41"/>
        <v>0</v>
      </c>
      <c r="AK49" s="94">
        <f t="shared" si="42"/>
        <v>0</v>
      </c>
      <c r="AL49" s="95">
        <f t="shared" si="43"/>
        <v>0</v>
      </c>
      <c r="AM49" s="89">
        <f t="shared" si="24"/>
        <v>665.1</v>
      </c>
    </row>
    <row r="50" spans="4:39" ht="15" customHeight="1" x14ac:dyDescent="0.25">
      <c r="D50" s="72">
        <v>49</v>
      </c>
      <c r="E50" s="73">
        <f t="shared" si="32"/>
        <v>0.05</v>
      </c>
      <c r="F50" s="73">
        <f t="shared" si="14"/>
        <v>0.02</v>
      </c>
      <c r="G50" s="74">
        <f t="shared" si="44"/>
        <v>0</v>
      </c>
      <c r="H50" s="74">
        <f t="shared" si="16"/>
        <v>0</v>
      </c>
      <c r="I50" s="74">
        <f t="shared" si="17"/>
        <v>0</v>
      </c>
      <c r="J50" s="76">
        <f t="shared" si="30"/>
        <v>0</v>
      </c>
      <c r="K50" s="74">
        <f t="shared" si="18"/>
        <v>39200</v>
      </c>
      <c r="L50" s="74">
        <f t="shared" si="33"/>
        <v>39200</v>
      </c>
      <c r="M50" s="74">
        <f t="shared" si="34"/>
        <v>1877.8600000000001</v>
      </c>
      <c r="N50" s="74">
        <f t="shared" si="25"/>
        <v>0</v>
      </c>
      <c r="O50" s="74">
        <f t="shared" si="45"/>
        <v>0</v>
      </c>
      <c r="P50" s="74">
        <f t="shared" si="20"/>
        <v>0</v>
      </c>
      <c r="Q50" s="76">
        <f t="shared" si="31"/>
        <v>0</v>
      </c>
      <c r="R50" s="76">
        <f t="shared" si="21"/>
        <v>37322.14</v>
      </c>
      <c r="S50" s="90"/>
      <c r="T50" s="91">
        <f t="shared" si="46"/>
        <v>30000</v>
      </c>
      <c r="U50" s="92">
        <f t="shared" si="46"/>
        <v>106718</v>
      </c>
      <c r="V50" s="92">
        <f t="shared" si="46"/>
        <v>213434</v>
      </c>
      <c r="W50" s="92">
        <f t="shared" si="46"/>
        <v>330860</v>
      </c>
      <c r="X50" s="92">
        <f t="shared" si="46"/>
        <v>480000</v>
      </c>
      <c r="Y50" s="93">
        <f t="shared" si="35"/>
        <v>1152.76</v>
      </c>
      <c r="Z50" s="94">
        <f t="shared" si="36"/>
        <v>0</v>
      </c>
      <c r="AA50" s="94">
        <f t="shared" si="37"/>
        <v>0</v>
      </c>
      <c r="AB50" s="94">
        <f t="shared" si="38"/>
        <v>0</v>
      </c>
      <c r="AC50" s="95">
        <f t="shared" si="39"/>
        <v>0</v>
      </c>
      <c r="AD50" s="87">
        <f t="shared" si="23"/>
        <v>1152.76</v>
      </c>
      <c r="AE50" s="91">
        <f t="shared" si="47"/>
        <v>34366</v>
      </c>
      <c r="AF50" s="92">
        <f t="shared" si="47"/>
        <v>98550</v>
      </c>
      <c r="AG50" s="92">
        <f t="shared" si="47"/>
        <v>197080</v>
      </c>
      <c r="AH50" s="92">
        <f t="shared" si="47"/>
        <v>239820</v>
      </c>
      <c r="AI50" s="93">
        <f t="shared" si="40"/>
        <v>725.1</v>
      </c>
      <c r="AJ50" s="94">
        <f t="shared" si="41"/>
        <v>0</v>
      </c>
      <c r="AK50" s="94">
        <f t="shared" si="42"/>
        <v>0</v>
      </c>
      <c r="AL50" s="95">
        <f t="shared" si="43"/>
        <v>0</v>
      </c>
      <c r="AM50" s="89">
        <f t="shared" si="24"/>
        <v>725.1</v>
      </c>
    </row>
    <row r="51" spans="4:39" ht="15" customHeight="1" x14ac:dyDescent="0.25">
      <c r="D51" s="72">
        <v>50</v>
      </c>
      <c r="E51" s="73">
        <f t="shared" si="32"/>
        <v>0.05</v>
      </c>
      <c r="F51" s="73">
        <f t="shared" si="14"/>
        <v>0.02</v>
      </c>
      <c r="G51" s="74">
        <f t="shared" si="44"/>
        <v>0</v>
      </c>
      <c r="H51" s="74">
        <f t="shared" si="16"/>
        <v>0</v>
      </c>
      <c r="I51" s="74">
        <f t="shared" si="17"/>
        <v>0</v>
      </c>
      <c r="J51" s="76">
        <f t="shared" si="30"/>
        <v>0</v>
      </c>
      <c r="K51" s="74">
        <f t="shared" si="18"/>
        <v>39600</v>
      </c>
      <c r="L51" s="74">
        <f t="shared" si="33"/>
        <v>39600</v>
      </c>
      <c r="M51" s="74">
        <f t="shared" si="34"/>
        <v>1987.98</v>
      </c>
      <c r="N51" s="74">
        <f t="shared" si="25"/>
        <v>0</v>
      </c>
      <c r="O51" s="74">
        <f t="shared" si="45"/>
        <v>0</v>
      </c>
      <c r="P51" s="74">
        <f t="shared" si="20"/>
        <v>0</v>
      </c>
      <c r="Q51" s="76">
        <f>(N51-O51+P51)</f>
        <v>0</v>
      </c>
      <c r="R51" s="76">
        <f t="shared" si="21"/>
        <v>37612.019999999997</v>
      </c>
      <c r="S51" s="96"/>
      <c r="T51" s="97">
        <f t="shared" si="46"/>
        <v>30000</v>
      </c>
      <c r="U51" s="98">
        <f t="shared" si="46"/>
        <v>106718</v>
      </c>
      <c r="V51" s="98">
        <f t="shared" si="46"/>
        <v>213434</v>
      </c>
      <c r="W51" s="98">
        <f t="shared" si="46"/>
        <v>330860</v>
      </c>
      <c r="X51" s="98">
        <f t="shared" si="46"/>
        <v>480000</v>
      </c>
      <c r="Y51" s="99">
        <f t="shared" si="35"/>
        <v>1202.8799999999999</v>
      </c>
      <c r="Z51" s="100">
        <f t="shared" si="36"/>
        <v>0</v>
      </c>
      <c r="AA51" s="100">
        <f t="shared" si="37"/>
        <v>0</v>
      </c>
      <c r="AB51" s="100">
        <f t="shared" si="38"/>
        <v>0</v>
      </c>
      <c r="AC51" s="101">
        <f t="shared" si="39"/>
        <v>0</v>
      </c>
      <c r="AD51" s="87">
        <f t="shared" si="23"/>
        <v>1202.8799999999999</v>
      </c>
      <c r="AE51" s="97">
        <f t="shared" si="47"/>
        <v>34366</v>
      </c>
      <c r="AF51" s="98">
        <f t="shared" si="47"/>
        <v>98550</v>
      </c>
      <c r="AG51" s="98">
        <f t="shared" si="47"/>
        <v>197080</v>
      </c>
      <c r="AH51" s="98">
        <f t="shared" si="47"/>
        <v>239820</v>
      </c>
      <c r="AI51" s="99">
        <f t="shared" si="40"/>
        <v>785.1</v>
      </c>
      <c r="AJ51" s="100">
        <f t="shared" si="41"/>
        <v>0</v>
      </c>
      <c r="AK51" s="100">
        <f t="shared" si="42"/>
        <v>0</v>
      </c>
      <c r="AL51" s="101">
        <f t="shared" si="43"/>
        <v>0</v>
      </c>
      <c r="AM51" s="89">
        <f t="shared" si="24"/>
        <v>785.1</v>
      </c>
    </row>
    <row r="52" spans="4:39" ht="15" customHeight="1" x14ac:dyDescent="0.25"/>
    <row r="53" spans="4:39" ht="15" customHeight="1" x14ac:dyDescent="0.25"/>
    <row r="54" spans="4:39" ht="15" customHeight="1" x14ac:dyDescent="0.25"/>
  </sheetData>
  <mergeCells count="9">
    <mergeCell ref="A30:B35"/>
    <mergeCell ref="T1:W1"/>
    <mergeCell ref="Y1:AC1"/>
    <mergeCell ref="AE1:AH1"/>
    <mergeCell ref="AI1:AL1"/>
    <mergeCell ref="A4:A5"/>
    <mergeCell ref="B4:B5"/>
    <mergeCell ref="A6:A7"/>
    <mergeCell ref="B6:B7"/>
  </mergeCells>
  <conditionalFormatting sqref="B26 B36:B38 B28:B29 B14">
    <cfRule type="cellIs" dxfId="5" priority="7" stopIfTrue="1" operator="lessThan">
      <formula>0</formula>
    </cfRule>
  </conditionalFormatting>
  <conditionalFormatting sqref="J2:K51">
    <cfRule type="cellIs" dxfId="4" priority="4" operator="lessThan">
      <formula>0</formula>
    </cfRule>
  </conditionalFormatting>
  <conditionalFormatting sqref="B27">
    <cfRule type="cellIs" dxfId="3" priority="5" stopIfTrue="1" operator="lessThan">
      <formula>0</formula>
    </cfRule>
  </conditionalFormatting>
  <conditionalFormatting sqref="Q2:R51">
    <cfRule type="cellIs" dxfId="2" priority="3" operator="lessThan">
      <formula>0</formula>
    </cfRule>
  </conditionalFormatting>
  <conditionalFormatting sqref="B21:B25">
    <cfRule type="cellIs" dxfId="1" priority="2" stopIfTrue="1" operator="lessThan">
      <formula>0</formula>
    </cfRule>
  </conditionalFormatting>
  <conditionalFormatting sqref="B15:B19">
    <cfRule type="cellIs" dxfId="0" priority="1" stopIfTrue="1" operator="lessThan">
      <formula>0</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workbookViewId="0">
      <pane xSplit="3" ySplit="1" topLeftCell="D2" activePane="bottomRight" state="frozen"/>
      <selection pane="topRight" activeCell="D1" sqref="D1"/>
      <selection pane="bottomLeft" activeCell="A2" sqref="A2"/>
      <selection pane="bottomRight" activeCell="B4" sqref="A1:B4"/>
    </sheetView>
  </sheetViews>
  <sheetFormatPr defaultRowHeight="15" x14ac:dyDescent="0.25"/>
  <cols>
    <col min="1" max="1" width="31.7109375" customWidth="1"/>
    <col min="2" max="2" width="19.42578125" customWidth="1"/>
    <col min="3" max="3" width="3" customWidth="1"/>
    <col min="5" max="5" width="10.5703125" bestFit="1" customWidth="1"/>
    <col min="6" max="6" width="15.85546875" customWidth="1"/>
    <col min="7" max="7" width="12.5703125" hidden="1" customWidth="1"/>
    <col min="8" max="8" width="17.140625" customWidth="1"/>
    <col min="9" max="9" width="13.85546875" hidden="1" customWidth="1"/>
    <col min="10" max="10" width="18.140625" customWidth="1"/>
    <col min="11" max="11" width="14.140625" customWidth="1"/>
    <col min="12" max="12" width="25.42578125" customWidth="1"/>
    <col min="13" max="13" width="20.28515625" customWidth="1"/>
    <col min="14" max="14" width="12.5703125" customWidth="1"/>
    <col min="15" max="15" width="14.28515625" customWidth="1"/>
    <col min="16" max="16" width="18" customWidth="1"/>
  </cols>
  <sheetData>
    <row r="1" spans="1:15" x14ac:dyDescent="0.25">
      <c r="D1" s="15" t="s">
        <v>11</v>
      </c>
      <c r="E1" s="15" t="s">
        <v>93</v>
      </c>
      <c r="F1" s="15" t="s">
        <v>106</v>
      </c>
      <c r="G1" s="15" t="s">
        <v>100</v>
      </c>
      <c r="H1" s="15" t="s">
        <v>92</v>
      </c>
      <c r="I1" s="15" t="s">
        <v>101</v>
      </c>
      <c r="J1" s="15" t="s">
        <v>92</v>
      </c>
      <c r="K1" s="15" t="s">
        <v>85</v>
      </c>
      <c r="L1" s="15" t="s">
        <v>98</v>
      </c>
      <c r="M1" s="15" t="s">
        <v>99</v>
      </c>
      <c r="N1" s="14" t="s">
        <v>89</v>
      </c>
      <c r="O1" s="14" t="s">
        <v>102</v>
      </c>
    </row>
    <row r="2" spans="1:15" x14ac:dyDescent="0.25">
      <c r="A2" s="6" t="s">
        <v>91</v>
      </c>
      <c r="B2" s="10">
        <v>2500</v>
      </c>
      <c r="D2" s="4">
        <v>1</v>
      </c>
      <c r="E2" s="2">
        <f>$B$2</f>
        <v>2500</v>
      </c>
      <c r="F2" s="2">
        <f>E2</f>
        <v>2500</v>
      </c>
      <c r="G2" s="2">
        <f>(IF($B$2*$B$3&gt;$B$4,$B$4,$B$2*$B$3))</f>
        <v>500</v>
      </c>
      <c r="H2" s="2">
        <f>IF(SUM(G2:G$2)&gt;$B$5,0,IF(SUM(G$2:G2)&gt;$B$5,($B$5-SUM(G$2:G2))+G2,G2))</f>
        <v>500</v>
      </c>
      <c r="I2" s="2">
        <f>(IF($B$2*$B$6&gt;$B$7,$B$7,$B$2*$B$6))</f>
        <v>250</v>
      </c>
      <c r="J2" s="2">
        <f>IF(SUM(I2:I$2)&gt;$B$8,0,IF(SUM(I$2:I2)&gt;$B$8,($B$8-SUM(I$2:I2))+I2,I2))</f>
        <v>250</v>
      </c>
      <c r="K2" s="3">
        <f t="shared" ref="K2:K36" si="0">$B$9</f>
        <v>0.06</v>
      </c>
      <c r="L2" s="2">
        <f>(F2+I2)*K2</f>
        <v>165</v>
      </c>
      <c r="M2" s="1">
        <f>(F2+G2+I2+L2)</f>
        <v>3415</v>
      </c>
      <c r="N2" s="2">
        <f>SUM(F$2:F2)</f>
        <v>2500</v>
      </c>
      <c r="O2" s="2">
        <f>M2-N2</f>
        <v>915</v>
      </c>
    </row>
    <row r="3" spans="1:15" x14ac:dyDescent="0.25">
      <c r="A3" s="6" t="s">
        <v>103</v>
      </c>
      <c r="B3" s="42">
        <v>0.2</v>
      </c>
      <c r="C3" s="8"/>
      <c r="D3" s="4">
        <v>2</v>
      </c>
      <c r="E3" s="2">
        <f t="shared" ref="E3:E36" si="1">$B$2</f>
        <v>2500</v>
      </c>
      <c r="F3" s="2">
        <f t="shared" ref="F3:F20" si="2">IF(N2&gt;$B$10,0,IF(N2+E3&gt;$B$10,$B$10-N2,E3))</f>
        <v>2500</v>
      </c>
      <c r="G3" s="2">
        <f t="shared" ref="G3:G35" si="3">(IF($B$2*$B$3&gt;$B$4,$B$4,$B$2*$B$3))</f>
        <v>500</v>
      </c>
      <c r="H3" s="2">
        <f>IF(SUM(G$2:G2)&gt;$B$5,0,IF(SUM(G$2:G3)&gt;$B$5,($B$5-SUM(G$2:G3))+G3,G3))</f>
        <v>500</v>
      </c>
      <c r="I3" s="2">
        <f t="shared" ref="I3:I36" si="4">(IF($B$2*$B$6&gt;$B$7,$B$7,$B$2*$B$6))</f>
        <v>250</v>
      </c>
      <c r="J3" s="2">
        <f>IF(SUM(I$2:I2)&gt;$B$8,0,IF(SUM(I$2:I3)&gt;$B$8,($B$8-SUM(I$2:I3))+I3,I3))</f>
        <v>250</v>
      </c>
      <c r="K3" s="3">
        <f t="shared" si="0"/>
        <v>0.06</v>
      </c>
      <c r="L3" s="2">
        <f>(M2+F3+I3)*K3</f>
        <v>369.9</v>
      </c>
      <c r="M3" s="1">
        <f>(M2+F3+G3+I3+L3)</f>
        <v>7034.9</v>
      </c>
      <c r="N3" s="2">
        <f>SUM(F$2:F3)</f>
        <v>5000</v>
      </c>
      <c r="O3" s="2">
        <f t="shared" ref="O3:O36" si="5">M3-N3</f>
        <v>2034.8999999999996</v>
      </c>
    </row>
    <row r="4" spans="1:15" x14ac:dyDescent="0.25">
      <c r="A4" s="6" t="s">
        <v>94</v>
      </c>
      <c r="B4" s="8">
        <v>500</v>
      </c>
      <c r="C4" s="8"/>
      <c r="D4" s="4">
        <v>3</v>
      </c>
      <c r="E4" s="2">
        <f t="shared" si="1"/>
        <v>2500</v>
      </c>
      <c r="F4" s="2">
        <f t="shared" si="2"/>
        <v>2500</v>
      </c>
      <c r="G4" s="2">
        <f t="shared" si="3"/>
        <v>500</v>
      </c>
      <c r="H4" s="2">
        <f>IF(SUM(G$2:G3)&gt;$B$5,0,IF(SUM(G$2:G4)&gt;$B$5,($B$5-SUM(G$2:G4))+G4,G4))</f>
        <v>500</v>
      </c>
      <c r="I4" s="2">
        <f t="shared" si="4"/>
        <v>250</v>
      </c>
      <c r="J4" s="2">
        <f>IF(SUM(I$2:I3)&gt;$B$8,0,IF(SUM(I$2:I4)&gt;$B$8,($B$8-SUM(I$2:I4))+I4,I4))</f>
        <v>250</v>
      </c>
      <c r="K4" s="3">
        <f t="shared" si="0"/>
        <v>0.06</v>
      </c>
      <c r="L4" s="2">
        <f t="shared" ref="L4:L36" si="6">(M3+F4+I4)*K4</f>
        <v>587.09399999999994</v>
      </c>
      <c r="M4" s="1">
        <f t="shared" ref="M4:M36" si="7">(M3+F4+G4+I4+L4)</f>
        <v>10871.993999999999</v>
      </c>
      <c r="N4" s="2">
        <f>SUM(F$2:F4)</f>
        <v>7500</v>
      </c>
      <c r="O4" s="2">
        <f t="shared" si="5"/>
        <v>3371.9939999999988</v>
      </c>
    </row>
    <row r="5" spans="1:15" x14ac:dyDescent="0.25">
      <c r="A5" s="6" t="s">
        <v>95</v>
      </c>
      <c r="B5" s="8">
        <v>7200</v>
      </c>
      <c r="C5" s="7"/>
      <c r="D5" s="4">
        <v>4</v>
      </c>
      <c r="E5" s="2">
        <f t="shared" si="1"/>
        <v>2500</v>
      </c>
      <c r="F5" s="2">
        <f t="shared" si="2"/>
        <v>2500</v>
      </c>
      <c r="G5" s="2">
        <f t="shared" si="3"/>
        <v>500</v>
      </c>
      <c r="H5" s="2">
        <f>IF(SUM(G$2:G4)&gt;$B$5,0,IF(SUM(G$2:G5)&gt;$B$5,($B$5-SUM(G$2:G5))+G5,G5))</f>
        <v>500</v>
      </c>
      <c r="I5" s="2">
        <f t="shared" si="4"/>
        <v>250</v>
      </c>
      <c r="J5" s="2">
        <f>IF(SUM(I$2:I4)&gt;$B$8,0,IF(SUM(I$2:I5)&gt;$B$8,($B$8-SUM(I$2:I5))+I5,I5))</f>
        <v>250</v>
      </c>
      <c r="K5" s="3">
        <f t="shared" si="0"/>
        <v>0.06</v>
      </c>
      <c r="L5" s="2">
        <f t="shared" si="6"/>
        <v>817.31963999999994</v>
      </c>
      <c r="M5" s="1">
        <f t="shared" si="7"/>
        <v>14939.313639999998</v>
      </c>
      <c r="N5" s="2">
        <f>SUM(F$2:F5)</f>
        <v>10000</v>
      </c>
      <c r="O5" s="2">
        <f t="shared" si="5"/>
        <v>4939.3136399999985</v>
      </c>
    </row>
    <row r="6" spans="1:15" x14ac:dyDescent="0.25">
      <c r="A6" s="6" t="s">
        <v>104</v>
      </c>
      <c r="B6" s="42">
        <v>0.1</v>
      </c>
      <c r="D6" s="4">
        <v>5</v>
      </c>
      <c r="E6" s="2">
        <f t="shared" si="1"/>
        <v>2500</v>
      </c>
      <c r="F6" s="2">
        <f t="shared" si="2"/>
        <v>2500</v>
      </c>
      <c r="G6" s="2">
        <f t="shared" si="3"/>
        <v>500</v>
      </c>
      <c r="H6" s="2">
        <f>IF(SUM(G$2:G5)&gt;$B$5,0,IF(SUM(G$2:G6)&gt;$B$5,($B$5-SUM(G$2:G6))+G6,G6))</f>
        <v>500</v>
      </c>
      <c r="I6" s="2">
        <f t="shared" si="4"/>
        <v>250</v>
      </c>
      <c r="J6" s="2">
        <f>IF(SUM(I$2:I5)&gt;$B$8,0,IF(SUM(I$2:I6)&gt;$B$8,($B$8-SUM(I$2:I6))+I6,I6))</f>
        <v>250</v>
      </c>
      <c r="K6" s="3">
        <f t="shared" si="0"/>
        <v>0.06</v>
      </c>
      <c r="L6" s="2">
        <f t="shared" si="6"/>
        <v>1061.3588184</v>
      </c>
      <c r="M6" s="1">
        <f t="shared" si="7"/>
        <v>19250.6724584</v>
      </c>
      <c r="N6" s="2">
        <f>SUM(F$2:F6)</f>
        <v>12500</v>
      </c>
      <c r="O6" s="2">
        <f t="shared" si="5"/>
        <v>6750.6724584000003</v>
      </c>
    </row>
    <row r="7" spans="1:15" x14ac:dyDescent="0.25">
      <c r="A7" s="6" t="s">
        <v>96</v>
      </c>
      <c r="B7" s="8">
        <v>250</v>
      </c>
      <c r="C7" s="5"/>
      <c r="D7" s="4">
        <v>6</v>
      </c>
      <c r="E7" s="2">
        <f t="shared" si="1"/>
        <v>2500</v>
      </c>
      <c r="F7" s="2">
        <f t="shared" si="2"/>
        <v>2500</v>
      </c>
      <c r="G7" s="2">
        <f t="shared" si="3"/>
        <v>500</v>
      </c>
      <c r="H7" s="2">
        <f>IF(SUM(G$2:G6)&gt;$B$5,0,IF(SUM(G$2:G7)&gt;$B$5,($B$5-SUM(G$2:G7))+G7,G7))</f>
        <v>500</v>
      </c>
      <c r="I7" s="2">
        <f t="shared" si="4"/>
        <v>250</v>
      </c>
      <c r="J7" s="2">
        <f>IF(SUM(I$2:I6)&gt;$B$8,0,IF(SUM(I$2:I7)&gt;$B$8,($B$8-SUM(I$2:I7))+I7,I7))</f>
        <v>250</v>
      </c>
      <c r="K7" s="3">
        <f t="shared" si="0"/>
        <v>0.06</v>
      </c>
      <c r="L7" s="2">
        <f t="shared" si="6"/>
        <v>1320.040347504</v>
      </c>
      <c r="M7" s="1">
        <f t="shared" si="7"/>
        <v>23820.712805904001</v>
      </c>
      <c r="N7" s="2">
        <f>SUM(F$2:F7)</f>
        <v>15000</v>
      </c>
      <c r="O7" s="2">
        <f t="shared" si="5"/>
        <v>8820.7128059040006</v>
      </c>
    </row>
    <row r="8" spans="1:15" x14ac:dyDescent="0.25">
      <c r="A8" s="6" t="s">
        <v>97</v>
      </c>
      <c r="B8" s="8">
        <v>3600</v>
      </c>
      <c r="C8" s="5"/>
      <c r="D8" s="4">
        <v>7</v>
      </c>
      <c r="E8" s="2">
        <f t="shared" si="1"/>
        <v>2500</v>
      </c>
      <c r="F8" s="2">
        <f t="shared" si="2"/>
        <v>2500</v>
      </c>
      <c r="G8" s="2">
        <f t="shared" si="3"/>
        <v>500</v>
      </c>
      <c r="H8" s="2">
        <f>IF(SUM(G$2:G7)&gt;$B$5,0,IF(SUM(G$2:G8)&gt;$B$5,($B$5-SUM(G$2:G8))+G8,G8))</f>
        <v>500</v>
      </c>
      <c r="I8" s="2">
        <f t="shared" si="4"/>
        <v>250</v>
      </c>
      <c r="J8" s="2">
        <f>IF(SUM(I$2:I7)&gt;$B$8,0,IF(SUM(I$2:I8)&gt;$B$8,($B$8-SUM(I$2:I8))+I8,I8))</f>
        <v>250</v>
      </c>
      <c r="K8" s="3">
        <f t="shared" si="0"/>
        <v>0.06</v>
      </c>
      <c r="L8" s="2">
        <f t="shared" si="6"/>
        <v>1594.2427683542401</v>
      </c>
      <c r="M8" s="1">
        <f t="shared" si="7"/>
        <v>28664.955574258242</v>
      </c>
      <c r="N8" s="2">
        <f>SUM(F$2:F8)</f>
        <v>17500</v>
      </c>
      <c r="O8" s="2">
        <f t="shared" si="5"/>
        <v>11164.955574258242</v>
      </c>
    </row>
    <row r="9" spans="1:15" x14ac:dyDescent="0.25">
      <c r="A9" s="6" t="s">
        <v>85</v>
      </c>
      <c r="B9" s="11">
        <v>0.06</v>
      </c>
      <c r="C9" s="5"/>
      <c r="D9" s="4">
        <v>8</v>
      </c>
      <c r="E9" s="2">
        <f t="shared" si="1"/>
        <v>2500</v>
      </c>
      <c r="F9" s="2">
        <f t="shared" si="2"/>
        <v>2500</v>
      </c>
      <c r="G9" s="2">
        <f t="shared" si="3"/>
        <v>500</v>
      </c>
      <c r="H9" s="2">
        <f>IF(SUM(G$2:G8)&gt;$B$5,0,IF(SUM(G$2:G9)&gt;$B$5,($B$5-SUM(G$2:G9))+G9,G9))</f>
        <v>500</v>
      </c>
      <c r="I9" s="2">
        <f t="shared" si="4"/>
        <v>250</v>
      </c>
      <c r="J9" s="2">
        <f>IF(SUM(I$2:I8)&gt;$B$8,0,IF(SUM(I$2:I9)&gt;$B$8,($B$8-SUM(I$2:I9))+I9,I9))</f>
        <v>250</v>
      </c>
      <c r="K9" s="3">
        <f t="shared" si="0"/>
        <v>0.06</v>
      </c>
      <c r="L9" s="2">
        <f t="shared" si="6"/>
        <v>1884.8973344554945</v>
      </c>
      <c r="M9" s="1">
        <f t="shared" si="7"/>
        <v>33799.852908713736</v>
      </c>
      <c r="N9" s="2">
        <f>SUM(F$2:F9)</f>
        <v>20000</v>
      </c>
      <c r="O9" s="2">
        <f t="shared" si="5"/>
        <v>13799.852908713736</v>
      </c>
    </row>
    <row r="10" spans="1:15" x14ac:dyDescent="0.25">
      <c r="A10" s="6" t="s">
        <v>105</v>
      </c>
      <c r="B10" s="8">
        <v>50000</v>
      </c>
      <c r="D10" s="4">
        <v>9</v>
      </c>
      <c r="E10" s="2">
        <f t="shared" si="1"/>
        <v>2500</v>
      </c>
      <c r="F10" s="2">
        <f t="shared" si="2"/>
        <v>2500</v>
      </c>
      <c r="G10" s="2">
        <f t="shared" si="3"/>
        <v>500</v>
      </c>
      <c r="H10" s="2">
        <f>IF(SUM(G$2:G9)&gt;$B$5,0,IF(SUM(G$2:G10)&gt;$B$5,($B$5-SUM(G$2:G10))+G10,G10))</f>
        <v>500</v>
      </c>
      <c r="I10" s="2">
        <f t="shared" si="4"/>
        <v>250</v>
      </c>
      <c r="J10" s="2">
        <f>IF(SUM(I$2:I9)&gt;$B$8,0,IF(SUM(I$2:I10)&gt;$B$8,($B$8-SUM(I$2:I10))+I10,I10))</f>
        <v>250</v>
      </c>
      <c r="K10" s="3">
        <f t="shared" si="0"/>
        <v>0.06</v>
      </c>
      <c r="L10" s="2">
        <f t="shared" si="6"/>
        <v>2192.9911745228242</v>
      </c>
      <c r="M10" s="1">
        <f t="shared" si="7"/>
        <v>39242.84408323656</v>
      </c>
      <c r="N10" s="2">
        <f>SUM(F$2:F10)</f>
        <v>22500</v>
      </c>
      <c r="O10" s="2">
        <f t="shared" si="5"/>
        <v>16742.84408323656</v>
      </c>
    </row>
    <row r="11" spans="1:15" x14ac:dyDescent="0.25">
      <c r="A11" s="6"/>
      <c r="B11" s="5"/>
      <c r="C11" s="5"/>
      <c r="D11" s="4">
        <v>10</v>
      </c>
      <c r="E11" s="2">
        <f t="shared" si="1"/>
        <v>2500</v>
      </c>
      <c r="F11" s="2">
        <f t="shared" si="2"/>
        <v>2500</v>
      </c>
      <c r="G11" s="2">
        <f t="shared" si="3"/>
        <v>500</v>
      </c>
      <c r="H11" s="2">
        <f>IF(SUM(G$2:G10)&gt;$B$5,0,IF(SUM(G$2:G11)&gt;$B$5,($B$5-SUM(G$2:G11))+G11,G11))</f>
        <v>500</v>
      </c>
      <c r="I11" s="2">
        <f t="shared" si="4"/>
        <v>250</v>
      </c>
      <c r="J11" s="2">
        <f>IF(SUM(I$2:I10)&gt;$B$8,0,IF(SUM(I$2:I11)&gt;$B$8,($B$8-SUM(I$2:I11))+I11,I11))</f>
        <v>250</v>
      </c>
      <c r="K11" s="3">
        <f t="shared" si="0"/>
        <v>0.06</v>
      </c>
      <c r="L11" s="2">
        <f t="shared" si="6"/>
        <v>2519.5706449941936</v>
      </c>
      <c r="M11" s="1">
        <f t="shared" si="7"/>
        <v>45012.414728230753</v>
      </c>
      <c r="N11" s="2">
        <f>SUM(F$2:F11)</f>
        <v>25000</v>
      </c>
      <c r="O11" s="2">
        <f t="shared" si="5"/>
        <v>20012.414728230753</v>
      </c>
    </row>
    <row r="12" spans="1:15" x14ac:dyDescent="0.25">
      <c r="A12" s="43" t="str">
        <f>IF(SUM(H2:H36)&gt;$B$5,"Trop de SCEE par enfants! Actuellement "&amp;DOLLAR(SUM(H2:H36)),"Subvention SCEE Total " &amp; DOLLAR(SUM(H2:H36)))</f>
        <v>Subvention SCEE Total $7,200.00</v>
      </c>
      <c r="B12" s="43"/>
      <c r="C12" s="5"/>
      <c r="D12" s="4">
        <v>11</v>
      </c>
      <c r="E12" s="2">
        <f t="shared" si="1"/>
        <v>2500</v>
      </c>
      <c r="F12" s="2">
        <f t="shared" si="2"/>
        <v>2500</v>
      </c>
      <c r="G12" s="2">
        <f t="shared" si="3"/>
        <v>500</v>
      </c>
      <c r="H12" s="2">
        <f>IF(SUM(G$2:G11)&gt;$B$5,0,IF(SUM(G$2:G12)&gt;$B$5,($B$5-SUM(G$2:G12))+G12,G12))</f>
        <v>500</v>
      </c>
      <c r="I12" s="2">
        <f t="shared" si="4"/>
        <v>250</v>
      </c>
      <c r="J12" s="2">
        <f>IF(SUM(I$2:I11)&gt;$B$8,0,IF(SUM(I$2:I12)&gt;$B$8,($B$8-SUM(I$2:I12))+I12,I12))</f>
        <v>250</v>
      </c>
      <c r="K12" s="3">
        <f t="shared" si="0"/>
        <v>0.06</v>
      </c>
      <c r="L12" s="2">
        <f t="shared" si="6"/>
        <v>2865.7448836938452</v>
      </c>
      <c r="M12" s="1">
        <f t="shared" si="7"/>
        <v>51128.159611924595</v>
      </c>
      <c r="N12" s="2">
        <f>SUM(F$2:F12)</f>
        <v>27500</v>
      </c>
      <c r="O12" s="2">
        <f t="shared" si="5"/>
        <v>23628.159611924595</v>
      </c>
    </row>
    <row r="13" spans="1:15" ht="17.25" customHeight="1" x14ac:dyDescent="0.25">
      <c r="A13" s="43" t="str">
        <f>IF(SUM(J2:J36)&gt;B8,"Trop de IQEE par enfants! Actuellement "&amp;DOLLAR(SUM(J2:J36)),"Subvention IEQQ Total " &amp; DOLLAR(SUM(J2:J36)))</f>
        <v>Subvention IEQQ Total $3,600.00</v>
      </c>
      <c r="B13" s="43"/>
      <c r="C13" s="5"/>
      <c r="D13" s="4">
        <v>12</v>
      </c>
      <c r="E13" s="2">
        <f t="shared" si="1"/>
        <v>2500</v>
      </c>
      <c r="F13" s="2">
        <f t="shared" si="2"/>
        <v>2500</v>
      </c>
      <c r="G13" s="2">
        <f t="shared" si="3"/>
        <v>500</v>
      </c>
      <c r="H13" s="2">
        <f>IF(SUM(G$2:G12)&gt;$B$5,0,IF(SUM(G$2:G13)&gt;$B$5,($B$5-SUM(G$2:G13))+G13,G13))</f>
        <v>500</v>
      </c>
      <c r="I13" s="2">
        <f t="shared" si="4"/>
        <v>250</v>
      </c>
      <c r="J13" s="2">
        <f>IF(SUM(I$2:I12)&gt;$B$8,0,IF(SUM(I$2:I13)&gt;$B$8,($B$8-SUM(I$2:I13))+I13,I13))</f>
        <v>250</v>
      </c>
      <c r="K13" s="3">
        <f t="shared" si="0"/>
        <v>0.06</v>
      </c>
      <c r="L13" s="2">
        <f t="shared" si="6"/>
        <v>3232.6895767154756</v>
      </c>
      <c r="M13" s="1">
        <f t="shared" si="7"/>
        <v>57610.849188640073</v>
      </c>
      <c r="N13" s="2">
        <f>SUM(F$2:F13)</f>
        <v>30000</v>
      </c>
      <c r="O13" s="2">
        <f t="shared" si="5"/>
        <v>27610.849188640073</v>
      </c>
    </row>
    <row r="14" spans="1:15" x14ac:dyDescent="0.25">
      <c r="A14" s="6" t="str">
        <f>IF(SUM(F2:F36)&gt;B10,"Trop de Capital par enfants! Actuellement "&amp;DOLLAR(SUM(F2:F36)),"Capital Total " &amp; DOLLAR(SUM(F2:F36)))</f>
        <v>Capital Total $50,000.00</v>
      </c>
      <c r="B14" s="5"/>
      <c r="D14" s="4">
        <v>13</v>
      </c>
      <c r="E14" s="2">
        <f t="shared" si="1"/>
        <v>2500</v>
      </c>
      <c r="F14" s="2">
        <f t="shared" si="2"/>
        <v>2500</v>
      </c>
      <c r="G14" s="2">
        <f t="shared" si="3"/>
        <v>500</v>
      </c>
      <c r="H14" s="2">
        <f>IF(SUM(G$2:G13)&gt;$B$5,0,IF(SUM(G$2:G14)&gt;$B$5,($B$5-SUM(G$2:G14))+G14,G14))</f>
        <v>500</v>
      </c>
      <c r="I14" s="2">
        <f t="shared" si="4"/>
        <v>250</v>
      </c>
      <c r="J14" s="2">
        <f>IF(SUM(I$2:I13)&gt;$B$8,0,IF(SUM(I$2:I14)&gt;$B$8,($B$8-SUM(I$2:I14))+I14,I14))</f>
        <v>250</v>
      </c>
      <c r="K14" s="3">
        <f t="shared" si="0"/>
        <v>0.06</v>
      </c>
      <c r="L14" s="2">
        <f t="shared" si="6"/>
        <v>3621.6509513184042</v>
      </c>
      <c r="M14" s="1">
        <f t="shared" si="7"/>
        <v>64482.50013995848</v>
      </c>
      <c r="N14" s="2">
        <f>SUM(F$2:F14)</f>
        <v>32500</v>
      </c>
      <c r="O14" s="2">
        <f t="shared" si="5"/>
        <v>31982.50013995848</v>
      </c>
    </row>
    <row r="15" spans="1:15" x14ac:dyDescent="0.25">
      <c r="A15" s="6"/>
      <c r="B15" s="5"/>
      <c r="D15" s="4">
        <v>14</v>
      </c>
      <c r="E15" s="2">
        <f t="shared" si="1"/>
        <v>2500</v>
      </c>
      <c r="F15" s="2">
        <f t="shared" si="2"/>
        <v>2500</v>
      </c>
      <c r="G15" s="2">
        <f t="shared" si="3"/>
        <v>500</v>
      </c>
      <c r="H15" s="2">
        <f>IF(SUM(G$2:G14)&gt;$B$5,0,IF(SUM(G$2:G15)&gt;$B$5,($B$5-SUM(G$2:G15))+G15,G15))</f>
        <v>500</v>
      </c>
      <c r="I15" s="2">
        <f t="shared" si="4"/>
        <v>250</v>
      </c>
      <c r="J15" s="2">
        <f>IF(SUM(I$2:I14)&gt;$B$8,0,IF(SUM(I$2:I15)&gt;$B$8,($B$8-SUM(I$2:I15))+I15,I15))</f>
        <v>250</v>
      </c>
      <c r="K15" s="3">
        <f t="shared" si="0"/>
        <v>0.06</v>
      </c>
      <c r="L15" s="2">
        <f t="shared" si="6"/>
        <v>4033.950008397509</v>
      </c>
      <c r="M15" s="1">
        <f t="shared" si="7"/>
        <v>71766.450148356002</v>
      </c>
      <c r="N15" s="2">
        <f>SUM(F$2:F15)</f>
        <v>35000</v>
      </c>
      <c r="O15" s="2">
        <f t="shared" si="5"/>
        <v>36766.450148356002</v>
      </c>
    </row>
    <row r="16" spans="1:15" x14ac:dyDescent="0.25">
      <c r="D16" s="4">
        <v>15</v>
      </c>
      <c r="E16" s="2">
        <f t="shared" si="1"/>
        <v>2500</v>
      </c>
      <c r="F16" s="2">
        <f t="shared" si="2"/>
        <v>2500</v>
      </c>
      <c r="G16" s="2">
        <f t="shared" si="3"/>
        <v>500</v>
      </c>
      <c r="H16" s="2">
        <f>IF(SUM(G$2:G15)&gt;$B$5,0,IF(SUM(G$2:G16)&gt;$B$5,($B$5-SUM(G$2:G16))+G16,G16))</f>
        <v>200</v>
      </c>
      <c r="I16" s="2">
        <f t="shared" si="4"/>
        <v>250</v>
      </c>
      <c r="J16" s="2">
        <f>IF(SUM(I$2:I15)&gt;$B$8,0,IF(SUM(I$2:I16)&gt;$B$8,($B$8-SUM(I$2:I16))+I16,I16))</f>
        <v>100</v>
      </c>
      <c r="K16" s="3">
        <f t="shared" si="0"/>
        <v>0.06</v>
      </c>
      <c r="L16" s="2">
        <f t="shared" si="6"/>
        <v>4470.9870089013602</v>
      </c>
      <c r="M16" s="1">
        <f t="shared" si="7"/>
        <v>79487.437157257358</v>
      </c>
      <c r="N16" s="2">
        <f>SUM(F$2:F16)</f>
        <v>37500</v>
      </c>
      <c r="O16" s="2">
        <f t="shared" si="5"/>
        <v>41987.437157257358</v>
      </c>
    </row>
    <row r="17" spans="1:15" ht="17.25" x14ac:dyDescent="0.4">
      <c r="A17" s="6"/>
      <c r="B17" s="12"/>
      <c r="D17" s="4">
        <v>16</v>
      </c>
      <c r="E17" s="2">
        <f t="shared" si="1"/>
        <v>2500</v>
      </c>
      <c r="F17" s="2">
        <f t="shared" si="2"/>
        <v>2500</v>
      </c>
      <c r="G17" s="2">
        <f t="shared" si="3"/>
        <v>500</v>
      </c>
      <c r="H17" s="2">
        <f>IF(SUM(G$2:G16)&gt;$B$5,0,IF(SUM(G$2:G17)&gt;$B$5,($B$5-SUM(G$2:G17))+G17,G17))</f>
        <v>0</v>
      </c>
      <c r="I17" s="2">
        <f t="shared" si="4"/>
        <v>250</v>
      </c>
      <c r="J17" s="2">
        <f>IF(SUM(I$2:I16)&gt;$B$8,0,IF(SUM(I$2:I17)&gt;$B$8,($B$8-SUM(I$2:I17))+I17,I17))</f>
        <v>0</v>
      </c>
      <c r="K17" s="3">
        <f t="shared" si="0"/>
        <v>0.06</v>
      </c>
      <c r="L17" s="2">
        <f t="shared" si="6"/>
        <v>4934.2462294354409</v>
      </c>
      <c r="M17" s="1">
        <f t="shared" si="7"/>
        <v>87671.683386692806</v>
      </c>
      <c r="N17" s="2">
        <f>SUM(F$2:F17)</f>
        <v>40000</v>
      </c>
      <c r="O17" s="2">
        <f t="shared" si="5"/>
        <v>47671.683386692806</v>
      </c>
    </row>
    <row r="18" spans="1:15" x14ac:dyDescent="0.25">
      <c r="A18" s="6"/>
      <c r="B18" s="5"/>
      <c r="D18" s="4">
        <v>17</v>
      </c>
      <c r="E18" s="2">
        <f t="shared" si="1"/>
        <v>2500</v>
      </c>
      <c r="F18" s="2">
        <f t="shared" si="2"/>
        <v>2500</v>
      </c>
      <c r="G18" s="2">
        <f t="shared" si="3"/>
        <v>500</v>
      </c>
      <c r="H18" s="2">
        <f>IF(SUM(G$2:G17)&gt;$B$5,0,IF(SUM(G$2:G18)&gt;$B$5,($B$5-SUM(G$2:G18))+G18,G18))</f>
        <v>0</v>
      </c>
      <c r="I18" s="2">
        <f t="shared" si="4"/>
        <v>250</v>
      </c>
      <c r="J18" s="2">
        <f>IF(SUM(I$2:I17)&gt;$B$8,0,IF(SUM(I$2:I18)&gt;$B$8,($B$8-SUM(I$2:I18))+I18,I18))</f>
        <v>0</v>
      </c>
      <c r="K18" s="3">
        <f t="shared" si="0"/>
        <v>0.06</v>
      </c>
      <c r="L18" s="2">
        <f t="shared" si="6"/>
        <v>5425.3010032015682</v>
      </c>
      <c r="M18" s="1">
        <f t="shared" si="7"/>
        <v>96346.98438989438</v>
      </c>
      <c r="N18" s="2">
        <f>SUM(F$2:F18)</f>
        <v>42500</v>
      </c>
      <c r="O18" s="2">
        <f t="shared" si="5"/>
        <v>53846.98438989438</v>
      </c>
    </row>
    <row r="19" spans="1:15" x14ac:dyDescent="0.25">
      <c r="A19" s="6"/>
      <c r="B19" s="5"/>
      <c r="D19" s="4">
        <v>18</v>
      </c>
      <c r="E19" s="2">
        <f t="shared" si="1"/>
        <v>2500</v>
      </c>
      <c r="F19" s="2">
        <f t="shared" si="2"/>
        <v>2500</v>
      </c>
      <c r="G19" s="2">
        <f t="shared" si="3"/>
        <v>500</v>
      </c>
      <c r="H19" s="2">
        <f>IF(SUM(G$2:G18)&gt;$B$5,0,IF(SUM(G$2:G19)&gt;$B$5,($B$5-SUM(G$2:G19))+G19,G19))</f>
        <v>0</v>
      </c>
      <c r="I19" s="2">
        <f t="shared" si="4"/>
        <v>250</v>
      </c>
      <c r="J19" s="2">
        <f>IF(SUM(I$2:I18)&gt;$B$8,0,IF(SUM(I$2:I19)&gt;$B$8,($B$8-SUM(I$2:I19))+I19,I19))</f>
        <v>0</v>
      </c>
      <c r="K19" s="3">
        <f t="shared" si="0"/>
        <v>0.06</v>
      </c>
      <c r="L19" s="2">
        <f t="shared" si="6"/>
        <v>5945.8190633936629</v>
      </c>
      <c r="M19" s="1">
        <f t="shared" si="7"/>
        <v>105542.80345328804</v>
      </c>
      <c r="N19" s="2">
        <f>SUM(F$2:F19)</f>
        <v>45000</v>
      </c>
      <c r="O19" s="2">
        <f t="shared" si="5"/>
        <v>60542.803453288041</v>
      </c>
    </row>
    <row r="20" spans="1:15" x14ac:dyDescent="0.25">
      <c r="D20" s="4">
        <v>19</v>
      </c>
      <c r="E20" s="2">
        <f t="shared" si="1"/>
        <v>2500</v>
      </c>
      <c r="F20" s="2">
        <f t="shared" si="2"/>
        <v>2500</v>
      </c>
      <c r="G20" s="2">
        <f t="shared" si="3"/>
        <v>500</v>
      </c>
      <c r="H20" s="2">
        <f>IF(SUM(G$2:G19)&gt;$B$5,0,IF(SUM(G$2:G20)&gt;$B$5,($B$5-SUM(G$2:G20))+G20,G20))</f>
        <v>0</v>
      </c>
      <c r="I20" s="2">
        <f t="shared" si="4"/>
        <v>250</v>
      </c>
      <c r="J20" s="2">
        <f>IF(SUM(I$2:I19)&gt;$B$8,0,IF(SUM(I$2:I20)&gt;$B$8,($B$8-SUM(I$2:I20))+I20,I20))</f>
        <v>0</v>
      </c>
      <c r="K20" s="3">
        <f t="shared" si="0"/>
        <v>0.06</v>
      </c>
      <c r="L20" s="2">
        <f t="shared" si="6"/>
        <v>6497.5682071972824</v>
      </c>
      <c r="M20" s="1">
        <f t="shared" si="7"/>
        <v>115290.37166048533</v>
      </c>
      <c r="N20" s="2">
        <f>SUM(F$2:F20)</f>
        <v>47500</v>
      </c>
      <c r="O20" s="2">
        <f t="shared" si="5"/>
        <v>67790.371660485325</v>
      </c>
    </row>
    <row r="21" spans="1:15" ht="17.25" x14ac:dyDescent="0.4">
      <c r="A21" s="6"/>
      <c r="B21" s="12"/>
      <c r="D21" s="4">
        <v>20</v>
      </c>
      <c r="E21" s="2">
        <f t="shared" si="1"/>
        <v>2500</v>
      </c>
      <c r="F21" s="2">
        <f>IF(N20&gt;$B$10,0,IF(N20+E21&gt;$B$10,$B$10-N20,E21))</f>
        <v>2500</v>
      </c>
      <c r="G21" s="2">
        <f t="shared" si="3"/>
        <v>500</v>
      </c>
      <c r="H21" s="2">
        <f>IF(SUM(G$2:G20)&gt;$B$5,0,IF(SUM(G$2:G21)&gt;$B$5,($B$5-SUM(G$2:G21))+G21,G21))</f>
        <v>0</v>
      </c>
      <c r="I21" s="2">
        <f t="shared" si="4"/>
        <v>250</v>
      </c>
      <c r="J21" s="2">
        <f>IF(SUM(I$2:I20)&gt;$B$8,0,IF(SUM(I$2:I21)&gt;$B$8,($B$8-SUM(I$2:I21))+I21,I21))</f>
        <v>0</v>
      </c>
      <c r="K21" s="3">
        <f t="shared" si="0"/>
        <v>0.06</v>
      </c>
      <c r="L21" s="2">
        <f t="shared" si="6"/>
        <v>7082.4222996291192</v>
      </c>
      <c r="M21" s="1">
        <f t="shared" si="7"/>
        <v>125622.79396011445</v>
      </c>
      <c r="N21" s="2">
        <f>SUM(F$2:F21)</f>
        <v>50000</v>
      </c>
      <c r="O21" s="2">
        <f t="shared" si="5"/>
        <v>75622.793960114446</v>
      </c>
    </row>
    <row r="22" spans="1:15" x14ac:dyDescent="0.25">
      <c r="A22" s="6"/>
      <c r="B22" s="5"/>
      <c r="D22" s="4">
        <v>21</v>
      </c>
      <c r="E22" s="2">
        <f t="shared" si="1"/>
        <v>2500</v>
      </c>
      <c r="F22" s="2">
        <f t="shared" ref="F22:F36" si="8">IF(N21&gt;$B$10,0,IF(N21+E22&gt;$B$10,$B$10-N21,E22))</f>
        <v>0</v>
      </c>
      <c r="G22" s="2">
        <f t="shared" si="3"/>
        <v>500</v>
      </c>
      <c r="H22" s="2">
        <f>IF(SUM(G$2:G21)&gt;$B$5,0,IF(SUM(G$2:G22)&gt;$B$5,($B$5-SUM(G$2:G22))+G22,G22))</f>
        <v>0</v>
      </c>
      <c r="I22" s="2">
        <f t="shared" si="4"/>
        <v>250</v>
      </c>
      <c r="J22" s="2">
        <f>IF(SUM(I$2:I21)&gt;$B$8,0,IF(SUM(I$2:I22)&gt;$B$8,($B$8-SUM(I$2:I22))+I22,I22))</f>
        <v>0</v>
      </c>
      <c r="K22" s="3">
        <f t="shared" si="0"/>
        <v>0.06</v>
      </c>
      <c r="L22" s="2">
        <f t="shared" si="6"/>
        <v>7552.3676376068661</v>
      </c>
      <c r="M22" s="1">
        <f t="shared" si="7"/>
        <v>133925.16159772131</v>
      </c>
      <c r="N22" s="2">
        <f>SUM(F$2:F22)</f>
        <v>50000</v>
      </c>
      <c r="O22" s="2">
        <f t="shared" si="5"/>
        <v>83925.161597721308</v>
      </c>
    </row>
    <row r="23" spans="1:15" x14ac:dyDescent="0.25">
      <c r="A23" s="6"/>
      <c r="B23" s="5"/>
      <c r="D23" s="4">
        <v>22</v>
      </c>
      <c r="E23" s="2">
        <f t="shared" si="1"/>
        <v>2500</v>
      </c>
      <c r="F23" s="2">
        <f t="shared" si="8"/>
        <v>0</v>
      </c>
      <c r="G23" s="2">
        <f t="shared" si="3"/>
        <v>500</v>
      </c>
      <c r="H23" s="2">
        <f>IF(SUM(G$2:G22)&gt;$B$5,0,IF(SUM(G$2:G23)&gt;$B$5,($B$5-SUM(G$2:G23))+G23,G23))</f>
        <v>0</v>
      </c>
      <c r="I23" s="2">
        <f t="shared" si="4"/>
        <v>250</v>
      </c>
      <c r="J23" s="2">
        <f>IF(SUM(I$2:I22)&gt;$B$8,0,IF(SUM(I$2:I23)&gt;$B$8,($B$8-SUM(I$2:I23))+I23,I23))</f>
        <v>0</v>
      </c>
      <c r="K23" s="3">
        <f t="shared" si="0"/>
        <v>0.06</v>
      </c>
      <c r="L23" s="2">
        <f t="shared" si="6"/>
        <v>8050.5096958632785</v>
      </c>
      <c r="M23" s="1">
        <f t="shared" si="7"/>
        <v>142725.67129358457</v>
      </c>
      <c r="N23" s="2">
        <f>SUM(F$2:F23)</f>
        <v>50000</v>
      </c>
      <c r="O23" s="2">
        <f t="shared" si="5"/>
        <v>92725.671293584572</v>
      </c>
    </row>
    <row r="24" spans="1:15" x14ac:dyDescent="0.25">
      <c r="D24" s="4">
        <v>23</v>
      </c>
      <c r="E24" s="2">
        <f t="shared" si="1"/>
        <v>2500</v>
      </c>
      <c r="F24" s="2">
        <f t="shared" si="8"/>
        <v>0</v>
      </c>
      <c r="G24" s="2">
        <f t="shared" si="3"/>
        <v>500</v>
      </c>
      <c r="H24" s="2">
        <f>IF(SUM(G$2:G23)&gt;$B$5,0,IF(SUM(G$2:G24)&gt;$B$5,($B$5-SUM(G$2:G24))+G24,G24))</f>
        <v>0</v>
      </c>
      <c r="I24" s="2">
        <f t="shared" si="4"/>
        <v>250</v>
      </c>
      <c r="J24" s="2">
        <f>IF(SUM(I$2:I23)&gt;$B$8,0,IF(SUM(I$2:I24)&gt;$B$8,($B$8-SUM(I$2:I24))+I24,I24))</f>
        <v>0</v>
      </c>
      <c r="K24" s="3">
        <f t="shared" si="0"/>
        <v>0.06</v>
      </c>
      <c r="L24" s="2">
        <f t="shared" si="6"/>
        <v>8578.5402776150731</v>
      </c>
      <c r="M24" s="1">
        <f t="shared" si="7"/>
        <v>152054.21157119964</v>
      </c>
      <c r="N24" s="2">
        <f>SUM(F$2:F24)</f>
        <v>50000</v>
      </c>
      <c r="O24" s="2">
        <f t="shared" si="5"/>
        <v>102054.21157119964</v>
      </c>
    </row>
    <row r="25" spans="1:15" ht="17.25" x14ac:dyDescent="0.4">
      <c r="A25" s="6"/>
      <c r="B25" s="12"/>
      <c r="D25" s="4">
        <v>24</v>
      </c>
      <c r="E25" s="2">
        <f t="shared" si="1"/>
        <v>2500</v>
      </c>
      <c r="F25" s="2">
        <f t="shared" si="8"/>
        <v>0</v>
      </c>
      <c r="G25" s="2">
        <f t="shared" si="3"/>
        <v>500</v>
      </c>
      <c r="H25" s="2">
        <f>IF(SUM(G$2:G24)&gt;$B$5,0,IF(SUM(G$2:G25)&gt;$B$5,($B$5-SUM(G$2:G25))+G25,G25))</f>
        <v>0</v>
      </c>
      <c r="I25" s="2">
        <f t="shared" si="4"/>
        <v>250</v>
      </c>
      <c r="J25" s="2">
        <f>IF(SUM(I$2:I24)&gt;$B$8,0,IF(SUM(I$2:I25)&gt;$B$8,($B$8-SUM(I$2:I25))+I25,I25))</f>
        <v>0</v>
      </c>
      <c r="K25" s="3">
        <f t="shared" si="0"/>
        <v>0.06</v>
      </c>
      <c r="L25" s="2">
        <f t="shared" si="6"/>
        <v>9138.2526942719778</v>
      </c>
      <c r="M25" s="1">
        <f t="shared" si="7"/>
        <v>161942.46426547162</v>
      </c>
      <c r="N25" s="2">
        <f>SUM(F$2:F25)</f>
        <v>50000</v>
      </c>
      <c r="O25" s="2">
        <f t="shared" si="5"/>
        <v>111942.46426547162</v>
      </c>
    </row>
    <row r="26" spans="1:15" x14ac:dyDescent="0.25">
      <c r="A26" s="6"/>
      <c r="B26" s="5"/>
      <c r="D26" s="4">
        <v>25</v>
      </c>
      <c r="E26" s="2">
        <f t="shared" si="1"/>
        <v>2500</v>
      </c>
      <c r="F26" s="2">
        <f t="shared" si="8"/>
        <v>0</v>
      </c>
      <c r="G26" s="2">
        <f t="shared" si="3"/>
        <v>500</v>
      </c>
      <c r="H26" s="2">
        <f>IF(SUM(G$2:G25)&gt;$B$5,0,IF(SUM(G$2:G26)&gt;$B$5,($B$5-SUM(G$2:G26))+G26,G26))</f>
        <v>0</v>
      </c>
      <c r="I26" s="2">
        <f t="shared" si="4"/>
        <v>250</v>
      </c>
      <c r="J26" s="2">
        <f>IF(SUM(I$2:I25)&gt;$B$8,0,IF(SUM(I$2:I26)&gt;$B$8,($B$8-SUM(I$2:I26))+I26,I26))</f>
        <v>0</v>
      </c>
      <c r="K26" s="3">
        <f t="shared" si="0"/>
        <v>0.06</v>
      </c>
      <c r="L26" s="2">
        <f t="shared" si="6"/>
        <v>9731.5478559282965</v>
      </c>
      <c r="M26" s="1">
        <f t="shared" si="7"/>
        <v>172424.01212139992</v>
      </c>
      <c r="N26" s="2">
        <f>SUM(F$2:F26)</f>
        <v>50000</v>
      </c>
      <c r="O26" s="2">
        <f t="shared" si="5"/>
        <v>122424.01212139992</v>
      </c>
    </row>
    <row r="27" spans="1:15" x14ac:dyDescent="0.25">
      <c r="A27" s="6"/>
      <c r="B27" s="5"/>
      <c r="D27" s="4">
        <v>26</v>
      </c>
      <c r="E27" s="2">
        <f t="shared" si="1"/>
        <v>2500</v>
      </c>
      <c r="F27" s="2">
        <f t="shared" si="8"/>
        <v>0</v>
      </c>
      <c r="G27" s="2">
        <f t="shared" si="3"/>
        <v>500</v>
      </c>
      <c r="H27" s="2">
        <f>IF(SUM(G$2:G26)&gt;$B$5,0,IF(SUM(G$2:G27)&gt;$B$5,($B$5-SUM(G$2:G27))+G27,G27))</f>
        <v>0</v>
      </c>
      <c r="I27" s="2">
        <f t="shared" si="4"/>
        <v>250</v>
      </c>
      <c r="J27" s="2">
        <f>IF(SUM(I$2:I26)&gt;$B$8,0,IF(SUM(I$2:I27)&gt;$B$8,($B$8-SUM(I$2:I27))+I27,I27))</f>
        <v>0</v>
      </c>
      <c r="K27" s="3">
        <f t="shared" si="0"/>
        <v>0.06</v>
      </c>
      <c r="L27" s="2">
        <f t="shared" si="6"/>
        <v>10360.440727283994</v>
      </c>
      <c r="M27" s="1">
        <f t="shared" si="7"/>
        <v>183534.45284868393</v>
      </c>
      <c r="N27" s="2">
        <f>SUM(F$2:F27)</f>
        <v>50000</v>
      </c>
      <c r="O27" s="2">
        <f t="shared" si="5"/>
        <v>133534.45284868393</v>
      </c>
    </row>
    <row r="28" spans="1:15" x14ac:dyDescent="0.25">
      <c r="D28" s="4">
        <v>27</v>
      </c>
      <c r="E28" s="2">
        <f t="shared" si="1"/>
        <v>2500</v>
      </c>
      <c r="F28" s="2">
        <f t="shared" si="8"/>
        <v>0</v>
      </c>
      <c r="G28" s="2">
        <f t="shared" si="3"/>
        <v>500</v>
      </c>
      <c r="H28" s="2">
        <f>IF(SUM(G$2:G27)&gt;$B$5,0,IF(SUM(G$2:G28)&gt;$B$5,($B$5-SUM(G$2:G28))+G28,G28))</f>
        <v>0</v>
      </c>
      <c r="I28" s="2">
        <f t="shared" si="4"/>
        <v>250</v>
      </c>
      <c r="J28" s="2">
        <f>IF(SUM(I$2:I27)&gt;$B$8,0,IF(SUM(I$2:I28)&gt;$B$8,($B$8-SUM(I$2:I28))+I28,I28))</f>
        <v>0</v>
      </c>
      <c r="K28" s="3">
        <f t="shared" si="0"/>
        <v>0.06</v>
      </c>
      <c r="L28" s="2">
        <f t="shared" si="6"/>
        <v>11027.067170921035</v>
      </c>
      <c r="M28" s="1">
        <f t="shared" si="7"/>
        <v>195311.52001960497</v>
      </c>
      <c r="N28" s="2">
        <f>SUM(F$2:F28)</f>
        <v>50000</v>
      </c>
      <c r="O28" s="2">
        <f t="shared" si="5"/>
        <v>145311.52001960497</v>
      </c>
    </row>
    <row r="29" spans="1:15" ht="17.25" x14ac:dyDescent="0.4">
      <c r="A29" s="6"/>
      <c r="B29" s="12"/>
      <c r="D29" s="4">
        <v>28</v>
      </c>
      <c r="E29" s="2">
        <f t="shared" si="1"/>
        <v>2500</v>
      </c>
      <c r="F29" s="2">
        <f t="shared" si="8"/>
        <v>0</v>
      </c>
      <c r="G29" s="2">
        <f t="shared" si="3"/>
        <v>500</v>
      </c>
      <c r="H29" s="2">
        <f>IF(SUM(G$2:G28)&gt;$B$5,0,IF(SUM(G$2:G29)&gt;$B$5,($B$5-SUM(G$2:G29))+G29,G29))</f>
        <v>0</v>
      </c>
      <c r="I29" s="2">
        <f t="shared" si="4"/>
        <v>250</v>
      </c>
      <c r="J29" s="2">
        <f>IF(SUM(I$2:I28)&gt;$B$8,0,IF(SUM(I$2:I29)&gt;$B$8,($B$8-SUM(I$2:I29))+I29,I29))</f>
        <v>0</v>
      </c>
      <c r="K29" s="3">
        <f t="shared" si="0"/>
        <v>0.06</v>
      </c>
      <c r="L29" s="2">
        <f t="shared" si="6"/>
        <v>11733.691201176298</v>
      </c>
      <c r="M29" s="1">
        <f t="shared" si="7"/>
        <v>207795.21122078126</v>
      </c>
      <c r="N29" s="2">
        <f>SUM(F$2:F29)</f>
        <v>50000</v>
      </c>
      <c r="O29" s="2">
        <f t="shared" si="5"/>
        <v>157795.21122078126</v>
      </c>
    </row>
    <row r="30" spans="1:15" x14ac:dyDescent="0.25">
      <c r="A30" s="6"/>
      <c r="B30" s="5"/>
      <c r="D30" s="4">
        <v>29</v>
      </c>
      <c r="E30" s="2">
        <f t="shared" si="1"/>
        <v>2500</v>
      </c>
      <c r="F30" s="2">
        <f t="shared" si="8"/>
        <v>0</v>
      </c>
      <c r="G30" s="2">
        <f t="shared" si="3"/>
        <v>500</v>
      </c>
      <c r="H30" s="2">
        <f>IF(SUM(G$2:G29)&gt;$B$5,0,IF(SUM(G$2:G30)&gt;$B$5,($B$5-SUM(G$2:G30))+G30,G30))</f>
        <v>0</v>
      </c>
      <c r="I30" s="2">
        <f t="shared" si="4"/>
        <v>250</v>
      </c>
      <c r="J30" s="2">
        <f>IF(SUM(I$2:I29)&gt;$B$8,0,IF(SUM(I$2:I30)&gt;$B$8,($B$8-SUM(I$2:I30))+I30,I30))</f>
        <v>0</v>
      </c>
      <c r="K30" s="3">
        <f t="shared" si="0"/>
        <v>0.06</v>
      </c>
      <c r="L30" s="2">
        <f t="shared" si="6"/>
        <v>12482.712673246875</v>
      </c>
      <c r="M30" s="1">
        <f t="shared" si="7"/>
        <v>221027.92389402812</v>
      </c>
      <c r="N30" s="2">
        <f>SUM(F$2:F30)</f>
        <v>50000</v>
      </c>
      <c r="O30" s="2">
        <f t="shared" si="5"/>
        <v>171027.92389402812</v>
      </c>
    </row>
    <row r="31" spans="1:15" x14ac:dyDescent="0.25">
      <c r="A31" s="6"/>
      <c r="B31" s="5"/>
      <c r="D31" s="4">
        <v>30</v>
      </c>
      <c r="E31" s="2">
        <f t="shared" si="1"/>
        <v>2500</v>
      </c>
      <c r="F31" s="2">
        <f t="shared" si="8"/>
        <v>0</v>
      </c>
      <c r="G31" s="2">
        <f t="shared" si="3"/>
        <v>500</v>
      </c>
      <c r="H31" s="2">
        <f>IF(SUM(G$2:G30)&gt;$B$5,0,IF(SUM(G$2:G31)&gt;$B$5,($B$5-SUM(G$2:G31))+G31,G31))</f>
        <v>0</v>
      </c>
      <c r="I31" s="2">
        <f t="shared" si="4"/>
        <v>250</v>
      </c>
      <c r="J31" s="2">
        <f>IF(SUM(I$2:I30)&gt;$B$8,0,IF(SUM(I$2:I31)&gt;$B$8,($B$8-SUM(I$2:I31))+I31,I31))</f>
        <v>0</v>
      </c>
      <c r="K31" s="3">
        <f t="shared" si="0"/>
        <v>0.06</v>
      </c>
      <c r="L31" s="2">
        <f t="shared" si="6"/>
        <v>13276.675433641687</v>
      </c>
      <c r="M31" s="1">
        <f t="shared" si="7"/>
        <v>235054.5993276698</v>
      </c>
      <c r="N31" s="2">
        <f>SUM(F$2:F31)</f>
        <v>50000</v>
      </c>
      <c r="O31" s="2">
        <f t="shared" si="5"/>
        <v>185054.5993276698</v>
      </c>
    </row>
    <row r="32" spans="1:15" x14ac:dyDescent="0.25">
      <c r="D32" s="4">
        <v>31</v>
      </c>
      <c r="E32" s="2">
        <f t="shared" si="1"/>
        <v>2500</v>
      </c>
      <c r="F32" s="2">
        <f t="shared" si="8"/>
        <v>0</v>
      </c>
      <c r="G32" s="2">
        <f t="shared" si="3"/>
        <v>500</v>
      </c>
      <c r="H32" s="2">
        <f>IF(SUM(G$2:G31)&gt;$B$5,0,IF(SUM(G$2:G32)&gt;$B$5,($B$5-SUM(G$2:G32))+G32,G32))</f>
        <v>0</v>
      </c>
      <c r="I32" s="2">
        <f t="shared" si="4"/>
        <v>250</v>
      </c>
      <c r="J32" s="2">
        <f>IF(SUM(I$2:I31)&gt;$B$8,0,IF(SUM(I$2:I32)&gt;$B$8,($B$8-SUM(I$2:I32))+I32,I32))</f>
        <v>0</v>
      </c>
      <c r="K32" s="3">
        <f t="shared" si="0"/>
        <v>0.06</v>
      </c>
      <c r="L32" s="2">
        <f t="shared" si="6"/>
        <v>14118.275959660188</v>
      </c>
      <c r="M32" s="1">
        <f t="shared" si="7"/>
        <v>249922.87528732998</v>
      </c>
      <c r="N32" s="2">
        <f>SUM(F$2:F32)</f>
        <v>50000</v>
      </c>
      <c r="O32" s="2">
        <f t="shared" si="5"/>
        <v>199922.87528732998</v>
      </c>
    </row>
    <row r="33" spans="1:15" ht="17.25" x14ac:dyDescent="0.4">
      <c r="A33" s="6"/>
      <c r="B33" s="12"/>
      <c r="D33" s="4">
        <v>32</v>
      </c>
      <c r="E33" s="2">
        <f t="shared" si="1"/>
        <v>2500</v>
      </c>
      <c r="F33" s="2">
        <f t="shared" si="8"/>
        <v>0</v>
      </c>
      <c r="G33" s="2">
        <f t="shared" si="3"/>
        <v>500</v>
      </c>
      <c r="H33" s="2">
        <f>IF(SUM(G$2:G32)&gt;$B$5,0,IF(SUM(G$2:G33)&gt;$B$5,($B$5-SUM(G$2:G33))+G33,G33))</f>
        <v>0</v>
      </c>
      <c r="I33" s="2">
        <f t="shared" si="4"/>
        <v>250</v>
      </c>
      <c r="J33" s="2">
        <f>IF(SUM(I$2:I32)&gt;$B$8,0,IF(SUM(I$2:I33)&gt;$B$8,($B$8-SUM(I$2:I33))+I33,I33))</f>
        <v>0</v>
      </c>
      <c r="K33" s="3">
        <f t="shared" si="0"/>
        <v>0.06</v>
      </c>
      <c r="L33" s="2">
        <f t="shared" si="6"/>
        <v>15010.372517239799</v>
      </c>
      <c r="M33" s="1">
        <f t="shared" si="7"/>
        <v>265683.24780456978</v>
      </c>
      <c r="N33" s="2">
        <f>SUM(F$2:F33)</f>
        <v>50000</v>
      </c>
      <c r="O33" s="2">
        <f t="shared" si="5"/>
        <v>215683.24780456978</v>
      </c>
    </row>
    <row r="34" spans="1:15" x14ac:dyDescent="0.25">
      <c r="A34" s="6"/>
      <c r="B34" s="5"/>
      <c r="D34" s="4">
        <v>33</v>
      </c>
      <c r="E34" s="2">
        <f t="shared" si="1"/>
        <v>2500</v>
      </c>
      <c r="F34" s="2">
        <f t="shared" si="8"/>
        <v>0</v>
      </c>
      <c r="G34" s="2">
        <f t="shared" si="3"/>
        <v>500</v>
      </c>
      <c r="H34" s="2">
        <f>IF(SUM(G$2:G33)&gt;$B$5,0,IF(SUM(G$2:G34)&gt;$B$5,($B$5-SUM(G$2:G34))+G34,G34))</f>
        <v>0</v>
      </c>
      <c r="I34" s="2">
        <f t="shared" si="4"/>
        <v>250</v>
      </c>
      <c r="J34" s="2">
        <f>IF(SUM(I$2:I33)&gt;$B$8,0,IF(SUM(I$2:I34)&gt;$B$8,($B$8-SUM(I$2:I34))+I34,I34))</f>
        <v>0</v>
      </c>
      <c r="K34" s="3">
        <f t="shared" si="0"/>
        <v>0.06</v>
      </c>
      <c r="L34" s="2">
        <f t="shared" si="6"/>
        <v>15955.994868274187</v>
      </c>
      <c r="M34" s="1">
        <f t="shared" si="7"/>
        <v>282389.24267284398</v>
      </c>
      <c r="N34" s="2">
        <f>SUM(F$2:F34)</f>
        <v>50000</v>
      </c>
      <c r="O34" s="2">
        <f t="shared" si="5"/>
        <v>232389.24267284398</v>
      </c>
    </row>
    <row r="35" spans="1:15" x14ac:dyDescent="0.25">
      <c r="A35" s="6"/>
      <c r="B35" s="5"/>
      <c r="D35" s="4">
        <v>34</v>
      </c>
      <c r="E35" s="2">
        <f t="shared" si="1"/>
        <v>2500</v>
      </c>
      <c r="F35" s="2">
        <f t="shared" si="8"/>
        <v>0</v>
      </c>
      <c r="G35" s="2">
        <f t="shared" si="3"/>
        <v>500</v>
      </c>
      <c r="H35" s="2">
        <f>IF(SUM(G$2:G34)&gt;$B$5,0,IF(SUM(G$2:G35)&gt;$B$5,($B$5-SUM(G$2:G35))+G35,G35))</f>
        <v>0</v>
      </c>
      <c r="I35" s="2">
        <f t="shared" si="4"/>
        <v>250</v>
      </c>
      <c r="J35" s="2">
        <f>IF(SUM(I$2:I34)&gt;$B$8,0,IF(SUM(I$2:I35)&gt;$B$8,($B$8-SUM(I$2:I35))+I35,I35))</f>
        <v>0</v>
      </c>
      <c r="K35" s="3">
        <f t="shared" si="0"/>
        <v>0.06</v>
      </c>
      <c r="L35" s="2">
        <f t="shared" si="6"/>
        <v>16958.354560370637</v>
      </c>
      <c r="M35" s="1">
        <f t="shared" si="7"/>
        <v>300097.59723321459</v>
      </c>
      <c r="N35" s="2">
        <f>SUM(F$2:F35)</f>
        <v>50000</v>
      </c>
      <c r="O35" s="2">
        <f t="shared" si="5"/>
        <v>250097.59723321459</v>
      </c>
    </row>
    <row r="36" spans="1:15" x14ac:dyDescent="0.25">
      <c r="D36" s="4">
        <v>35</v>
      </c>
      <c r="E36" s="2">
        <f t="shared" si="1"/>
        <v>2500</v>
      </c>
      <c r="F36" s="2">
        <f t="shared" si="8"/>
        <v>0</v>
      </c>
      <c r="G36" s="2">
        <f>(IF($B$2*$B$3&gt;$B$4,$B$4,$B$2*$B$3))</f>
        <v>500</v>
      </c>
      <c r="H36" s="2">
        <f>IF(SUM(G$2:G35)&gt;$B$5,0,IF(SUM(G$2:G36)&gt;$B$5,($B$5-SUM(G$2:G36))+G36,G36))</f>
        <v>0</v>
      </c>
      <c r="I36" s="2">
        <f t="shared" si="4"/>
        <v>250</v>
      </c>
      <c r="J36" s="2">
        <f>IF(SUM(I$2:I35)&gt;$B$8,0,IF(SUM(I$2:I36)&gt;$B$8,($B$8-SUM(I$2:I36))+I36,I36))</f>
        <v>0</v>
      </c>
      <c r="K36" s="3">
        <f t="shared" si="0"/>
        <v>0.06</v>
      </c>
      <c r="L36" s="2">
        <f t="shared" si="6"/>
        <v>18020.855833992875</v>
      </c>
      <c r="M36" s="1">
        <f t="shared" si="7"/>
        <v>318868.45306720748</v>
      </c>
      <c r="N36" s="2">
        <f>SUM(F$2:F36)</f>
        <v>50000</v>
      </c>
      <c r="O36" s="2">
        <f t="shared" si="5"/>
        <v>268868.45306720748</v>
      </c>
    </row>
    <row r="37" spans="1:15" ht="17.25" x14ac:dyDescent="0.4">
      <c r="A37" s="6"/>
      <c r="B37" s="12"/>
    </row>
    <row r="38" spans="1:15" x14ac:dyDescent="0.25">
      <c r="A38" s="6"/>
      <c r="B38" s="5"/>
    </row>
    <row r="39" spans="1:15" x14ac:dyDescent="0.25">
      <c r="A39" s="6"/>
      <c r="B39" s="5"/>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C743A-B6AA-4281-8B59-4461ED18BDBE}">
  <dimension ref="A1:H243"/>
  <sheetViews>
    <sheetView topLeftCell="A2" workbookViewId="0">
      <selection activeCell="H64" sqref="D62:H64"/>
    </sheetView>
  </sheetViews>
  <sheetFormatPr defaultRowHeight="15" x14ac:dyDescent="0.25"/>
  <cols>
    <col min="1" max="1" width="28.5703125" customWidth="1"/>
    <col min="2" max="2" width="13.140625" customWidth="1"/>
    <col min="3" max="3" width="4.7109375" customWidth="1"/>
    <col min="4" max="4" width="14.7109375" customWidth="1"/>
    <col min="5" max="5" width="25.7109375" customWidth="1"/>
    <col min="6" max="6" width="2.5703125" customWidth="1"/>
    <col min="7" max="7" width="33.42578125" customWidth="1"/>
    <col min="8" max="8" width="38.7109375" customWidth="1"/>
  </cols>
  <sheetData>
    <row r="1" spans="1:8" hidden="1" x14ac:dyDescent="0.25">
      <c r="D1" s="130" t="s">
        <v>52</v>
      </c>
    </row>
    <row r="2" spans="1:8" x14ac:dyDescent="0.25">
      <c r="C2" s="113"/>
      <c r="D2" s="131"/>
      <c r="E2" s="6" t="s">
        <v>224</v>
      </c>
      <c r="G2" s="117" t="s">
        <v>234</v>
      </c>
      <c r="H2" t="s">
        <v>238</v>
      </c>
    </row>
    <row r="3" spans="1:8" x14ac:dyDescent="0.25">
      <c r="A3" t="s">
        <v>225</v>
      </c>
      <c r="B3" s="41">
        <v>2</v>
      </c>
      <c r="C3" s="42"/>
      <c r="D3" s="50">
        <v>10000</v>
      </c>
      <c r="E3" s="114">
        <f>IF($B$5=0,0,IF(D3&lt;$B$11,$B$9*$B$5,IF(($B$9*$B$5)-((D3-$B$11)*0.04)&lt;$B$10,$B$10,($B$9*$B$5)-((D3-$B$11)*0.04))))</f>
        <v>8346</v>
      </c>
      <c r="G3" s="8">
        <f>IF($B$5=0,0,IF(D3&lt;$B$19,$B$17,IF(D3&lt;$B$20,$B$17-((D3-$B$19)*$B$23),IF($B$17-((D3-$B$20)*$B$24+$B$25)&lt;0,0,$B$17-((D3-$B$20)*$B$24+$B$25)))))</f>
        <v>19897</v>
      </c>
    </row>
    <row r="4" spans="1:8" x14ac:dyDescent="0.25">
      <c r="A4" t="s">
        <v>226</v>
      </c>
      <c r="B4" s="41">
        <v>1</v>
      </c>
      <c r="C4" s="8"/>
      <c r="D4" s="50">
        <v>11000</v>
      </c>
      <c r="E4" s="114">
        <f t="shared" ref="E4:E67" si="0">IF($B$5=0,0,IF(D4&lt;$B$11,$B$9*$B$5,IF(($B$9*$B$5)-((D4-$B$11)*0.04)&lt;$B$10,$B$10,($B$9*$B$5)-((D4-$B$11)*0.04))))</f>
        <v>8346</v>
      </c>
      <c r="G4" s="8">
        <f t="shared" ref="G4:G67" si="1">IF($B$5=0,0,IF(D4&lt;$B$19,$B$17,IF(D4&lt;$B$20,$B$17-((D4-$B$19)*$B$23),IF($B$17-((D4-$B$20)*$B$24+$B$25)&lt;0,0,$B$17-((D4-$B$20)*$B$24+$B$25)))))</f>
        <v>19897</v>
      </c>
      <c r="H4" s="5">
        <f>(G4+E4)-(E3+G3)</f>
        <v>0</v>
      </c>
    </row>
    <row r="5" spans="1:8" x14ac:dyDescent="0.25">
      <c r="A5" s="6" t="s">
        <v>220</v>
      </c>
      <c r="B5" s="115">
        <f>B3+B4</f>
        <v>3</v>
      </c>
      <c r="D5" s="50">
        <v>12000</v>
      </c>
      <c r="E5" s="114">
        <f t="shared" si="0"/>
        <v>8346</v>
      </c>
      <c r="G5" s="8">
        <f t="shared" si="1"/>
        <v>19897</v>
      </c>
      <c r="H5" s="5">
        <f t="shared" ref="H5:H68" si="2">(G5+E5)-(E4+G4)</f>
        <v>0</v>
      </c>
    </row>
    <row r="6" spans="1:8" x14ac:dyDescent="0.25">
      <c r="D6" s="50">
        <v>13000</v>
      </c>
      <c r="E6" s="114">
        <f t="shared" si="0"/>
        <v>8346</v>
      </c>
      <c r="G6" s="8">
        <f t="shared" si="1"/>
        <v>19897</v>
      </c>
      <c r="H6" s="5">
        <f t="shared" si="2"/>
        <v>0</v>
      </c>
    </row>
    <row r="7" spans="1:8" x14ac:dyDescent="0.25">
      <c r="D7" s="50">
        <v>14000</v>
      </c>
      <c r="E7" s="114">
        <f t="shared" si="0"/>
        <v>8346</v>
      </c>
      <c r="G7" s="8">
        <f t="shared" si="1"/>
        <v>19897</v>
      </c>
      <c r="H7" s="5">
        <f t="shared" si="2"/>
        <v>0</v>
      </c>
    </row>
    <row r="8" spans="1:8" x14ac:dyDescent="0.25">
      <c r="A8" s="129" t="s">
        <v>227</v>
      </c>
      <c r="B8" s="129"/>
      <c r="D8" s="50">
        <v>15000</v>
      </c>
      <c r="E8" s="114">
        <f t="shared" si="0"/>
        <v>8346</v>
      </c>
      <c r="G8" s="8">
        <f t="shared" si="1"/>
        <v>19897</v>
      </c>
      <c r="H8" s="5">
        <f t="shared" si="2"/>
        <v>0</v>
      </c>
    </row>
    <row r="9" spans="1:8" x14ac:dyDescent="0.25">
      <c r="A9" t="s">
        <v>221</v>
      </c>
      <c r="B9" s="114">
        <v>2782</v>
      </c>
      <c r="D9" s="50">
        <v>16000</v>
      </c>
      <c r="E9" s="114">
        <f t="shared" si="0"/>
        <v>8346</v>
      </c>
      <c r="G9" s="8">
        <f t="shared" si="1"/>
        <v>19897</v>
      </c>
      <c r="H9" s="5">
        <f t="shared" si="2"/>
        <v>0</v>
      </c>
    </row>
    <row r="10" spans="1:8" x14ac:dyDescent="0.25">
      <c r="A10" t="s">
        <v>222</v>
      </c>
      <c r="B10" s="114">
        <v>1107</v>
      </c>
      <c r="D10" s="50">
        <v>17000</v>
      </c>
      <c r="E10" s="114">
        <f t="shared" si="0"/>
        <v>8346</v>
      </c>
      <c r="G10" s="8">
        <f t="shared" si="1"/>
        <v>19897</v>
      </c>
      <c r="H10" s="5">
        <f t="shared" si="2"/>
        <v>0</v>
      </c>
    </row>
    <row r="11" spans="1:8" x14ac:dyDescent="0.25">
      <c r="A11" t="s">
        <v>223</v>
      </c>
      <c r="B11" s="114">
        <v>55183</v>
      </c>
      <c r="D11" s="50">
        <v>18000</v>
      </c>
      <c r="E11" s="114">
        <f t="shared" si="0"/>
        <v>8346</v>
      </c>
      <c r="G11" s="8">
        <f t="shared" si="1"/>
        <v>19897</v>
      </c>
      <c r="H11" s="5">
        <f t="shared" si="2"/>
        <v>0</v>
      </c>
    </row>
    <row r="12" spans="1:8" x14ac:dyDescent="0.25">
      <c r="D12" s="50">
        <v>19000</v>
      </c>
      <c r="E12" s="114">
        <f t="shared" si="0"/>
        <v>8346</v>
      </c>
      <c r="G12" s="8">
        <f t="shared" si="1"/>
        <v>19897</v>
      </c>
      <c r="H12" s="5">
        <f t="shared" si="2"/>
        <v>0</v>
      </c>
    </row>
    <row r="13" spans="1:8" x14ac:dyDescent="0.25">
      <c r="A13" s="129" t="s">
        <v>240</v>
      </c>
      <c r="B13" s="129"/>
      <c r="D13" s="50">
        <v>20000</v>
      </c>
      <c r="E13" s="114">
        <f t="shared" si="0"/>
        <v>8346</v>
      </c>
      <c r="G13" s="8">
        <f t="shared" si="1"/>
        <v>19897</v>
      </c>
      <c r="H13" s="5">
        <f t="shared" si="2"/>
        <v>0</v>
      </c>
    </row>
    <row r="14" spans="1:8" x14ac:dyDescent="0.25">
      <c r="D14" s="50">
        <v>21000</v>
      </c>
      <c r="E14" s="114">
        <f t="shared" si="0"/>
        <v>8346</v>
      </c>
      <c r="G14" s="8">
        <f t="shared" si="1"/>
        <v>19897</v>
      </c>
      <c r="H14" s="5">
        <f t="shared" si="2"/>
        <v>0</v>
      </c>
    </row>
    <row r="15" spans="1:8" x14ac:dyDescent="0.25">
      <c r="A15" t="s">
        <v>228</v>
      </c>
      <c r="B15" s="114">
        <v>6997</v>
      </c>
      <c r="D15" s="50">
        <v>22000</v>
      </c>
      <c r="E15" s="114">
        <f t="shared" si="0"/>
        <v>8346</v>
      </c>
      <c r="G15" s="8">
        <f t="shared" si="1"/>
        <v>19897</v>
      </c>
      <c r="H15" s="5">
        <f t="shared" si="2"/>
        <v>0</v>
      </c>
    </row>
    <row r="16" spans="1:8" x14ac:dyDescent="0.25">
      <c r="A16" t="s">
        <v>229</v>
      </c>
      <c r="B16" s="114">
        <v>5903</v>
      </c>
      <c r="D16" s="50">
        <v>23000</v>
      </c>
      <c r="E16" s="114">
        <f t="shared" si="0"/>
        <v>8346</v>
      </c>
      <c r="G16" s="8">
        <f t="shared" si="1"/>
        <v>19897</v>
      </c>
      <c r="H16" s="5">
        <f t="shared" si="2"/>
        <v>0</v>
      </c>
    </row>
    <row r="17" spans="1:8" x14ac:dyDescent="0.25">
      <c r="A17" t="s">
        <v>233</v>
      </c>
      <c r="B17" s="116">
        <f>(B15*B3)+(B4*B16)</f>
        <v>19897</v>
      </c>
      <c r="D17" s="50">
        <v>24000</v>
      </c>
      <c r="E17" s="114">
        <f t="shared" si="0"/>
        <v>8346</v>
      </c>
      <c r="G17" s="8">
        <f t="shared" si="1"/>
        <v>19897</v>
      </c>
      <c r="H17" s="5">
        <f t="shared" si="2"/>
        <v>0</v>
      </c>
    </row>
    <row r="18" spans="1:8" x14ac:dyDescent="0.25">
      <c r="D18" s="50">
        <v>25000</v>
      </c>
      <c r="E18" s="114">
        <f t="shared" si="0"/>
        <v>8346</v>
      </c>
      <c r="G18" s="8">
        <f t="shared" si="1"/>
        <v>19897</v>
      </c>
      <c r="H18" s="5">
        <f t="shared" si="2"/>
        <v>0</v>
      </c>
    </row>
    <row r="19" spans="1:8" x14ac:dyDescent="0.25">
      <c r="A19" t="s">
        <v>230</v>
      </c>
      <c r="B19" s="114">
        <v>32797</v>
      </c>
      <c r="D19" s="50">
        <v>26000</v>
      </c>
      <c r="E19" s="114">
        <f t="shared" si="0"/>
        <v>8346</v>
      </c>
      <c r="G19" s="8">
        <f t="shared" si="1"/>
        <v>19897</v>
      </c>
      <c r="H19" s="5">
        <f t="shared" si="2"/>
        <v>0</v>
      </c>
    </row>
    <row r="20" spans="1:8" x14ac:dyDescent="0.25">
      <c r="A20" t="s">
        <v>231</v>
      </c>
      <c r="B20" s="114">
        <v>71060</v>
      </c>
      <c r="D20" s="50">
        <v>27000</v>
      </c>
      <c r="E20" s="114">
        <f t="shared" si="0"/>
        <v>8346</v>
      </c>
      <c r="G20" s="8">
        <f t="shared" si="1"/>
        <v>19897</v>
      </c>
      <c r="H20" s="5">
        <f t="shared" si="2"/>
        <v>0</v>
      </c>
    </row>
    <row r="21" spans="1:8" x14ac:dyDescent="0.25">
      <c r="A21" t="s">
        <v>232</v>
      </c>
      <c r="B21" s="114">
        <v>1000000</v>
      </c>
      <c r="D21" s="50">
        <v>28000</v>
      </c>
      <c r="E21" s="114">
        <f t="shared" si="0"/>
        <v>8346</v>
      </c>
      <c r="G21" s="8">
        <f t="shared" si="1"/>
        <v>19897</v>
      </c>
      <c r="H21" s="5">
        <f t="shared" si="2"/>
        <v>0</v>
      </c>
    </row>
    <row r="22" spans="1:8" x14ac:dyDescent="0.25">
      <c r="D22" s="50">
        <v>29000</v>
      </c>
      <c r="E22" s="114">
        <f t="shared" si="0"/>
        <v>8346</v>
      </c>
      <c r="G22" s="8">
        <f t="shared" si="1"/>
        <v>19897</v>
      </c>
      <c r="H22" s="5">
        <f t="shared" si="2"/>
        <v>0</v>
      </c>
    </row>
    <row r="23" spans="1:8" x14ac:dyDescent="0.25">
      <c r="A23" t="s">
        <v>235</v>
      </c>
      <c r="B23" s="118">
        <f>IF($B$5=1,0.07,IF($B$5=2,0.135,IF($B$5=3,0.19,0.23)))</f>
        <v>0.19</v>
      </c>
      <c r="D23" s="50">
        <v>30000</v>
      </c>
      <c r="E23" s="114">
        <f t="shared" si="0"/>
        <v>8346</v>
      </c>
      <c r="G23" s="8">
        <f t="shared" si="1"/>
        <v>19897</v>
      </c>
      <c r="H23" s="5">
        <f t="shared" si="2"/>
        <v>0</v>
      </c>
    </row>
    <row r="24" spans="1:8" x14ac:dyDescent="0.25">
      <c r="A24" t="s">
        <v>236</v>
      </c>
      <c r="B24" s="118">
        <f>IF($B$5=1,0.032,IF($B$5=2,0.057,IF($B$5=3,0.08,0.095)))</f>
        <v>0.08</v>
      </c>
      <c r="D24" s="50">
        <v>31000</v>
      </c>
      <c r="E24" s="114">
        <f t="shared" si="0"/>
        <v>8346</v>
      </c>
      <c r="G24" s="8">
        <f t="shared" si="1"/>
        <v>19897</v>
      </c>
      <c r="H24" s="5">
        <f t="shared" si="2"/>
        <v>0</v>
      </c>
    </row>
    <row r="25" spans="1:8" x14ac:dyDescent="0.25">
      <c r="A25" t="s">
        <v>237</v>
      </c>
      <c r="B25" s="8">
        <f>IF($B$5=1,2678,IF($B$5=2,5166,IF($B$5=3,7270,8801)))</f>
        <v>7270</v>
      </c>
      <c r="D25" s="50">
        <v>32000</v>
      </c>
      <c r="E25" s="114">
        <f t="shared" si="0"/>
        <v>8346</v>
      </c>
      <c r="G25" s="8">
        <f t="shared" si="1"/>
        <v>19897</v>
      </c>
      <c r="H25" s="5">
        <f t="shared" si="2"/>
        <v>0</v>
      </c>
    </row>
    <row r="26" spans="1:8" x14ac:dyDescent="0.25">
      <c r="D26" s="50">
        <v>33000</v>
      </c>
      <c r="E26" s="114">
        <f t="shared" si="0"/>
        <v>8346</v>
      </c>
      <c r="G26" s="8">
        <f t="shared" si="1"/>
        <v>19858.43</v>
      </c>
      <c r="H26" s="5">
        <f t="shared" si="2"/>
        <v>-38.569999999999709</v>
      </c>
    </row>
    <row r="27" spans="1:8" x14ac:dyDescent="0.25">
      <c r="D27" s="50">
        <v>34000</v>
      </c>
      <c r="E27" s="114">
        <f t="shared" si="0"/>
        <v>8346</v>
      </c>
      <c r="G27" s="8">
        <f t="shared" si="1"/>
        <v>19668.43</v>
      </c>
      <c r="H27" s="5">
        <f t="shared" si="2"/>
        <v>-190</v>
      </c>
    </row>
    <row r="28" spans="1:8" x14ac:dyDescent="0.25">
      <c r="D28" s="50">
        <v>35000</v>
      </c>
      <c r="E28" s="114">
        <f t="shared" si="0"/>
        <v>8346</v>
      </c>
      <c r="G28" s="8">
        <f t="shared" si="1"/>
        <v>19478.43</v>
      </c>
      <c r="H28" s="5">
        <f t="shared" si="2"/>
        <v>-190</v>
      </c>
    </row>
    <row r="29" spans="1:8" x14ac:dyDescent="0.25">
      <c r="D29" s="50">
        <v>36000</v>
      </c>
      <c r="E29" s="114">
        <f t="shared" si="0"/>
        <v>8346</v>
      </c>
      <c r="G29" s="8">
        <f t="shared" si="1"/>
        <v>19288.43</v>
      </c>
      <c r="H29" s="5">
        <f t="shared" si="2"/>
        <v>-190</v>
      </c>
    </row>
    <row r="30" spans="1:8" x14ac:dyDescent="0.25">
      <c r="D30" s="50">
        <v>37000</v>
      </c>
      <c r="E30" s="114">
        <f t="shared" si="0"/>
        <v>8346</v>
      </c>
      <c r="G30" s="8">
        <f t="shared" si="1"/>
        <v>19098.43</v>
      </c>
      <c r="H30" s="5">
        <f t="shared" si="2"/>
        <v>-190</v>
      </c>
    </row>
    <row r="31" spans="1:8" x14ac:dyDescent="0.25">
      <c r="D31" s="50">
        <v>38000</v>
      </c>
      <c r="E31" s="114">
        <f t="shared" si="0"/>
        <v>8346</v>
      </c>
      <c r="G31" s="8">
        <f t="shared" si="1"/>
        <v>18908.43</v>
      </c>
      <c r="H31" s="5">
        <f t="shared" si="2"/>
        <v>-190</v>
      </c>
    </row>
    <row r="32" spans="1:8" x14ac:dyDescent="0.25">
      <c r="D32" s="50">
        <v>39000</v>
      </c>
      <c r="E32" s="114">
        <f t="shared" si="0"/>
        <v>8346</v>
      </c>
      <c r="G32" s="8">
        <f t="shared" si="1"/>
        <v>18718.43</v>
      </c>
      <c r="H32" s="5">
        <f t="shared" si="2"/>
        <v>-190</v>
      </c>
    </row>
    <row r="33" spans="4:8" x14ac:dyDescent="0.25">
      <c r="D33" s="50">
        <v>40000</v>
      </c>
      <c r="E33" s="114">
        <f t="shared" si="0"/>
        <v>8346</v>
      </c>
      <c r="G33" s="8">
        <f t="shared" si="1"/>
        <v>18528.43</v>
      </c>
      <c r="H33" s="5">
        <f t="shared" si="2"/>
        <v>-190</v>
      </c>
    </row>
    <row r="34" spans="4:8" x14ac:dyDescent="0.25">
      <c r="D34" s="50">
        <v>41000</v>
      </c>
      <c r="E34" s="114">
        <f t="shared" si="0"/>
        <v>8346</v>
      </c>
      <c r="G34" s="8">
        <f t="shared" si="1"/>
        <v>18338.43</v>
      </c>
      <c r="H34" s="5">
        <f t="shared" si="2"/>
        <v>-190</v>
      </c>
    </row>
    <row r="35" spans="4:8" x14ac:dyDescent="0.25">
      <c r="D35" s="50">
        <v>42000</v>
      </c>
      <c r="E35" s="114">
        <f t="shared" si="0"/>
        <v>8346</v>
      </c>
      <c r="G35" s="8">
        <f t="shared" si="1"/>
        <v>18148.43</v>
      </c>
      <c r="H35" s="5">
        <f t="shared" si="2"/>
        <v>-190</v>
      </c>
    </row>
    <row r="36" spans="4:8" x14ac:dyDescent="0.25">
      <c r="D36" s="50">
        <v>43000</v>
      </c>
      <c r="E36" s="114">
        <f t="shared" si="0"/>
        <v>8346</v>
      </c>
      <c r="G36" s="8">
        <f t="shared" si="1"/>
        <v>17958.43</v>
      </c>
      <c r="H36" s="5">
        <f t="shared" si="2"/>
        <v>-190</v>
      </c>
    </row>
    <row r="37" spans="4:8" x14ac:dyDescent="0.25">
      <c r="D37" s="50">
        <v>44000</v>
      </c>
      <c r="E37" s="114">
        <f t="shared" si="0"/>
        <v>8346</v>
      </c>
      <c r="G37" s="8">
        <f t="shared" si="1"/>
        <v>17768.43</v>
      </c>
      <c r="H37" s="5">
        <f t="shared" si="2"/>
        <v>-190</v>
      </c>
    </row>
    <row r="38" spans="4:8" x14ac:dyDescent="0.25">
      <c r="D38" s="50">
        <v>45000</v>
      </c>
      <c r="E38" s="114">
        <f t="shared" si="0"/>
        <v>8346</v>
      </c>
      <c r="G38" s="8">
        <f t="shared" si="1"/>
        <v>17578.43</v>
      </c>
      <c r="H38" s="5">
        <f t="shared" si="2"/>
        <v>-190</v>
      </c>
    </row>
    <row r="39" spans="4:8" x14ac:dyDescent="0.25">
      <c r="D39" s="50">
        <v>46000</v>
      </c>
      <c r="E39" s="114">
        <f t="shared" si="0"/>
        <v>8346</v>
      </c>
      <c r="G39" s="8">
        <f t="shared" si="1"/>
        <v>17388.43</v>
      </c>
      <c r="H39" s="5">
        <f t="shared" si="2"/>
        <v>-190</v>
      </c>
    </row>
    <row r="40" spans="4:8" x14ac:dyDescent="0.25">
      <c r="D40" s="50">
        <v>47000</v>
      </c>
      <c r="E40" s="114">
        <f t="shared" si="0"/>
        <v>8346</v>
      </c>
      <c r="G40" s="8">
        <f t="shared" si="1"/>
        <v>17198.43</v>
      </c>
      <c r="H40" s="5">
        <f t="shared" si="2"/>
        <v>-190</v>
      </c>
    </row>
    <row r="41" spans="4:8" x14ac:dyDescent="0.25">
      <c r="D41" s="50">
        <v>48000</v>
      </c>
      <c r="E41" s="114">
        <f t="shared" si="0"/>
        <v>8346</v>
      </c>
      <c r="G41" s="8">
        <f t="shared" si="1"/>
        <v>17008.43</v>
      </c>
      <c r="H41" s="5">
        <f t="shared" si="2"/>
        <v>-190</v>
      </c>
    </row>
    <row r="42" spans="4:8" x14ac:dyDescent="0.25">
      <c r="D42" s="50">
        <v>49000</v>
      </c>
      <c r="E42" s="114">
        <f t="shared" si="0"/>
        <v>8346</v>
      </c>
      <c r="G42" s="8">
        <f t="shared" si="1"/>
        <v>16818.43</v>
      </c>
      <c r="H42" s="5">
        <f t="shared" si="2"/>
        <v>-190</v>
      </c>
    </row>
    <row r="43" spans="4:8" x14ac:dyDescent="0.25">
      <c r="D43" s="50">
        <v>50000</v>
      </c>
      <c r="E43" s="114">
        <f t="shared" si="0"/>
        <v>8346</v>
      </c>
      <c r="G43" s="8">
        <f t="shared" si="1"/>
        <v>16628.43</v>
      </c>
      <c r="H43" s="5">
        <f t="shared" si="2"/>
        <v>-190</v>
      </c>
    </row>
    <row r="44" spans="4:8" x14ac:dyDescent="0.25">
      <c r="D44" s="50">
        <v>51000</v>
      </c>
      <c r="E44" s="114">
        <f t="shared" si="0"/>
        <v>8346</v>
      </c>
      <c r="G44" s="8">
        <f t="shared" si="1"/>
        <v>16438.43</v>
      </c>
      <c r="H44" s="5">
        <f t="shared" si="2"/>
        <v>-190</v>
      </c>
    </row>
    <row r="45" spans="4:8" x14ac:dyDescent="0.25">
      <c r="D45" s="50">
        <v>52000</v>
      </c>
      <c r="E45" s="114">
        <f t="shared" si="0"/>
        <v>8346</v>
      </c>
      <c r="G45" s="8">
        <f t="shared" si="1"/>
        <v>16248.43</v>
      </c>
      <c r="H45" s="5">
        <f t="shared" si="2"/>
        <v>-190</v>
      </c>
    </row>
    <row r="46" spans="4:8" x14ac:dyDescent="0.25">
      <c r="D46" s="50">
        <v>53000</v>
      </c>
      <c r="E46" s="114">
        <f t="shared" si="0"/>
        <v>8346</v>
      </c>
      <c r="G46" s="8">
        <f t="shared" si="1"/>
        <v>16058.43</v>
      </c>
      <c r="H46" s="5">
        <f t="shared" si="2"/>
        <v>-190</v>
      </c>
    </row>
    <row r="47" spans="4:8" x14ac:dyDescent="0.25">
      <c r="D47" s="50">
        <v>54000</v>
      </c>
      <c r="E47" s="114">
        <f t="shared" si="0"/>
        <v>8346</v>
      </c>
      <c r="G47" s="8">
        <f t="shared" si="1"/>
        <v>15868.43</v>
      </c>
      <c r="H47" s="5">
        <f t="shared" si="2"/>
        <v>-190</v>
      </c>
    </row>
    <row r="48" spans="4:8" x14ac:dyDescent="0.25">
      <c r="D48" s="50">
        <v>55000</v>
      </c>
      <c r="E48" s="114">
        <f t="shared" si="0"/>
        <v>8346</v>
      </c>
      <c r="G48" s="8">
        <f t="shared" si="1"/>
        <v>15678.43</v>
      </c>
      <c r="H48" s="5">
        <f t="shared" si="2"/>
        <v>-190</v>
      </c>
    </row>
    <row r="49" spans="4:8" x14ac:dyDescent="0.25">
      <c r="D49" s="50">
        <v>56000</v>
      </c>
      <c r="E49" s="114">
        <f t="shared" si="0"/>
        <v>8313.32</v>
      </c>
      <c r="G49" s="8">
        <f t="shared" si="1"/>
        <v>15488.43</v>
      </c>
      <c r="H49" s="5">
        <f t="shared" si="2"/>
        <v>-222.68000000000029</v>
      </c>
    </row>
    <row r="50" spans="4:8" x14ac:dyDescent="0.25">
      <c r="D50" s="50">
        <v>57000</v>
      </c>
      <c r="E50" s="114">
        <f t="shared" si="0"/>
        <v>8273.32</v>
      </c>
      <c r="G50" s="8">
        <f t="shared" si="1"/>
        <v>15298.43</v>
      </c>
      <c r="H50" s="5">
        <f t="shared" si="2"/>
        <v>-230</v>
      </c>
    </row>
    <row r="51" spans="4:8" x14ac:dyDescent="0.25">
      <c r="D51" s="50">
        <v>58000</v>
      </c>
      <c r="E51" s="114">
        <f t="shared" si="0"/>
        <v>8233.32</v>
      </c>
      <c r="G51" s="8">
        <f t="shared" si="1"/>
        <v>15108.43</v>
      </c>
      <c r="H51" s="5">
        <f t="shared" si="2"/>
        <v>-230</v>
      </c>
    </row>
    <row r="52" spans="4:8" x14ac:dyDescent="0.25">
      <c r="D52" s="50">
        <v>59000</v>
      </c>
      <c r="E52" s="114">
        <f t="shared" si="0"/>
        <v>8193.32</v>
      </c>
      <c r="G52" s="8">
        <f t="shared" si="1"/>
        <v>14918.43</v>
      </c>
      <c r="H52" s="5">
        <f t="shared" si="2"/>
        <v>-230</v>
      </c>
    </row>
    <row r="53" spans="4:8" x14ac:dyDescent="0.25">
      <c r="D53" s="50">
        <v>60000</v>
      </c>
      <c r="E53" s="114">
        <f t="shared" si="0"/>
        <v>8153.32</v>
      </c>
      <c r="G53" s="8">
        <f t="shared" si="1"/>
        <v>14728.43</v>
      </c>
      <c r="H53" s="5">
        <f t="shared" si="2"/>
        <v>-230</v>
      </c>
    </row>
    <row r="54" spans="4:8" x14ac:dyDescent="0.25">
      <c r="D54" s="50">
        <v>61000</v>
      </c>
      <c r="E54" s="114">
        <f t="shared" si="0"/>
        <v>8113.32</v>
      </c>
      <c r="G54" s="8">
        <f t="shared" si="1"/>
        <v>14538.43</v>
      </c>
      <c r="H54" s="5">
        <f t="shared" si="2"/>
        <v>-230</v>
      </c>
    </row>
    <row r="55" spans="4:8" x14ac:dyDescent="0.25">
      <c r="D55" s="50">
        <v>62000</v>
      </c>
      <c r="E55" s="114">
        <f t="shared" si="0"/>
        <v>8073.32</v>
      </c>
      <c r="G55" s="8">
        <f t="shared" si="1"/>
        <v>14348.43</v>
      </c>
      <c r="H55" s="5">
        <f t="shared" si="2"/>
        <v>-230</v>
      </c>
    </row>
    <row r="56" spans="4:8" x14ac:dyDescent="0.25">
      <c r="D56" s="50">
        <v>63000</v>
      </c>
      <c r="E56" s="114">
        <f t="shared" si="0"/>
        <v>8033.32</v>
      </c>
      <c r="G56" s="8">
        <f t="shared" si="1"/>
        <v>14158.43</v>
      </c>
      <c r="H56" s="5">
        <f t="shared" si="2"/>
        <v>-230</v>
      </c>
    </row>
    <row r="57" spans="4:8" x14ac:dyDescent="0.25">
      <c r="D57" s="50">
        <v>64000</v>
      </c>
      <c r="E57" s="114">
        <f t="shared" si="0"/>
        <v>7993.32</v>
      </c>
      <c r="G57" s="8">
        <f t="shared" si="1"/>
        <v>13968.43</v>
      </c>
      <c r="H57" s="5">
        <f t="shared" si="2"/>
        <v>-230</v>
      </c>
    </row>
    <row r="58" spans="4:8" x14ac:dyDescent="0.25">
      <c r="D58" s="50">
        <v>65000</v>
      </c>
      <c r="E58" s="114">
        <f t="shared" si="0"/>
        <v>7953.32</v>
      </c>
      <c r="G58" s="8">
        <f t="shared" si="1"/>
        <v>13778.43</v>
      </c>
      <c r="H58" s="5">
        <f t="shared" si="2"/>
        <v>-230</v>
      </c>
    </row>
    <row r="59" spans="4:8" x14ac:dyDescent="0.25">
      <c r="D59" s="50">
        <v>66000</v>
      </c>
      <c r="E59" s="114">
        <f t="shared" si="0"/>
        <v>7913.32</v>
      </c>
      <c r="G59" s="8">
        <f t="shared" si="1"/>
        <v>13588.43</v>
      </c>
      <c r="H59" s="5">
        <f t="shared" si="2"/>
        <v>-230</v>
      </c>
    </row>
    <row r="60" spans="4:8" x14ac:dyDescent="0.25">
      <c r="D60" s="50">
        <v>67000</v>
      </c>
      <c r="E60" s="114">
        <f t="shared" si="0"/>
        <v>7873.32</v>
      </c>
      <c r="G60" s="8">
        <f t="shared" si="1"/>
        <v>13398.43</v>
      </c>
      <c r="H60" s="5">
        <f t="shared" si="2"/>
        <v>-230</v>
      </c>
    </row>
    <row r="61" spans="4:8" x14ac:dyDescent="0.25">
      <c r="D61" s="50">
        <v>68000</v>
      </c>
      <c r="E61" s="114">
        <f t="shared" si="0"/>
        <v>7833.32</v>
      </c>
      <c r="G61" s="8">
        <f t="shared" si="1"/>
        <v>13208.43</v>
      </c>
      <c r="H61" s="5">
        <f t="shared" si="2"/>
        <v>-230</v>
      </c>
    </row>
    <row r="62" spans="4:8" x14ac:dyDescent="0.25">
      <c r="D62" s="50">
        <v>69000</v>
      </c>
      <c r="E62" s="114">
        <f t="shared" si="0"/>
        <v>7793.32</v>
      </c>
      <c r="G62" s="8">
        <f t="shared" si="1"/>
        <v>13018.43</v>
      </c>
      <c r="H62" s="5">
        <f t="shared" si="2"/>
        <v>-230</v>
      </c>
    </row>
    <row r="63" spans="4:8" x14ac:dyDescent="0.25">
      <c r="D63" s="50">
        <v>70000</v>
      </c>
      <c r="E63" s="114">
        <f t="shared" si="0"/>
        <v>7753.32</v>
      </c>
      <c r="G63" s="8">
        <f t="shared" si="1"/>
        <v>12828.43</v>
      </c>
      <c r="H63" s="5">
        <f t="shared" si="2"/>
        <v>-230</v>
      </c>
    </row>
    <row r="64" spans="4:8" x14ac:dyDescent="0.25">
      <c r="D64" s="50">
        <v>71000</v>
      </c>
      <c r="E64" s="114">
        <f t="shared" si="0"/>
        <v>7713.32</v>
      </c>
      <c r="G64" s="8">
        <f t="shared" si="1"/>
        <v>12638.43</v>
      </c>
      <c r="H64" s="5">
        <f t="shared" si="2"/>
        <v>-230</v>
      </c>
    </row>
    <row r="65" spans="4:8" x14ac:dyDescent="0.25">
      <c r="D65" s="50">
        <v>72000</v>
      </c>
      <c r="E65" s="114">
        <f t="shared" si="0"/>
        <v>7673.32</v>
      </c>
      <c r="G65" s="8">
        <f t="shared" si="1"/>
        <v>12551.8</v>
      </c>
      <c r="H65" s="5">
        <f t="shared" si="2"/>
        <v>-126.63000000000102</v>
      </c>
    </row>
    <row r="66" spans="4:8" x14ac:dyDescent="0.25">
      <c r="D66" s="50">
        <v>73000</v>
      </c>
      <c r="E66" s="114">
        <f t="shared" si="0"/>
        <v>7633.32</v>
      </c>
      <c r="G66" s="8">
        <f t="shared" si="1"/>
        <v>12471.8</v>
      </c>
      <c r="H66" s="5">
        <f t="shared" si="2"/>
        <v>-120</v>
      </c>
    </row>
    <row r="67" spans="4:8" x14ac:dyDescent="0.25">
      <c r="D67" s="50">
        <v>74000</v>
      </c>
      <c r="E67" s="114">
        <f t="shared" si="0"/>
        <v>7593.32</v>
      </c>
      <c r="G67" s="8">
        <f t="shared" si="1"/>
        <v>12391.8</v>
      </c>
      <c r="H67" s="5">
        <f t="shared" si="2"/>
        <v>-120</v>
      </c>
    </row>
    <row r="68" spans="4:8" x14ac:dyDescent="0.25">
      <c r="D68" s="50">
        <v>75000</v>
      </c>
      <c r="E68" s="114">
        <f t="shared" ref="E68:E131" si="3">IF($B$5=0,0,IF(D68&lt;$B$11,$B$9*$B$5,IF(($B$9*$B$5)-((D68-$B$11)*0.04)&lt;$B$10,$B$10,($B$9*$B$5)-((D68-$B$11)*0.04))))</f>
        <v>7553.32</v>
      </c>
      <c r="G68" s="8">
        <f t="shared" ref="G68:G131" si="4">IF($B$5=0,0,IF(D68&lt;$B$19,$B$17,IF(D68&lt;$B$20,$B$17-((D68-$B$19)*$B$23),IF($B$17-((D68-$B$20)*$B$24+$B$25)&lt;0,0,$B$17-((D68-$B$20)*$B$24+$B$25)))))</f>
        <v>12311.8</v>
      </c>
      <c r="H68" s="5">
        <f t="shared" si="2"/>
        <v>-120</v>
      </c>
    </row>
    <row r="69" spans="4:8" x14ac:dyDescent="0.25">
      <c r="D69" s="50">
        <v>76000</v>
      </c>
      <c r="E69" s="114">
        <f t="shared" si="3"/>
        <v>7513.32</v>
      </c>
      <c r="G69" s="8">
        <f t="shared" si="4"/>
        <v>12231.8</v>
      </c>
      <c r="H69" s="5">
        <f t="shared" ref="H69:H132" si="5">(G69+E69)-(E68+G68)</f>
        <v>-120</v>
      </c>
    </row>
    <row r="70" spans="4:8" x14ac:dyDescent="0.25">
      <c r="D70" s="50">
        <v>77000</v>
      </c>
      <c r="E70" s="114">
        <f t="shared" si="3"/>
        <v>7473.32</v>
      </c>
      <c r="G70" s="8">
        <f t="shared" si="4"/>
        <v>12151.8</v>
      </c>
      <c r="H70" s="5">
        <f t="shared" si="5"/>
        <v>-120</v>
      </c>
    </row>
    <row r="71" spans="4:8" x14ac:dyDescent="0.25">
      <c r="D71" s="50">
        <v>78000</v>
      </c>
      <c r="E71" s="114">
        <f t="shared" si="3"/>
        <v>7433.32</v>
      </c>
      <c r="G71" s="8">
        <f t="shared" si="4"/>
        <v>12071.8</v>
      </c>
      <c r="H71" s="5">
        <f t="shared" si="5"/>
        <v>-120</v>
      </c>
    </row>
    <row r="72" spans="4:8" x14ac:dyDescent="0.25">
      <c r="D72" s="50">
        <v>79000</v>
      </c>
      <c r="E72" s="114">
        <f t="shared" si="3"/>
        <v>7393.32</v>
      </c>
      <c r="G72" s="8">
        <f t="shared" si="4"/>
        <v>11991.8</v>
      </c>
      <c r="H72" s="5">
        <f t="shared" si="5"/>
        <v>-120</v>
      </c>
    </row>
    <row r="73" spans="4:8" x14ac:dyDescent="0.25">
      <c r="D73" s="50">
        <v>80000</v>
      </c>
      <c r="E73" s="114">
        <f t="shared" si="3"/>
        <v>7353.32</v>
      </c>
      <c r="G73" s="8">
        <f t="shared" si="4"/>
        <v>11911.8</v>
      </c>
      <c r="H73" s="5">
        <f t="shared" si="5"/>
        <v>-120</v>
      </c>
    </row>
    <row r="74" spans="4:8" x14ac:dyDescent="0.25">
      <c r="D74" s="50">
        <v>81000</v>
      </c>
      <c r="E74" s="114">
        <f t="shared" si="3"/>
        <v>7313.32</v>
      </c>
      <c r="G74" s="8">
        <f t="shared" si="4"/>
        <v>11831.8</v>
      </c>
      <c r="H74" s="5">
        <f t="shared" si="5"/>
        <v>-120</v>
      </c>
    </row>
    <row r="75" spans="4:8" x14ac:dyDescent="0.25">
      <c r="D75" s="50">
        <v>82000</v>
      </c>
      <c r="E75" s="114">
        <f t="shared" si="3"/>
        <v>7273.32</v>
      </c>
      <c r="G75" s="8">
        <f t="shared" si="4"/>
        <v>11751.8</v>
      </c>
      <c r="H75" s="5">
        <f t="shared" si="5"/>
        <v>-120</v>
      </c>
    </row>
    <row r="76" spans="4:8" x14ac:dyDescent="0.25">
      <c r="D76" s="50">
        <v>83000</v>
      </c>
      <c r="E76" s="114">
        <f t="shared" si="3"/>
        <v>7233.32</v>
      </c>
      <c r="G76" s="8">
        <f t="shared" si="4"/>
        <v>11671.8</v>
      </c>
      <c r="H76" s="5">
        <f t="shared" si="5"/>
        <v>-120</v>
      </c>
    </row>
    <row r="77" spans="4:8" x14ac:dyDescent="0.25">
      <c r="D77" s="50">
        <v>84000</v>
      </c>
      <c r="E77" s="114">
        <f t="shared" si="3"/>
        <v>7193.32</v>
      </c>
      <c r="G77" s="8">
        <f t="shared" si="4"/>
        <v>11591.8</v>
      </c>
      <c r="H77" s="5">
        <f t="shared" si="5"/>
        <v>-120</v>
      </c>
    </row>
    <row r="78" spans="4:8" x14ac:dyDescent="0.25">
      <c r="D78" s="50">
        <v>85000</v>
      </c>
      <c r="E78" s="114">
        <f t="shared" si="3"/>
        <v>7153.32</v>
      </c>
      <c r="G78" s="8">
        <f t="shared" si="4"/>
        <v>11511.8</v>
      </c>
      <c r="H78" s="5">
        <f t="shared" si="5"/>
        <v>-120</v>
      </c>
    </row>
    <row r="79" spans="4:8" x14ac:dyDescent="0.25">
      <c r="D79" s="50">
        <v>86000</v>
      </c>
      <c r="E79" s="114">
        <f t="shared" si="3"/>
        <v>7113.32</v>
      </c>
      <c r="G79" s="8">
        <f t="shared" si="4"/>
        <v>11431.8</v>
      </c>
      <c r="H79" s="5">
        <f t="shared" si="5"/>
        <v>-120</v>
      </c>
    </row>
    <row r="80" spans="4:8" x14ac:dyDescent="0.25">
      <c r="D80" s="50">
        <v>87000</v>
      </c>
      <c r="E80" s="114">
        <f t="shared" si="3"/>
        <v>7073.32</v>
      </c>
      <c r="G80" s="8">
        <f t="shared" si="4"/>
        <v>11351.8</v>
      </c>
      <c r="H80" s="5">
        <f t="shared" si="5"/>
        <v>-120</v>
      </c>
    </row>
    <row r="81" spans="4:8" x14ac:dyDescent="0.25">
      <c r="D81" s="50">
        <v>88000</v>
      </c>
      <c r="E81" s="114">
        <f t="shared" si="3"/>
        <v>7033.32</v>
      </c>
      <c r="G81" s="8">
        <f t="shared" si="4"/>
        <v>11271.8</v>
      </c>
      <c r="H81" s="5">
        <f t="shared" si="5"/>
        <v>-120</v>
      </c>
    </row>
    <row r="82" spans="4:8" x14ac:dyDescent="0.25">
      <c r="D82" s="50">
        <v>89000</v>
      </c>
      <c r="E82" s="114">
        <f t="shared" si="3"/>
        <v>6993.32</v>
      </c>
      <c r="G82" s="8">
        <f t="shared" si="4"/>
        <v>11191.8</v>
      </c>
      <c r="H82" s="5">
        <f t="shared" si="5"/>
        <v>-120</v>
      </c>
    </row>
    <row r="83" spans="4:8" x14ac:dyDescent="0.25">
      <c r="D83" s="50">
        <v>90000</v>
      </c>
      <c r="E83" s="114">
        <f t="shared" si="3"/>
        <v>6953.32</v>
      </c>
      <c r="G83" s="8">
        <f t="shared" si="4"/>
        <v>11111.8</v>
      </c>
      <c r="H83" s="5">
        <f t="shared" si="5"/>
        <v>-120</v>
      </c>
    </row>
    <row r="84" spans="4:8" x14ac:dyDescent="0.25">
      <c r="D84" s="50">
        <v>91000</v>
      </c>
      <c r="E84" s="114">
        <f t="shared" si="3"/>
        <v>6913.32</v>
      </c>
      <c r="G84" s="8">
        <f t="shared" si="4"/>
        <v>11031.8</v>
      </c>
      <c r="H84" s="5">
        <f t="shared" si="5"/>
        <v>-120</v>
      </c>
    </row>
    <row r="85" spans="4:8" x14ac:dyDescent="0.25">
      <c r="D85" s="50">
        <v>92000</v>
      </c>
      <c r="E85" s="114">
        <f t="shared" si="3"/>
        <v>6873.32</v>
      </c>
      <c r="G85" s="8">
        <f t="shared" si="4"/>
        <v>10951.8</v>
      </c>
      <c r="H85" s="5">
        <f t="shared" si="5"/>
        <v>-120</v>
      </c>
    </row>
    <row r="86" spans="4:8" x14ac:dyDescent="0.25">
      <c r="D86" s="50">
        <v>93000</v>
      </c>
      <c r="E86" s="114">
        <f t="shared" si="3"/>
        <v>6833.32</v>
      </c>
      <c r="G86" s="8">
        <f t="shared" si="4"/>
        <v>10871.8</v>
      </c>
      <c r="H86" s="5">
        <f t="shared" si="5"/>
        <v>-120</v>
      </c>
    </row>
    <row r="87" spans="4:8" x14ac:dyDescent="0.25">
      <c r="D87" s="50">
        <v>94000</v>
      </c>
      <c r="E87" s="114">
        <f t="shared" si="3"/>
        <v>6793.32</v>
      </c>
      <c r="G87" s="8">
        <f t="shared" si="4"/>
        <v>10791.8</v>
      </c>
      <c r="H87" s="5">
        <f t="shared" si="5"/>
        <v>-120</v>
      </c>
    </row>
    <row r="88" spans="4:8" x14ac:dyDescent="0.25">
      <c r="D88" s="50">
        <v>95000</v>
      </c>
      <c r="E88" s="114">
        <f t="shared" si="3"/>
        <v>6753.32</v>
      </c>
      <c r="G88" s="8">
        <f t="shared" si="4"/>
        <v>10711.8</v>
      </c>
      <c r="H88" s="5">
        <f t="shared" si="5"/>
        <v>-120</v>
      </c>
    </row>
    <row r="89" spans="4:8" x14ac:dyDescent="0.25">
      <c r="D89" s="50">
        <v>96000</v>
      </c>
      <c r="E89" s="114">
        <f t="shared" si="3"/>
        <v>6713.32</v>
      </c>
      <c r="G89" s="8">
        <f t="shared" si="4"/>
        <v>10631.8</v>
      </c>
      <c r="H89" s="5">
        <f t="shared" si="5"/>
        <v>-120</v>
      </c>
    </row>
    <row r="90" spans="4:8" x14ac:dyDescent="0.25">
      <c r="D90" s="50">
        <v>97000</v>
      </c>
      <c r="E90" s="114">
        <f t="shared" si="3"/>
        <v>6673.32</v>
      </c>
      <c r="G90" s="8">
        <f t="shared" si="4"/>
        <v>10551.8</v>
      </c>
      <c r="H90" s="5">
        <f t="shared" si="5"/>
        <v>-120</v>
      </c>
    </row>
    <row r="91" spans="4:8" x14ac:dyDescent="0.25">
      <c r="D91" s="50">
        <v>98000</v>
      </c>
      <c r="E91" s="114">
        <f t="shared" si="3"/>
        <v>6633.32</v>
      </c>
      <c r="G91" s="8">
        <f t="shared" si="4"/>
        <v>10471.799999999999</v>
      </c>
      <c r="H91" s="5">
        <f t="shared" si="5"/>
        <v>-120</v>
      </c>
    </row>
    <row r="92" spans="4:8" x14ac:dyDescent="0.25">
      <c r="D92" s="50">
        <v>99000</v>
      </c>
      <c r="E92" s="114">
        <f t="shared" si="3"/>
        <v>6593.32</v>
      </c>
      <c r="G92" s="8">
        <f t="shared" si="4"/>
        <v>10391.799999999999</v>
      </c>
      <c r="H92" s="5">
        <f t="shared" si="5"/>
        <v>-120</v>
      </c>
    </row>
    <row r="93" spans="4:8" x14ac:dyDescent="0.25">
      <c r="D93" s="50">
        <v>100000</v>
      </c>
      <c r="E93" s="114">
        <f t="shared" si="3"/>
        <v>6553.32</v>
      </c>
      <c r="G93" s="8">
        <f t="shared" si="4"/>
        <v>10311.799999999999</v>
      </c>
      <c r="H93" s="5">
        <f t="shared" si="5"/>
        <v>-120</v>
      </c>
    </row>
    <row r="94" spans="4:8" x14ac:dyDescent="0.25">
      <c r="D94" s="50">
        <v>101000</v>
      </c>
      <c r="E94" s="114">
        <f t="shared" si="3"/>
        <v>6513.32</v>
      </c>
      <c r="G94" s="8">
        <f t="shared" si="4"/>
        <v>10231.799999999999</v>
      </c>
      <c r="H94" s="5">
        <f t="shared" si="5"/>
        <v>-120</v>
      </c>
    </row>
    <row r="95" spans="4:8" x14ac:dyDescent="0.25">
      <c r="D95" s="50">
        <v>102000</v>
      </c>
      <c r="E95" s="114">
        <f t="shared" si="3"/>
        <v>6473.32</v>
      </c>
      <c r="G95" s="8">
        <f t="shared" si="4"/>
        <v>10151.799999999999</v>
      </c>
      <c r="H95" s="5">
        <f t="shared" si="5"/>
        <v>-120</v>
      </c>
    </row>
    <row r="96" spans="4:8" x14ac:dyDescent="0.25">
      <c r="D96" s="50">
        <v>103000</v>
      </c>
      <c r="E96" s="114">
        <f t="shared" si="3"/>
        <v>6433.32</v>
      </c>
      <c r="G96" s="8">
        <f t="shared" si="4"/>
        <v>10071.799999999999</v>
      </c>
      <c r="H96" s="5">
        <f t="shared" si="5"/>
        <v>-120</v>
      </c>
    </row>
    <row r="97" spans="4:8" x14ac:dyDescent="0.25">
      <c r="D97" s="50">
        <v>104000</v>
      </c>
      <c r="E97" s="114">
        <f t="shared" si="3"/>
        <v>6393.32</v>
      </c>
      <c r="G97" s="8">
        <f t="shared" si="4"/>
        <v>9991.7999999999993</v>
      </c>
      <c r="H97" s="5">
        <f t="shared" si="5"/>
        <v>-120</v>
      </c>
    </row>
    <row r="98" spans="4:8" x14ac:dyDescent="0.25">
      <c r="D98" s="50">
        <v>105000</v>
      </c>
      <c r="E98" s="114">
        <f t="shared" si="3"/>
        <v>6353.32</v>
      </c>
      <c r="G98" s="8">
        <f t="shared" si="4"/>
        <v>9911.7999999999993</v>
      </c>
      <c r="H98" s="5">
        <f t="shared" si="5"/>
        <v>-120</v>
      </c>
    </row>
    <row r="99" spans="4:8" x14ac:dyDescent="0.25">
      <c r="D99" s="50">
        <v>106000</v>
      </c>
      <c r="E99" s="114">
        <f t="shared" si="3"/>
        <v>6313.32</v>
      </c>
      <c r="G99" s="8">
        <f t="shared" si="4"/>
        <v>9831.7999999999993</v>
      </c>
      <c r="H99" s="5">
        <f t="shared" si="5"/>
        <v>-120</v>
      </c>
    </row>
    <row r="100" spans="4:8" x14ac:dyDescent="0.25">
      <c r="D100" s="50">
        <v>107000</v>
      </c>
      <c r="E100" s="114">
        <f t="shared" si="3"/>
        <v>6273.32</v>
      </c>
      <c r="G100" s="8">
        <f t="shared" si="4"/>
        <v>9751.7999999999993</v>
      </c>
      <c r="H100" s="5">
        <f t="shared" si="5"/>
        <v>-120</v>
      </c>
    </row>
    <row r="101" spans="4:8" x14ac:dyDescent="0.25">
      <c r="D101" s="50">
        <v>108000</v>
      </c>
      <c r="E101" s="114">
        <f t="shared" si="3"/>
        <v>6233.32</v>
      </c>
      <c r="G101" s="8">
        <f t="shared" si="4"/>
        <v>9671.7999999999993</v>
      </c>
      <c r="H101" s="5">
        <f t="shared" si="5"/>
        <v>-120</v>
      </c>
    </row>
    <row r="102" spans="4:8" x14ac:dyDescent="0.25">
      <c r="D102" s="50">
        <v>109000</v>
      </c>
      <c r="E102" s="114">
        <f t="shared" si="3"/>
        <v>6193.32</v>
      </c>
      <c r="G102" s="8">
        <f t="shared" si="4"/>
        <v>9591.7999999999993</v>
      </c>
      <c r="H102" s="5">
        <f t="shared" si="5"/>
        <v>-120</v>
      </c>
    </row>
    <row r="103" spans="4:8" x14ac:dyDescent="0.25">
      <c r="D103" s="50">
        <v>110000</v>
      </c>
      <c r="E103" s="114">
        <f t="shared" si="3"/>
        <v>6153.32</v>
      </c>
      <c r="G103" s="8">
        <f t="shared" si="4"/>
        <v>9511.7999999999993</v>
      </c>
      <c r="H103" s="5">
        <f t="shared" si="5"/>
        <v>-120</v>
      </c>
    </row>
    <row r="104" spans="4:8" x14ac:dyDescent="0.25">
      <c r="D104" s="50">
        <v>111000</v>
      </c>
      <c r="E104" s="114">
        <f t="shared" si="3"/>
        <v>6113.32</v>
      </c>
      <c r="G104" s="8">
        <f t="shared" si="4"/>
        <v>9431.7999999999993</v>
      </c>
      <c r="H104" s="5">
        <f t="shared" si="5"/>
        <v>-120</v>
      </c>
    </row>
    <row r="105" spans="4:8" x14ac:dyDescent="0.25">
      <c r="D105" s="50">
        <v>112000</v>
      </c>
      <c r="E105" s="114">
        <f t="shared" si="3"/>
        <v>6073.32</v>
      </c>
      <c r="G105" s="8">
        <f t="shared" si="4"/>
        <v>9351.7999999999993</v>
      </c>
      <c r="H105" s="5">
        <f t="shared" si="5"/>
        <v>-120</v>
      </c>
    </row>
    <row r="106" spans="4:8" x14ac:dyDescent="0.25">
      <c r="D106" s="50">
        <v>113000</v>
      </c>
      <c r="E106" s="114">
        <f t="shared" si="3"/>
        <v>6033.32</v>
      </c>
      <c r="G106" s="8">
        <f t="shared" si="4"/>
        <v>9271.7999999999993</v>
      </c>
      <c r="H106" s="5">
        <f t="shared" si="5"/>
        <v>-120</v>
      </c>
    </row>
    <row r="107" spans="4:8" x14ac:dyDescent="0.25">
      <c r="D107" s="50">
        <v>114000</v>
      </c>
      <c r="E107" s="114">
        <f t="shared" si="3"/>
        <v>5993.32</v>
      </c>
      <c r="G107" s="8">
        <f t="shared" si="4"/>
        <v>9191.7999999999993</v>
      </c>
      <c r="H107" s="5">
        <f t="shared" si="5"/>
        <v>-120</v>
      </c>
    </row>
    <row r="108" spans="4:8" x14ac:dyDescent="0.25">
      <c r="D108" s="50">
        <v>115000</v>
      </c>
      <c r="E108" s="114">
        <f t="shared" si="3"/>
        <v>5953.32</v>
      </c>
      <c r="G108" s="8">
        <f t="shared" si="4"/>
        <v>9111.7999999999993</v>
      </c>
      <c r="H108" s="5">
        <f t="shared" si="5"/>
        <v>-120</v>
      </c>
    </row>
    <row r="109" spans="4:8" x14ac:dyDescent="0.25">
      <c r="D109" s="50">
        <v>116000</v>
      </c>
      <c r="E109" s="114">
        <f t="shared" si="3"/>
        <v>5913.32</v>
      </c>
      <c r="G109" s="8">
        <f t="shared" si="4"/>
        <v>9031.7999999999993</v>
      </c>
      <c r="H109" s="5">
        <f t="shared" si="5"/>
        <v>-120</v>
      </c>
    </row>
    <row r="110" spans="4:8" x14ac:dyDescent="0.25">
      <c r="D110" s="50">
        <v>117000</v>
      </c>
      <c r="E110" s="114">
        <f t="shared" si="3"/>
        <v>5873.32</v>
      </c>
      <c r="G110" s="8">
        <f t="shared" si="4"/>
        <v>8951.7999999999993</v>
      </c>
      <c r="H110" s="5">
        <f t="shared" si="5"/>
        <v>-120</v>
      </c>
    </row>
    <row r="111" spans="4:8" x14ac:dyDescent="0.25">
      <c r="D111" s="50">
        <v>118000</v>
      </c>
      <c r="E111" s="114">
        <f t="shared" si="3"/>
        <v>5833.32</v>
      </c>
      <c r="G111" s="8">
        <f t="shared" si="4"/>
        <v>8871.7999999999993</v>
      </c>
      <c r="H111" s="5">
        <f t="shared" si="5"/>
        <v>-120</v>
      </c>
    </row>
    <row r="112" spans="4:8" x14ac:dyDescent="0.25">
      <c r="D112" s="50">
        <v>119000</v>
      </c>
      <c r="E112" s="114">
        <f t="shared" si="3"/>
        <v>5793.32</v>
      </c>
      <c r="G112" s="8">
        <f t="shared" si="4"/>
        <v>8791.7999999999993</v>
      </c>
      <c r="H112" s="5">
        <f t="shared" si="5"/>
        <v>-120</v>
      </c>
    </row>
    <row r="113" spans="4:8" x14ac:dyDescent="0.25">
      <c r="D113" s="50">
        <v>120000</v>
      </c>
      <c r="E113" s="114">
        <f t="shared" si="3"/>
        <v>5753.32</v>
      </c>
      <c r="G113" s="8">
        <f t="shared" si="4"/>
        <v>8711.7999999999993</v>
      </c>
      <c r="H113" s="5">
        <f t="shared" si="5"/>
        <v>-120</v>
      </c>
    </row>
    <row r="114" spans="4:8" x14ac:dyDescent="0.25">
      <c r="D114" s="50">
        <v>121000</v>
      </c>
      <c r="E114" s="114">
        <f t="shared" si="3"/>
        <v>5713.32</v>
      </c>
      <c r="G114" s="8">
        <f t="shared" si="4"/>
        <v>8631.7999999999993</v>
      </c>
      <c r="H114" s="5">
        <f t="shared" si="5"/>
        <v>-120</v>
      </c>
    </row>
    <row r="115" spans="4:8" x14ac:dyDescent="0.25">
      <c r="D115" s="50">
        <v>122000</v>
      </c>
      <c r="E115" s="114">
        <f t="shared" si="3"/>
        <v>5673.32</v>
      </c>
      <c r="G115" s="8">
        <f t="shared" si="4"/>
        <v>8551.7999999999993</v>
      </c>
      <c r="H115" s="5">
        <f t="shared" si="5"/>
        <v>-120</v>
      </c>
    </row>
    <row r="116" spans="4:8" x14ac:dyDescent="0.25">
      <c r="D116" s="50">
        <v>123000</v>
      </c>
      <c r="E116" s="114">
        <f t="shared" si="3"/>
        <v>5633.32</v>
      </c>
      <c r="G116" s="8">
        <f t="shared" si="4"/>
        <v>8471.7999999999993</v>
      </c>
      <c r="H116" s="5">
        <f t="shared" si="5"/>
        <v>-120</v>
      </c>
    </row>
    <row r="117" spans="4:8" x14ac:dyDescent="0.25">
      <c r="D117" s="50">
        <v>124000</v>
      </c>
      <c r="E117" s="114">
        <f t="shared" si="3"/>
        <v>5593.32</v>
      </c>
      <c r="G117" s="8">
        <f t="shared" si="4"/>
        <v>8391.7999999999993</v>
      </c>
      <c r="H117" s="5">
        <f t="shared" si="5"/>
        <v>-120</v>
      </c>
    </row>
    <row r="118" spans="4:8" x14ac:dyDescent="0.25">
      <c r="D118" s="50">
        <v>125000</v>
      </c>
      <c r="E118" s="114">
        <f t="shared" si="3"/>
        <v>5553.32</v>
      </c>
      <c r="G118" s="8">
        <f t="shared" si="4"/>
        <v>8311.7999999999993</v>
      </c>
      <c r="H118" s="5">
        <f t="shared" si="5"/>
        <v>-120</v>
      </c>
    </row>
    <row r="119" spans="4:8" x14ac:dyDescent="0.25">
      <c r="D119" s="50">
        <v>126000</v>
      </c>
      <c r="E119" s="114">
        <f t="shared" si="3"/>
        <v>5513.32</v>
      </c>
      <c r="G119" s="8">
        <f t="shared" si="4"/>
        <v>8231.7999999999993</v>
      </c>
      <c r="H119" s="5">
        <f t="shared" si="5"/>
        <v>-120</v>
      </c>
    </row>
    <row r="120" spans="4:8" x14ac:dyDescent="0.25">
      <c r="D120" s="50">
        <v>127000</v>
      </c>
      <c r="E120" s="114">
        <f t="shared" si="3"/>
        <v>5473.32</v>
      </c>
      <c r="G120" s="8">
        <f t="shared" si="4"/>
        <v>8151.7999999999993</v>
      </c>
      <c r="H120" s="5">
        <f t="shared" si="5"/>
        <v>-120</v>
      </c>
    </row>
    <row r="121" spans="4:8" x14ac:dyDescent="0.25">
      <c r="D121" s="50">
        <v>128000</v>
      </c>
      <c r="E121" s="114">
        <f t="shared" si="3"/>
        <v>5433.32</v>
      </c>
      <c r="G121" s="8">
        <f t="shared" si="4"/>
        <v>8071.7999999999993</v>
      </c>
      <c r="H121" s="5">
        <f t="shared" si="5"/>
        <v>-120</v>
      </c>
    </row>
    <row r="122" spans="4:8" x14ac:dyDescent="0.25">
      <c r="D122" s="50">
        <v>129000</v>
      </c>
      <c r="E122" s="114">
        <f t="shared" si="3"/>
        <v>5393.32</v>
      </c>
      <c r="G122" s="8">
        <f t="shared" si="4"/>
        <v>7991.7999999999993</v>
      </c>
      <c r="H122" s="5">
        <f t="shared" si="5"/>
        <v>-120</v>
      </c>
    </row>
    <row r="123" spans="4:8" x14ac:dyDescent="0.25">
      <c r="D123" s="50">
        <v>130000</v>
      </c>
      <c r="E123" s="114">
        <f t="shared" si="3"/>
        <v>5353.32</v>
      </c>
      <c r="G123" s="8">
        <f t="shared" si="4"/>
        <v>7911.7999999999993</v>
      </c>
      <c r="H123" s="5">
        <f t="shared" si="5"/>
        <v>-120</v>
      </c>
    </row>
    <row r="124" spans="4:8" x14ac:dyDescent="0.25">
      <c r="D124" s="50">
        <v>131000</v>
      </c>
      <c r="E124" s="114">
        <f t="shared" si="3"/>
        <v>5313.32</v>
      </c>
      <c r="G124" s="8">
        <f t="shared" si="4"/>
        <v>7831.7999999999993</v>
      </c>
      <c r="H124" s="5">
        <f t="shared" si="5"/>
        <v>-120</v>
      </c>
    </row>
    <row r="125" spans="4:8" x14ac:dyDescent="0.25">
      <c r="D125" s="50">
        <v>132000</v>
      </c>
      <c r="E125" s="114">
        <f t="shared" si="3"/>
        <v>5273.32</v>
      </c>
      <c r="G125" s="8">
        <f t="shared" si="4"/>
        <v>7751.7999999999993</v>
      </c>
      <c r="H125" s="5">
        <f t="shared" si="5"/>
        <v>-120</v>
      </c>
    </row>
    <row r="126" spans="4:8" x14ac:dyDescent="0.25">
      <c r="D126" s="50">
        <v>133000</v>
      </c>
      <c r="E126" s="114">
        <f t="shared" si="3"/>
        <v>5233.32</v>
      </c>
      <c r="G126" s="8">
        <f t="shared" si="4"/>
        <v>7671.7999999999993</v>
      </c>
      <c r="H126" s="5">
        <f t="shared" si="5"/>
        <v>-120</v>
      </c>
    </row>
    <row r="127" spans="4:8" x14ac:dyDescent="0.25">
      <c r="D127" s="50">
        <v>134000</v>
      </c>
      <c r="E127" s="114">
        <f t="shared" si="3"/>
        <v>5193.32</v>
      </c>
      <c r="G127" s="8">
        <f t="shared" si="4"/>
        <v>7591.7999999999993</v>
      </c>
      <c r="H127" s="5">
        <f t="shared" si="5"/>
        <v>-120</v>
      </c>
    </row>
    <row r="128" spans="4:8" x14ac:dyDescent="0.25">
      <c r="D128" s="50">
        <v>135000</v>
      </c>
      <c r="E128" s="114">
        <f t="shared" si="3"/>
        <v>5153.32</v>
      </c>
      <c r="G128" s="8">
        <f t="shared" si="4"/>
        <v>7511.7999999999993</v>
      </c>
      <c r="H128" s="5">
        <f t="shared" si="5"/>
        <v>-120</v>
      </c>
    </row>
    <row r="129" spans="4:8" x14ac:dyDescent="0.25">
      <c r="D129" s="50">
        <v>136000</v>
      </c>
      <c r="E129" s="114">
        <f t="shared" si="3"/>
        <v>5113.32</v>
      </c>
      <c r="G129" s="8">
        <f t="shared" si="4"/>
        <v>7431.7999999999993</v>
      </c>
      <c r="H129" s="5">
        <f t="shared" si="5"/>
        <v>-120</v>
      </c>
    </row>
    <row r="130" spans="4:8" x14ac:dyDescent="0.25">
      <c r="D130" s="50">
        <v>137000</v>
      </c>
      <c r="E130" s="114">
        <f t="shared" si="3"/>
        <v>5073.32</v>
      </c>
      <c r="G130" s="8">
        <f t="shared" si="4"/>
        <v>7351.7999999999993</v>
      </c>
      <c r="H130" s="5">
        <f t="shared" si="5"/>
        <v>-120</v>
      </c>
    </row>
    <row r="131" spans="4:8" x14ac:dyDescent="0.25">
      <c r="D131" s="50">
        <v>138000</v>
      </c>
      <c r="E131" s="114">
        <f t="shared" si="3"/>
        <v>5033.32</v>
      </c>
      <c r="G131" s="8">
        <f t="shared" si="4"/>
        <v>7271.7999999999993</v>
      </c>
      <c r="H131" s="5">
        <f t="shared" si="5"/>
        <v>-120</v>
      </c>
    </row>
    <row r="132" spans="4:8" x14ac:dyDescent="0.25">
      <c r="D132" s="50">
        <v>139000</v>
      </c>
      <c r="E132" s="114">
        <f t="shared" ref="E132:E195" si="6">IF($B$5=0,0,IF(D132&lt;$B$11,$B$9*$B$5,IF(($B$9*$B$5)-((D132-$B$11)*0.04)&lt;$B$10,$B$10,($B$9*$B$5)-((D132-$B$11)*0.04))))</f>
        <v>4993.32</v>
      </c>
      <c r="G132" s="8">
        <f t="shared" ref="G132:G187" si="7">IF($B$5=0,0,IF(D132&lt;$B$19,$B$17,IF(D132&lt;$B$20,$B$17-((D132-$B$19)*$B$23),IF($B$17-((D132-$B$20)*$B$24+$B$25)&lt;0,0,$B$17-((D132-$B$20)*$B$24+$B$25)))))</f>
        <v>7191.7999999999993</v>
      </c>
      <c r="H132" s="5">
        <f t="shared" si="5"/>
        <v>-120</v>
      </c>
    </row>
    <row r="133" spans="4:8" x14ac:dyDescent="0.25">
      <c r="D133" s="50">
        <v>140000</v>
      </c>
      <c r="E133" s="114">
        <f t="shared" si="6"/>
        <v>4953.32</v>
      </c>
      <c r="G133" s="8">
        <f t="shared" si="7"/>
        <v>7111.7999999999993</v>
      </c>
      <c r="H133" s="5">
        <f t="shared" ref="H133:H196" si="8">(G133+E133)-(E132+G132)</f>
        <v>-120</v>
      </c>
    </row>
    <row r="134" spans="4:8" x14ac:dyDescent="0.25">
      <c r="D134" s="50">
        <v>141000</v>
      </c>
      <c r="E134" s="114">
        <f t="shared" si="6"/>
        <v>4913.32</v>
      </c>
      <c r="G134" s="8">
        <f t="shared" si="7"/>
        <v>7031.7999999999993</v>
      </c>
      <c r="H134" s="5">
        <f t="shared" si="8"/>
        <v>-120</v>
      </c>
    </row>
    <row r="135" spans="4:8" x14ac:dyDescent="0.25">
      <c r="D135" s="50">
        <v>142000</v>
      </c>
      <c r="E135" s="114">
        <f t="shared" si="6"/>
        <v>4873.32</v>
      </c>
      <c r="G135" s="8">
        <f t="shared" si="7"/>
        <v>6951.7999999999993</v>
      </c>
      <c r="H135" s="5">
        <f t="shared" si="8"/>
        <v>-120</v>
      </c>
    </row>
    <row r="136" spans="4:8" x14ac:dyDescent="0.25">
      <c r="D136" s="50">
        <v>143000</v>
      </c>
      <c r="E136" s="114">
        <f t="shared" si="6"/>
        <v>4833.32</v>
      </c>
      <c r="G136" s="8">
        <f t="shared" si="7"/>
        <v>6871.7999999999993</v>
      </c>
      <c r="H136" s="5">
        <f t="shared" si="8"/>
        <v>-120</v>
      </c>
    </row>
    <row r="137" spans="4:8" x14ac:dyDescent="0.25">
      <c r="D137" s="50">
        <v>144000</v>
      </c>
      <c r="E137" s="114">
        <f t="shared" si="6"/>
        <v>4793.32</v>
      </c>
      <c r="G137" s="8">
        <f t="shared" si="7"/>
        <v>6791.7999999999993</v>
      </c>
      <c r="H137" s="5">
        <f t="shared" si="8"/>
        <v>-120</v>
      </c>
    </row>
    <row r="138" spans="4:8" x14ac:dyDescent="0.25">
      <c r="D138" s="50">
        <v>145000</v>
      </c>
      <c r="E138" s="114">
        <f t="shared" si="6"/>
        <v>4753.32</v>
      </c>
      <c r="G138" s="8">
        <f t="shared" si="7"/>
        <v>6711.7999999999993</v>
      </c>
      <c r="H138" s="5">
        <f t="shared" si="8"/>
        <v>-120</v>
      </c>
    </row>
    <row r="139" spans="4:8" x14ac:dyDescent="0.25">
      <c r="D139" s="50">
        <v>146000</v>
      </c>
      <c r="E139" s="114">
        <f t="shared" si="6"/>
        <v>4713.32</v>
      </c>
      <c r="G139" s="8">
        <f t="shared" si="7"/>
        <v>6631.7999999999993</v>
      </c>
      <c r="H139" s="5">
        <f t="shared" si="8"/>
        <v>-120</v>
      </c>
    </row>
    <row r="140" spans="4:8" x14ac:dyDescent="0.25">
      <c r="D140" s="50">
        <v>147000</v>
      </c>
      <c r="E140" s="114">
        <f t="shared" si="6"/>
        <v>4673.32</v>
      </c>
      <c r="G140" s="8">
        <f t="shared" si="7"/>
        <v>6551.7999999999993</v>
      </c>
      <c r="H140" s="5">
        <f t="shared" si="8"/>
        <v>-120</v>
      </c>
    </row>
    <row r="141" spans="4:8" x14ac:dyDescent="0.25">
      <c r="D141" s="50">
        <v>148000</v>
      </c>
      <c r="E141" s="114">
        <f t="shared" si="6"/>
        <v>4633.32</v>
      </c>
      <c r="G141" s="8">
        <f t="shared" si="7"/>
        <v>6471.7999999999993</v>
      </c>
      <c r="H141" s="5">
        <f t="shared" si="8"/>
        <v>-120</v>
      </c>
    </row>
    <row r="142" spans="4:8" x14ac:dyDescent="0.25">
      <c r="D142" s="50">
        <v>149000</v>
      </c>
      <c r="E142" s="114">
        <f t="shared" si="6"/>
        <v>4593.32</v>
      </c>
      <c r="G142" s="8">
        <f t="shared" si="7"/>
        <v>6391.7999999999993</v>
      </c>
      <c r="H142" s="5">
        <f t="shared" si="8"/>
        <v>-120</v>
      </c>
    </row>
    <row r="143" spans="4:8" x14ac:dyDescent="0.25">
      <c r="D143" s="50">
        <v>150000</v>
      </c>
      <c r="E143" s="114">
        <f t="shared" si="6"/>
        <v>4553.32</v>
      </c>
      <c r="G143" s="8">
        <f t="shared" si="7"/>
        <v>6311.7999999999993</v>
      </c>
      <c r="H143" s="5">
        <f t="shared" si="8"/>
        <v>-120</v>
      </c>
    </row>
    <row r="144" spans="4:8" x14ac:dyDescent="0.25">
      <c r="D144" s="50">
        <v>151000</v>
      </c>
      <c r="E144" s="114">
        <f t="shared" si="6"/>
        <v>4513.32</v>
      </c>
      <c r="G144" s="8">
        <f t="shared" si="7"/>
        <v>6231.7999999999993</v>
      </c>
      <c r="H144" s="5">
        <f t="shared" si="8"/>
        <v>-120</v>
      </c>
    </row>
    <row r="145" spans="4:8" x14ac:dyDescent="0.25">
      <c r="D145" s="50">
        <v>152000</v>
      </c>
      <c r="E145" s="114">
        <f t="shared" si="6"/>
        <v>4473.32</v>
      </c>
      <c r="G145" s="8">
        <f t="shared" si="7"/>
        <v>6151.7999999999993</v>
      </c>
      <c r="H145" s="5">
        <f t="shared" si="8"/>
        <v>-120</v>
      </c>
    </row>
    <row r="146" spans="4:8" x14ac:dyDescent="0.25">
      <c r="D146" s="50">
        <v>153000</v>
      </c>
      <c r="E146" s="114">
        <f t="shared" si="6"/>
        <v>4433.32</v>
      </c>
      <c r="G146" s="8">
        <f t="shared" si="7"/>
        <v>6071.7999999999993</v>
      </c>
      <c r="H146" s="5">
        <f t="shared" si="8"/>
        <v>-120</v>
      </c>
    </row>
    <row r="147" spans="4:8" x14ac:dyDescent="0.25">
      <c r="D147" s="50">
        <v>154000</v>
      </c>
      <c r="E147" s="114">
        <f t="shared" si="6"/>
        <v>4393.32</v>
      </c>
      <c r="G147" s="8">
        <f t="shared" si="7"/>
        <v>5991.7999999999993</v>
      </c>
      <c r="H147" s="5">
        <f t="shared" si="8"/>
        <v>-120</v>
      </c>
    </row>
    <row r="148" spans="4:8" x14ac:dyDescent="0.25">
      <c r="D148" s="50">
        <v>155000</v>
      </c>
      <c r="E148" s="114">
        <f t="shared" si="6"/>
        <v>4353.32</v>
      </c>
      <c r="G148" s="8">
        <f t="shared" si="7"/>
        <v>5911.7999999999993</v>
      </c>
      <c r="H148" s="5">
        <f t="shared" si="8"/>
        <v>-120</v>
      </c>
    </row>
    <row r="149" spans="4:8" x14ac:dyDescent="0.25">
      <c r="D149" s="50">
        <v>156000</v>
      </c>
      <c r="E149" s="114">
        <f t="shared" si="6"/>
        <v>4313.32</v>
      </c>
      <c r="G149" s="8">
        <f t="shared" si="7"/>
        <v>5831.7999999999993</v>
      </c>
      <c r="H149" s="5">
        <f t="shared" si="8"/>
        <v>-120</v>
      </c>
    </row>
    <row r="150" spans="4:8" x14ac:dyDescent="0.25">
      <c r="D150" s="50">
        <v>157000</v>
      </c>
      <c r="E150" s="114">
        <f t="shared" si="6"/>
        <v>4273.32</v>
      </c>
      <c r="G150" s="8">
        <f t="shared" si="7"/>
        <v>5751.7999999999993</v>
      </c>
      <c r="H150" s="5">
        <f t="shared" si="8"/>
        <v>-120</v>
      </c>
    </row>
    <row r="151" spans="4:8" x14ac:dyDescent="0.25">
      <c r="D151" s="50">
        <v>158000</v>
      </c>
      <c r="E151" s="114">
        <f t="shared" si="6"/>
        <v>4233.32</v>
      </c>
      <c r="G151" s="8">
        <f t="shared" si="7"/>
        <v>5671.7999999999993</v>
      </c>
      <c r="H151" s="5">
        <f t="shared" si="8"/>
        <v>-120</v>
      </c>
    </row>
    <row r="152" spans="4:8" x14ac:dyDescent="0.25">
      <c r="D152" s="50">
        <v>159000</v>
      </c>
      <c r="E152" s="114">
        <f t="shared" si="6"/>
        <v>4193.32</v>
      </c>
      <c r="G152" s="8">
        <f t="shared" si="7"/>
        <v>5591.7999999999993</v>
      </c>
      <c r="H152" s="5">
        <f t="shared" si="8"/>
        <v>-120</v>
      </c>
    </row>
    <row r="153" spans="4:8" x14ac:dyDescent="0.25">
      <c r="D153" s="50">
        <v>160000</v>
      </c>
      <c r="E153" s="114">
        <f t="shared" si="6"/>
        <v>4153.32</v>
      </c>
      <c r="G153" s="8">
        <f t="shared" si="7"/>
        <v>5511.7999999999993</v>
      </c>
      <c r="H153" s="5">
        <f t="shared" si="8"/>
        <v>-120</v>
      </c>
    </row>
    <row r="154" spans="4:8" x14ac:dyDescent="0.25">
      <c r="D154" s="50">
        <v>161000</v>
      </c>
      <c r="E154" s="114">
        <f t="shared" si="6"/>
        <v>4113.32</v>
      </c>
      <c r="G154" s="8">
        <f t="shared" si="7"/>
        <v>5431.7999999999993</v>
      </c>
      <c r="H154" s="5">
        <f t="shared" si="8"/>
        <v>-120</v>
      </c>
    </row>
    <row r="155" spans="4:8" x14ac:dyDescent="0.25">
      <c r="D155" s="50">
        <v>162000</v>
      </c>
      <c r="E155" s="114">
        <f t="shared" si="6"/>
        <v>4073.3199999999997</v>
      </c>
      <c r="G155" s="8">
        <f t="shared" si="7"/>
        <v>5351.7999999999993</v>
      </c>
      <c r="H155" s="5">
        <f t="shared" si="8"/>
        <v>-120</v>
      </c>
    </row>
    <row r="156" spans="4:8" x14ac:dyDescent="0.25">
      <c r="D156" s="50">
        <v>163000</v>
      </c>
      <c r="E156" s="114">
        <f t="shared" si="6"/>
        <v>4033.3199999999997</v>
      </c>
      <c r="G156" s="8">
        <f t="shared" si="7"/>
        <v>5271.7999999999993</v>
      </c>
      <c r="H156" s="5">
        <f t="shared" si="8"/>
        <v>-120</v>
      </c>
    </row>
    <row r="157" spans="4:8" x14ac:dyDescent="0.25">
      <c r="D157" s="50">
        <v>164000</v>
      </c>
      <c r="E157" s="114">
        <f t="shared" si="6"/>
        <v>3993.3199999999997</v>
      </c>
      <c r="G157" s="8">
        <f t="shared" si="7"/>
        <v>5191.7999999999993</v>
      </c>
      <c r="H157" s="5">
        <f t="shared" si="8"/>
        <v>-120</v>
      </c>
    </row>
    <row r="158" spans="4:8" x14ac:dyDescent="0.25">
      <c r="D158" s="50">
        <v>165000</v>
      </c>
      <c r="E158" s="114">
        <f t="shared" si="6"/>
        <v>3953.3199999999997</v>
      </c>
      <c r="G158" s="8">
        <f t="shared" si="7"/>
        <v>5111.7999999999993</v>
      </c>
      <c r="H158" s="5">
        <f t="shared" si="8"/>
        <v>-120</v>
      </c>
    </row>
    <row r="159" spans="4:8" x14ac:dyDescent="0.25">
      <c r="D159" s="50">
        <v>166000</v>
      </c>
      <c r="E159" s="114">
        <f t="shared" si="6"/>
        <v>3913.3199999999997</v>
      </c>
      <c r="G159" s="8">
        <f t="shared" si="7"/>
        <v>5031.7999999999993</v>
      </c>
      <c r="H159" s="5">
        <f t="shared" si="8"/>
        <v>-120</v>
      </c>
    </row>
    <row r="160" spans="4:8" x14ac:dyDescent="0.25">
      <c r="D160" s="50">
        <v>167000</v>
      </c>
      <c r="E160" s="114">
        <f t="shared" si="6"/>
        <v>3873.3199999999997</v>
      </c>
      <c r="G160" s="8">
        <f t="shared" si="7"/>
        <v>4951.7999999999993</v>
      </c>
      <c r="H160" s="5">
        <f t="shared" si="8"/>
        <v>-120</v>
      </c>
    </row>
    <row r="161" spans="4:8" x14ac:dyDescent="0.25">
      <c r="D161" s="50">
        <v>168000</v>
      </c>
      <c r="E161" s="114">
        <f t="shared" si="6"/>
        <v>3833.3199999999997</v>
      </c>
      <c r="G161" s="8">
        <f t="shared" si="7"/>
        <v>4871.7999999999993</v>
      </c>
      <c r="H161" s="5">
        <f t="shared" si="8"/>
        <v>-120</v>
      </c>
    </row>
    <row r="162" spans="4:8" x14ac:dyDescent="0.25">
      <c r="D162" s="50">
        <v>169000</v>
      </c>
      <c r="E162" s="114">
        <f t="shared" si="6"/>
        <v>3793.3199999999997</v>
      </c>
      <c r="G162" s="8">
        <f t="shared" si="7"/>
        <v>4791.7999999999993</v>
      </c>
      <c r="H162" s="5">
        <f t="shared" si="8"/>
        <v>-120</v>
      </c>
    </row>
    <row r="163" spans="4:8" x14ac:dyDescent="0.25">
      <c r="D163" s="50">
        <v>170000</v>
      </c>
      <c r="E163" s="114">
        <f t="shared" si="6"/>
        <v>3753.3199999999997</v>
      </c>
      <c r="G163" s="8">
        <f t="shared" si="7"/>
        <v>4711.7999999999993</v>
      </c>
      <c r="H163" s="5">
        <f t="shared" si="8"/>
        <v>-120</v>
      </c>
    </row>
    <row r="164" spans="4:8" x14ac:dyDescent="0.25">
      <c r="D164" s="50">
        <v>171000</v>
      </c>
      <c r="E164" s="114">
        <f t="shared" si="6"/>
        <v>3713.3199999999997</v>
      </c>
      <c r="G164" s="8">
        <f t="shared" si="7"/>
        <v>4631.7999999999993</v>
      </c>
      <c r="H164" s="5">
        <f t="shared" si="8"/>
        <v>-120</v>
      </c>
    </row>
    <row r="165" spans="4:8" x14ac:dyDescent="0.25">
      <c r="D165" s="50">
        <v>172000</v>
      </c>
      <c r="E165" s="114">
        <f t="shared" si="6"/>
        <v>3673.3199999999997</v>
      </c>
      <c r="G165" s="8">
        <f t="shared" si="7"/>
        <v>4551.7999999999993</v>
      </c>
      <c r="H165" s="5">
        <f t="shared" si="8"/>
        <v>-120</v>
      </c>
    </row>
    <row r="166" spans="4:8" x14ac:dyDescent="0.25">
      <c r="D166" s="50">
        <v>173000</v>
      </c>
      <c r="E166" s="114">
        <f t="shared" si="6"/>
        <v>3633.3199999999997</v>
      </c>
      <c r="G166" s="8">
        <f t="shared" si="7"/>
        <v>4471.7999999999993</v>
      </c>
      <c r="H166" s="5">
        <f t="shared" si="8"/>
        <v>-120</v>
      </c>
    </row>
    <row r="167" spans="4:8" x14ac:dyDescent="0.25">
      <c r="D167" s="50">
        <v>174000</v>
      </c>
      <c r="E167" s="114">
        <f t="shared" si="6"/>
        <v>3593.3199999999997</v>
      </c>
      <c r="G167" s="8">
        <f t="shared" si="7"/>
        <v>4391.7999999999993</v>
      </c>
      <c r="H167" s="5">
        <f t="shared" si="8"/>
        <v>-120</v>
      </c>
    </row>
    <row r="168" spans="4:8" x14ac:dyDescent="0.25">
      <c r="D168" s="50">
        <v>175000</v>
      </c>
      <c r="E168" s="114">
        <f t="shared" si="6"/>
        <v>3553.3199999999997</v>
      </c>
      <c r="G168" s="8">
        <f t="shared" si="7"/>
        <v>4311.7999999999993</v>
      </c>
      <c r="H168" s="5">
        <f t="shared" si="8"/>
        <v>-120</v>
      </c>
    </row>
    <row r="169" spans="4:8" x14ac:dyDescent="0.25">
      <c r="D169" s="50">
        <v>176000</v>
      </c>
      <c r="E169" s="114">
        <f t="shared" si="6"/>
        <v>3513.3199999999997</v>
      </c>
      <c r="G169" s="8">
        <f t="shared" si="7"/>
        <v>4231.7999999999993</v>
      </c>
      <c r="H169" s="5">
        <f t="shared" si="8"/>
        <v>-120</v>
      </c>
    </row>
    <row r="170" spans="4:8" x14ac:dyDescent="0.25">
      <c r="D170" s="50">
        <v>177000</v>
      </c>
      <c r="E170" s="114">
        <f t="shared" si="6"/>
        <v>3473.3199999999997</v>
      </c>
      <c r="G170" s="8">
        <f t="shared" si="7"/>
        <v>4151.7999999999993</v>
      </c>
      <c r="H170" s="5">
        <f t="shared" si="8"/>
        <v>-120</v>
      </c>
    </row>
    <row r="171" spans="4:8" x14ac:dyDescent="0.25">
      <c r="D171" s="50">
        <v>178000</v>
      </c>
      <c r="E171" s="114">
        <f t="shared" si="6"/>
        <v>3433.3199999999997</v>
      </c>
      <c r="G171" s="8">
        <f t="shared" si="7"/>
        <v>4071.7999999999993</v>
      </c>
      <c r="H171" s="5">
        <f t="shared" si="8"/>
        <v>-120</v>
      </c>
    </row>
    <row r="172" spans="4:8" x14ac:dyDescent="0.25">
      <c r="D172" s="50">
        <v>179000</v>
      </c>
      <c r="E172" s="114">
        <f t="shared" si="6"/>
        <v>3393.3199999999997</v>
      </c>
      <c r="G172" s="8">
        <f t="shared" si="7"/>
        <v>3991.7999999999993</v>
      </c>
      <c r="H172" s="5">
        <f t="shared" si="8"/>
        <v>-120</v>
      </c>
    </row>
    <row r="173" spans="4:8" x14ac:dyDescent="0.25">
      <c r="D173" s="50">
        <v>180000</v>
      </c>
      <c r="E173" s="114">
        <f t="shared" si="6"/>
        <v>3353.3199999999997</v>
      </c>
      <c r="G173" s="8">
        <f t="shared" si="7"/>
        <v>3911.7999999999993</v>
      </c>
      <c r="H173" s="5">
        <f t="shared" si="8"/>
        <v>-120</v>
      </c>
    </row>
    <row r="174" spans="4:8" x14ac:dyDescent="0.25">
      <c r="D174" s="50">
        <v>181000</v>
      </c>
      <c r="E174" s="114">
        <f t="shared" si="6"/>
        <v>3313.3199999999997</v>
      </c>
      <c r="G174" s="8">
        <f t="shared" si="7"/>
        <v>3831.7999999999993</v>
      </c>
      <c r="H174" s="5">
        <f t="shared" si="8"/>
        <v>-120</v>
      </c>
    </row>
    <row r="175" spans="4:8" x14ac:dyDescent="0.25">
      <c r="D175" s="50">
        <v>182000</v>
      </c>
      <c r="E175" s="114">
        <f t="shared" si="6"/>
        <v>3273.3199999999997</v>
      </c>
      <c r="G175" s="8">
        <f t="shared" si="7"/>
        <v>3751.7999999999993</v>
      </c>
      <c r="H175" s="5">
        <f t="shared" si="8"/>
        <v>-120</v>
      </c>
    </row>
    <row r="176" spans="4:8" x14ac:dyDescent="0.25">
      <c r="D176" s="50">
        <v>183000</v>
      </c>
      <c r="E176" s="114">
        <f t="shared" si="6"/>
        <v>3233.3199999999997</v>
      </c>
      <c r="G176" s="8">
        <f t="shared" si="7"/>
        <v>3671.7999999999993</v>
      </c>
      <c r="H176" s="5">
        <f t="shared" si="8"/>
        <v>-120</v>
      </c>
    </row>
    <row r="177" spans="4:8" x14ac:dyDescent="0.25">
      <c r="D177" s="50">
        <v>184000</v>
      </c>
      <c r="E177" s="114">
        <f t="shared" si="6"/>
        <v>3193.3199999999997</v>
      </c>
      <c r="G177" s="8">
        <f t="shared" si="7"/>
        <v>3591.7999999999993</v>
      </c>
      <c r="H177" s="5">
        <f t="shared" si="8"/>
        <v>-120</v>
      </c>
    </row>
    <row r="178" spans="4:8" x14ac:dyDescent="0.25">
      <c r="D178" s="50">
        <v>185000</v>
      </c>
      <c r="E178" s="114">
        <f t="shared" si="6"/>
        <v>3153.3199999999997</v>
      </c>
      <c r="G178" s="8">
        <f t="shared" si="7"/>
        <v>3511.7999999999993</v>
      </c>
      <c r="H178" s="5">
        <f t="shared" si="8"/>
        <v>-120</v>
      </c>
    </row>
    <row r="179" spans="4:8" x14ac:dyDescent="0.25">
      <c r="D179" s="50">
        <v>186000</v>
      </c>
      <c r="E179" s="114">
        <f t="shared" si="6"/>
        <v>3113.3199999999997</v>
      </c>
      <c r="G179" s="8">
        <f t="shared" si="7"/>
        <v>3431.7999999999993</v>
      </c>
      <c r="H179" s="5">
        <f t="shared" si="8"/>
        <v>-120</v>
      </c>
    </row>
    <row r="180" spans="4:8" x14ac:dyDescent="0.25">
      <c r="D180" s="50">
        <v>187000</v>
      </c>
      <c r="E180" s="114">
        <f t="shared" si="6"/>
        <v>3073.3199999999997</v>
      </c>
      <c r="G180" s="8">
        <f t="shared" si="7"/>
        <v>3351.7999999999993</v>
      </c>
      <c r="H180" s="5">
        <f t="shared" si="8"/>
        <v>-120</v>
      </c>
    </row>
    <row r="181" spans="4:8" x14ac:dyDescent="0.25">
      <c r="D181" s="50">
        <v>188000</v>
      </c>
      <c r="E181" s="114">
        <f t="shared" si="6"/>
        <v>3033.3199999999997</v>
      </c>
      <c r="G181" s="8">
        <f t="shared" si="7"/>
        <v>3271.7999999999993</v>
      </c>
      <c r="H181" s="5">
        <f t="shared" si="8"/>
        <v>-120</v>
      </c>
    </row>
    <row r="182" spans="4:8" x14ac:dyDescent="0.25">
      <c r="D182" s="50">
        <v>189000</v>
      </c>
      <c r="E182" s="114">
        <f t="shared" si="6"/>
        <v>2993.3199999999997</v>
      </c>
      <c r="G182" s="8">
        <f t="shared" si="7"/>
        <v>3191.7999999999993</v>
      </c>
      <c r="H182" s="5">
        <f t="shared" si="8"/>
        <v>-120</v>
      </c>
    </row>
    <row r="183" spans="4:8" x14ac:dyDescent="0.25">
      <c r="D183" s="50">
        <v>190000</v>
      </c>
      <c r="E183" s="114">
        <f t="shared" si="6"/>
        <v>2953.3199999999997</v>
      </c>
      <c r="G183" s="8">
        <f t="shared" si="7"/>
        <v>3111.7999999999993</v>
      </c>
      <c r="H183" s="5">
        <f t="shared" si="8"/>
        <v>-120</v>
      </c>
    </row>
    <row r="184" spans="4:8" x14ac:dyDescent="0.25">
      <c r="D184" s="50">
        <v>191000</v>
      </c>
      <c r="E184" s="114">
        <f t="shared" si="6"/>
        <v>2913.3199999999997</v>
      </c>
      <c r="G184" s="8">
        <f t="shared" si="7"/>
        <v>3031.7999999999993</v>
      </c>
      <c r="H184" s="5">
        <f t="shared" si="8"/>
        <v>-120</v>
      </c>
    </row>
    <row r="185" spans="4:8" x14ac:dyDescent="0.25">
      <c r="D185" s="50">
        <v>192000</v>
      </c>
      <c r="E185" s="114">
        <f t="shared" si="6"/>
        <v>2873.3199999999997</v>
      </c>
      <c r="G185" s="8">
        <f t="shared" si="7"/>
        <v>2951.7999999999993</v>
      </c>
      <c r="H185" s="5">
        <f t="shared" si="8"/>
        <v>-120</v>
      </c>
    </row>
    <row r="186" spans="4:8" x14ac:dyDescent="0.25">
      <c r="D186" s="50">
        <v>193000</v>
      </c>
      <c r="E186" s="114">
        <f t="shared" si="6"/>
        <v>2833.3199999999997</v>
      </c>
      <c r="G186" s="8">
        <f t="shared" si="7"/>
        <v>2871.7999999999993</v>
      </c>
      <c r="H186" s="5">
        <f t="shared" si="8"/>
        <v>-120</v>
      </c>
    </row>
    <row r="187" spans="4:8" x14ac:dyDescent="0.25">
      <c r="D187" s="50">
        <v>194000</v>
      </c>
      <c r="E187" s="114">
        <f t="shared" si="6"/>
        <v>2793.3199999999997</v>
      </c>
      <c r="G187" s="8">
        <f t="shared" si="7"/>
        <v>2791.7999999999993</v>
      </c>
      <c r="H187" s="5">
        <f t="shared" si="8"/>
        <v>-120</v>
      </c>
    </row>
    <row r="188" spans="4:8" x14ac:dyDescent="0.25">
      <c r="D188" s="50">
        <v>195000</v>
      </c>
      <c r="E188" s="114">
        <f t="shared" si="6"/>
        <v>2753.3199999999997</v>
      </c>
      <c r="G188" s="8">
        <f>IF($B$5=0,0,IF(D188&lt;$B$19,$B$17,IF(D188&lt;$B$20,$B$17-((D188-$B$19)*$B$23),IF($B$17-((D188-$B$20)*$B$24+$B$25)&lt;0,0,$B$17-((D188-$B$20)*$B$24+$B$25)))))</f>
        <v>2711.7999999999993</v>
      </c>
      <c r="H188" s="5">
        <f t="shared" si="8"/>
        <v>-120</v>
      </c>
    </row>
    <row r="189" spans="4:8" x14ac:dyDescent="0.25">
      <c r="D189" s="50">
        <v>196000</v>
      </c>
      <c r="E189" s="114">
        <f t="shared" si="6"/>
        <v>2713.3199999999997</v>
      </c>
      <c r="G189" s="8">
        <f t="shared" ref="G189:G243" si="9">IF($B$5=0,0,IF(D189&lt;$B$19,$B$17,IF(D189&lt;$B$20,$B$17-((D189-$B$19)*$B$23),IF($B$17-((D189-$B$20)*$B$24+$B$25)&lt;0,0,$B$17-((D189-$B$20)*$B$24+$B$25)))))</f>
        <v>2631.7999999999993</v>
      </c>
      <c r="H189" s="5">
        <f t="shared" si="8"/>
        <v>-120</v>
      </c>
    </row>
    <row r="190" spans="4:8" x14ac:dyDescent="0.25">
      <c r="D190" s="50">
        <v>197000</v>
      </c>
      <c r="E190" s="114">
        <f t="shared" si="6"/>
        <v>2673.3199999999997</v>
      </c>
      <c r="G190" s="8">
        <f t="shared" si="9"/>
        <v>2551.7999999999993</v>
      </c>
      <c r="H190" s="5">
        <f t="shared" si="8"/>
        <v>-120</v>
      </c>
    </row>
    <row r="191" spans="4:8" x14ac:dyDescent="0.25">
      <c r="D191" s="50">
        <v>198000</v>
      </c>
      <c r="E191" s="114">
        <f t="shared" si="6"/>
        <v>2633.3199999999997</v>
      </c>
      <c r="G191" s="8">
        <f t="shared" si="9"/>
        <v>2471.7999999999993</v>
      </c>
      <c r="H191" s="5">
        <f t="shared" si="8"/>
        <v>-120</v>
      </c>
    </row>
    <row r="192" spans="4:8" x14ac:dyDescent="0.25">
      <c r="D192" s="50">
        <v>199000</v>
      </c>
      <c r="E192" s="114">
        <f t="shared" si="6"/>
        <v>2593.3199999999997</v>
      </c>
      <c r="G192" s="8">
        <f t="shared" si="9"/>
        <v>2391.7999999999993</v>
      </c>
      <c r="H192" s="5">
        <f t="shared" si="8"/>
        <v>-120</v>
      </c>
    </row>
    <row r="193" spans="4:8" x14ac:dyDescent="0.25">
      <c r="D193" s="50">
        <v>200000</v>
      </c>
      <c r="E193" s="114">
        <f t="shared" si="6"/>
        <v>2553.3199999999997</v>
      </c>
      <c r="G193" s="8">
        <f t="shared" si="9"/>
        <v>2311.7999999999993</v>
      </c>
      <c r="H193" s="5">
        <f t="shared" si="8"/>
        <v>-120</v>
      </c>
    </row>
    <row r="194" spans="4:8" x14ac:dyDescent="0.25">
      <c r="D194" s="50">
        <v>201000</v>
      </c>
      <c r="E194" s="114">
        <f t="shared" si="6"/>
        <v>2513.3199999999997</v>
      </c>
      <c r="G194" s="8">
        <f t="shared" si="9"/>
        <v>2231.7999999999993</v>
      </c>
      <c r="H194" s="5">
        <f t="shared" si="8"/>
        <v>-120</v>
      </c>
    </row>
    <row r="195" spans="4:8" x14ac:dyDescent="0.25">
      <c r="D195" s="50">
        <v>202000</v>
      </c>
      <c r="E195" s="114">
        <f t="shared" si="6"/>
        <v>2473.3199999999997</v>
      </c>
      <c r="G195" s="8">
        <f t="shared" si="9"/>
        <v>2151.7999999999993</v>
      </c>
      <c r="H195" s="5">
        <f t="shared" si="8"/>
        <v>-120</v>
      </c>
    </row>
    <row r="196" spans="4:8" x14ac:dyDescent="0.25">
      <c r="D196" s="50">
        <v>203000</v>
      </c>
      <c r="E196" s="114">
        <f t="shared" ref="E196:E243" si="10">IF($B$5=0,0,IF(D196&lt;$B$11,$B$9*$B$5,IF(($B$9*$B$5)-((D196-$B$11)*0.04)&lt;$B$10,$B$10,($B$9*$B$5)-((D196-$B$11)*0.04))))</f>
        <v>2433.3199999999997</v>
      </c>
      <c r="G196" s="8">
        <f t="shared" si="9"/>
        <v>2071.7999999999993</v>
      </c>
      <c r="H196" s="5">
        <f t="shared" si="8"/>
        <v>-120</v>
      </c>
    </row>
    <row r="197" spans="4:8" x14ac:dyDescent="0.25">
      <c r="D197" s="50">
        <v>204000</v>
      </c>
      <c r="E197" s="114">
        <f t="shared" si="10"/>
        <v>2393.3199999999997</v>
      </c>
      <c r="G197" s="8">
        <f t="shared" si="9"/>
        <v>1991.7999999999993</v>
      </c>
      <c r="H197" s="5">
        <f t="shared" ref="H197:H243" si="11">(G197+E197)-(E196+G196)</f>
        <v>-120</v>
      </c>
    </row>
    <row r="198" spans="4:8" x14ac:dyDescent="0.25">
      <c r="D198" s="50">
        <v>205000</v>
      </c>
      <c r="E198" s="114">
        <f t="shared" si="10"/>
        <v>2353.3199999999997</v>
      </c>
      <c r="G198" s="8">
        <f t="shared" si="9"/>
        <v>1911.7999999999993</v>
      </c>
      <c r="H198" s="5">
        <f t="shared" si="11"/>
        <v>-120</v>
      </c>
    </row>
    <row r="199" spans="4:8" x14ac:dyDescent="0.25">
      <c r="D199" s="50">
        <v>206000</v>
      </c>
      <c r="E199" s="114">
        <f t="shared" si="10"/>
        <v>2313.3199999999997</v>
      </c>
      <c r="G199" s="8">
        <f t="shared" si="9"/>
        <v>1831.7999999999993</v>
      </c>
      <c r="H199" s="5">
        <f t="shared" si="11"/>
        <v>-120</v>
      </c>
    </row>
    <row r="200" spans="4:8" x14ac:dyDescent="0.25">
      <c r="D200" s="50">
        <v>207000</v>
      </c>
      <c r="E200" s="114">
        <f t="shared" si="10"/>
        <v>2273.3199999999997</v>
      </c>
      <c r="G200" s="8">
        <f t="shared" si="9"/>
        <v>1751.7999999999993</v>
      </c>
      <c r="H200" s="5">
        <f t="shared" si="11"/>
        <v>-120</v>
      </c>
    </row>
    <row r="201" spans="4:8" x14ac:dyDescent="0.25">
      <c r="D201" s="50">
        <v>208000</v>
      </c>
      <c r="E201" s="114">
        <f t="shared" si="10"/>
        <v>2233.3199999999997</v>
      </c>
      <c r="G201" s="8">
        <f t="shared" si="9"/>
        <v>1671.7999999999993</v>
      </c>
      <c r="H201" s="5">
        <f t="shared" si="11"/>
        <v>-120</v>
      </c>
    </row>
    <row r="202" spans="4:8" x14ac:dyDescent="0.25">
      <c r="D202" s="50">
        <v>209000</v>
      </c>
      <c r="E202" s="114">
        <f t="shared" si="10"/>
        <v>2193.3199999999997</v>
      </c>
      <c r="G202" s="8">
        <f t="shared" si="9"/>
        <v>1591.7999999999993</v>
      </c>
      <c r="H202" s="5">
        <f t="shared" si="11"/>
        <v>-120</v>
      </c>
    </row>
    <row r="203" spans="4:8" x14ac:dyDescent="0.25">
      <c r="D203" s="50">
        <v>210000</v>
      </c>
      <c r="E203" s="114">
        <f t="shared" si="10"/>
        <v>2153.3199999999997</v>
      </c>
      <c r="G203" s="8">
        <f t="shared" si="9"/>
        <v>1511.7999999999993</v>
      </c>
      <c r="H203" s="5">
        <f t="shared" si="11"/>
        <v>-120</v>
      </c>
    </row>
    <row r="204" spans="4:8" x14ac:dyDescent="0.25">
      <c r="D204" s="50">
        <v>211000</v>
      </c>
      <c r="E204" s="114">
        <f t="shared" si="10"/>
        <v>2113.3199999999997</v>
      </c>
      <c r="G204" s="8">
        <f t="shared" si="9"/>
        <v>1431.7999999999993</v>
      </c>
      <c r="H204" s="5">
        <f t="shared" si="11"/>
        <v>-120</v>
      </c>
    </row>
    <row r="205" spans="4:8" x14ac:dyDescent="0.25">
      <c r="D205" s="50">
        <v>212000</v>
      </c>
      <c r="E205" s="114">
        <f t="shared" si="10"/>
        <v>2073.3199999999997</v>
      </c>
      <c r="G205" s="8">
        <f t="shared" si="9"/>
        <v>1351.7999999999993</v>
      </c>
      <c r="H205" s="5">
        <f t="shared" si="11"/>
        <v>-120</v>
      </c>
    </row>
    <row r="206" spans="4:8" x14ac:dyDescent="0.25">
      <c r="D206" s="50">
        <v>213000</v>
      </c>
      <c r="E206" s="114">
        <f t="shared" si="10"/>
        <v>2033.3199999999997</v>
      </c>
      <c r="G206" s="8">
        <f t="shared" si="9"/>
        <v>1271.7999999999993</v>
      </c>
      <c r="H206" s="5">
        <f t="shared" si="11"/>
        <v>-120</v>
      </c>
    </row>
    <row r="207" spans="4:8" x14ac:dyDescent="0.25">
      <c r="D207" s="50">
        <v>214000</v>
      </c>
      <c r="E207" s="114">
        <f t="shared" si="10"/>
        <v>1993.3199999999997</v>
      </c>
      <c r="G207" s="8">
        <f t="shared" si="9"/>
        <v>1191.7999999999993</v>
      </c>
      <c r="H207" s="5">
        <f t="shared" si="11"/>
        <v>-120</v>
      </c>
    </row>
    <row r="208" spans="4:8" x14ac:dyDescent="0.25">
      <c r="D208" s="50">
        <v>215000</v>
      </c>
      <c r="E208" s="114">
        <f t="shared" si="10"/>
        <v>1953.3199999999997</v>
      </c>
      <c r="G208" s="8">
        <f t="shared" si="9"/>
        <v>1111.7999999999993</v>
      </c>
      <c r="H208" s="5">
        <f t="shared" si="11"/>
        <v>-120</v>
      </c>
    </row>
    <row r="209" spans="4:8" x14ac:dyDescent="0.25">
      <c r="D209" s="50">
        <v>216000</v>
      </c>
      <c r="E209" s="114">
        <f t="shared" si="10"/>
        <v>1913.3199999999997</v>
      </c>
      <c r="G209" s="8">
        <f t="shared" si="9"/>
        <v>1031.7999999999993</v>
      </c>
      <c r="H209" s="5">
        <f t="shared" si="11"/>
        <v>-120</v>
      </c>
    </row>
    <row r="210" spans="4:8" x14ac:dyDescent="0.25">
      <c r="D210" s="50">
        <v>217000</v>
      </c>
      <c r="E210" s="114">
        <f t="shared" si="10"/>
        <v>1873.3199999999997</v>
      </c>
      <c r="G210" s="8">
        <f t="shared" si="9"/>
        <v>951.79999999999927</v>
      </c>
      <c r="H210" s="5">
        <f t="shared" si="11"/>
        <v>-120</v>
      </c>
    </row>
    <row r="211" spans="4:8" x14ac:dyDescent="0.25">
      <c r="D211" s="50">
        <v>218000</v>
      </c>
      <c r="E211" s="114">
        <f t="shared" si="10"/>
        <v>1833.3199999999997</v>
      </c>
      <c r="G211" s="8">
        <f t="shared" si="9"/>
        <v>871.79999999999927</v>
      </c>
      <c r="H211" s="5">
        <f t="shared" si="11"/>
        <v>-120</v>
      </c>
    </row>
    <row r="212" spans="4:8" x14ac:dyDescent="0.25">
      <c r="D212" s="50">
        <v>219000</v>
      </c>
      <c r="E212" s="114">
        <f t="shared" si="10"/>
        <v>1793.3199999999997</v>
      </c>
      <c r="G212" s="8">
        <f t="shared" si="9"/>
        <v>791.79999999999927</v>
      </c>
      <c r="H212" s="5">
        <f t="shared" si="11"/>
        <v>-120</v>
      </c>
    </row>
    <row r="213" spans="4:8" x14ac:dyDescent="0.25">
      <c r="D213" s="50">
        <v>220000</v>
      </c>
      <c r="E213" s="114">
        <f t="shared" si="10"/>
        <v>1753.3199999999997</v>
      </c>
      <c r="G213" s="8">
        <f t="shared" si="9"/>
        <v>711.79999999999927</v>
      </c>
      <c r="H213" s="5">
        <f t="shared" si="11"/>
        <v>-120</v>
      </c>
    </row>
    <row r="214" spans="4:8" x14ac:dyDescent="0.25">
      <c r="D214" s="50">
        <v>221000</v>
      </c>
      <c r="E214" s="114">
        <f t="shared" si="10"/>
        <v>1713.3199999999997</v>
      </c>
      <c r="G214" s="8">
        <f t="shared" si="9"/>
        <v>631.79999999999927</v>
      </c>
      <c r="H214" s="5">
        <f t="shared" si="11"/>
        <v>-120</v>
      </c>
    </row>
    <row r="215" spans="4:8" x14ac:dyDescent="0.25">
      <c r="D215" s="50">
        <v>222000</v>
      </c>
      <c r="E215" s="114">
        <f t="shared" si="10"/>
        <v>1673.3199999999997</v>
      </c>
      <c r="G215" s="8">
        <f t="shared" si="9"/>
        <v>551.79999999999927</v>
      </c>
      <c r="H215" s="5">
        <f t="shared" si="11"/>
        <v>-120</v>
      </c>
    </row>
    <row r="216" spans="4:8" x14ac:dyDescent="0.25">
      <c r="D216" s="50">
        <v>223000</v>
      </c>
      <c r="E216" s="114">
        <f t="shared" si="10"/>
        <v>1633.3199999999997</v>
      </c>
      <c r="G216" s="8">
        <f t="shared" si="9"/>
        <v>471.79999999999927</v>
      </c>
      <c r="H216" s="5">
        <f t="shared" si="11"/>
        <v>-120</v>
      </c>
    </row>
    <row r="217" spans="4:8" x14ac:dyDescent="0.25">
      <c r="D217" s="50">
        <v>224000</v>
      </c>
      <c r="E217" s="114">
        <f t="shared" si="10"/>
        <v>1593.3199999999997</v>
      </c>
      <c r="G217" s="8">
        <f t="shared" si="9"/>
        <v>391.79999999999927</v>
      </c>
      <c r="H217" s="5">
        <f t="shared" si="11"/>
        <v>-120</v>
      </c>
    </row>
    <row r="218" spans="4:8" x14ac:dyDescent="0.25">
      <c r="D218" s="50">
        <v>225000</v>
      </c>
      <c r="E218" s="114">
        <f t="shared" si="10"/>
        <v>1553.3199999999997</v>
      </c>
      <c r="G218" s="8">
        <f t="shared" si="9"/>
        <v>311.79999999999927</v>
      </c>
      <c r="H218" s="5">
        <f t="shared" si="11"/>
        <v>-120</v>
      </c>
    </row>
    <row r="219" spans="4:8" x14ac:dyDescent="0.25">
      <c r="D219" s="50">
        <v>226000</v>
      </c>
      <c r="E219" s="114">
        <f t="shared" si="10"/>
        <v>1513.3199999999997</v>
      </c>
      <c r="G219" s="8">
        <f t="shared" si="9"/>
        <v>231.79999999999927</v>
      </c>
      <c r="H219" s="5">
        <f t="shared" si="11"/>
        <v>-120</v>
      </c>
    </row>
    <row r="220" spans="4:8" x14ac:dyDescent="0.25">
      <c r="D220" s="50">
        <v>227000</v>
      </c>
      <c r="E220" s="114">
        <f t="shared" si="10"/>
        <v>1473.3199999999997</v>
      </c>
      <c r="G220" s="8">
        <f t="shared" si="9"/>
        <v>151.79999999999927</v>
      </c>
      <c r="H220" s="5">
        <f t="shared" si="11"/>
        <v>-120</v>
      </c>
    </row>
    <row r="221" spans="4:8" x14ac:dyDescent="0.25">
      <c r="D221" s="50">
        <v>228000</v>
      </c>
      <c r="E221" s="114">
        <f t="shared" si="10"/>
        <v>1433.3199999999997</v>
      </c>
      <c r="G221" s="8">
        <f t="shared" si="9"/>
        <v>71.799999999999272</v>
      </c>
      <c r="H221" s="5">
        <f t="shared" si="11"/>
        <v>-120</v>
      </c>
    </row>
    <row r="222" spans="4:8" x14ac:dyDescent="0.25">
      <c r="D222" s="50">
        <v>229000</v>
      </c>
      <c r="E222" s="114">
        <f t="shared" si="10"/>
        <v>1393.3199999999997</v>
      </c>
      <c r="G222" s="8">
        <f t="shared" si="9"/>
        <v>0</v>
      </c>
      <c r="H222" s="5">
        <f t="shared" si="11"/>
        <v>-111.79999999999927</v>
      </c>
    </row>
    <row r="223" spans="4:8" x14ac:dyDescent="0.25">
      <c r="D223" s="50">
        <v>230000</v>
      </c>
      <c r="E223" s="114">
        <f t="shared" si="10"/>
        <v>1353.3199999999997</v>
      </c>
      <c r="G223" s="8">
        <f t="shared" si="9"/>
        <v>0</v>
      </c>
      <c r="H223" s="5">
        <f t="shared" si="11"/>
        <v>-40</v>
      </c>
    </row>
    <row r="224" spans="4:8" x14ac:dyDescent="0.25">
      <c r="D224" s="50">
        <v>231000</v>
      </c>
      <c r="E224" s="114">
        <f t="shared" si="10"/>
        <v>1313.3199999999997</v>
      </c>
      <c r="G224" s="8">
        <f t="shared" si="9"/>
        <v>0</v>
      </c>
      <c r="H224" s="5">
        <f t="shared" si="11"/>
        <v>-40</v>
      </c>
    </row>
    <row r="225" spans="4:8" x14ac:dyDescent="0.25">
      <c r="D225" s="50">
        <v>232000</v>
      </c>
      <c r="E225" s="114">
        <f t="shared" si="10"/>
        <v>1273.3199999999997</v>
      </c>
      <c r="G225" s="8">
        <f t="shared" si="9"/>
        <v>0</v>
      </c>
      <c r="H225" s="5">
        <f t="shared" si="11"/>
        <v>-40</v>
      </c>
    </row>
    <row r="226" spans="4:8" x14ac:dyDescent="0.25">
      <c r="D226" s="50">
        <v>233000</v>
      </c>
      <c r="E226" s="114">
        <f t="shared" si="10"/>
        <v>1233.3199999999997</v>
      </c>
      <c r="G226" s="8">
        <f t="shared" si="9"/>
        <v>0</v>
      </c>
      <c r="H226" s="5">
        <f t="shared" si="11"/>
        <v>-40</v>
      </c>
    </row>
    <row r="227" spans="4:8" x14ac:dyDescent="0.25">
      <c r="D227" s="50">
        <v>234000</v>
      </c>
      <c r="E227" s="114">
        <f t="shared" si="10"/>
        <v>1193.3199999999997</v>
      </c>
      <c r="G227" s="8">
        <f t="shared" si="9"/>
        <v>0</v>
      </c>
      <c r="H227" s="5">
        <f t="shared" si="11"/>
        <v>-40</v>
      </c>
    </row>
    <row r="228" spans="4:8" x14ac:dyDescent="0.25">
      <c r="D228" s="50">
        <v>235000</v>
      </c>
      <c r="E228" s="114">
        <f t="shared" si="10"/>
        <v>1153.3199999999997</v>
      </c>
      <c r="G228" s="8">
        <f t="shared" si="9"/>
        <v>0</v>
      </c>
      <c r="H228" s="5">
        <f t="shared" si="11"/>
        <v>-40</v>
      </c>
    </row>
    <row r="229" spans="4:8" x14ac:dyDescent="0.25">
      <c r="D229" s="50">
        <v>236000</v>
      </c>
      <c r="E229" s="114">
        <f t="shared" si="10"/>
        <v>1113.3199999999997</v>
      </c>
      <c r="G229" s="8">
        <f t="shared" si="9"/>
        <v>0</v>
      </c>
      <c r="H229" s="5">
        <f t="shared" si="11"/>
        <v>-40</v>
      </c>
    </row>
    <row r="230" spans="4:8" x14ac:dyDescent="0.25">
      <c r="D230" s="50">
        <v>237000</v>
      </c>
      <c r="E230" s="114">
        <f t="shared" si="10"/>
        <v>1107</v>
      </c>
      <c r="G230" s="8">
        <f t="shared" si="9"/>
        <v>0</v>
      </c>
      <c r="H230" s="5">
        <f t="shared" si="11"/>
        <v>-6.319999999999709</v>
      </c>
    </row>
    <row r="231" spans="4:8" x14ac:dyDescent="0.25">
      <c r="D231" s="50">
        <v>238000</v>
      </c>
      <c r="E231" s="114">
        <f t="shared" si="10"/>
        <v>1107</v>
      </c>
      <c r="G231" s="8">
        <f t="shared" si="9"/>
        <v>0</v>
      </c>
      <c r="H231" s="5">
        <f t="shared" si="11"/>
        <v>0</v>
      </c>
    </row>
    <row r="232" spans="4:8" x14ac:dyDescent="0.25">
      <c r="D232" s="50">
        <v>239000</v>
      </c>
      <c r="E232" s="114">
        <f t="shared" si="10"/>
        <v>1107</v>
      </c>
      <c r="G232" s="8">
        <f t="shared" si="9"/>
        <v>0</v>
      </c>
      <c r="H232" s="5">
        <f t="shared" si="11"/>
        <v>0</v>
      </c>
    </row>
    <row r="233" spans="4:8" x14ac:dyDescent="0.25">
      <c r="D233" s="50">
        <v>240000</v>
      </c>
      <c r="E233" s="114">
        <f t="shared" si="10"/>
        <v>1107</v>
      </c>
      <c r="G233" s="8">
        <f t="shared" si="9"/>
        <v>0</v>
      </c>
      <c r="H233" s="5">
        <f t="shared" si="11"/>
        <v>0</v>
      </c>
    </row>
    <row r="234" spans="4:8" x14ac:dyDescent="0.25">
      <c r="D234" s="50">
        <v>241000</v>
      </c>
      <c r="E234" s="114">
        <f t="shared" si="10"/>
        <v>1107</v>
      </c>
      <c r="G234" s="8">
        <f t="shared" si="9"/>
        <v>0</v>
      </c>
      <c r="H234" s="5">
        <f t="shared" si="11"/>
        <v>0</v>
      </c>
    </row>
    <row r="235" spans="4:8" x14ac:dyDescent="0.25">
      <c r="D235" s="50">
        <v>242000</v>
      </c>
      <c r="E235" s="114">
        <f t="shared" si="10"/>
        <v>1107</v>
      </c>
      <c r="G235" s="8">
        <f t="shared" si="9"/>
        <v>0</v>
      </c>
      <c r="H235" s="5">
        <f t="shared" si="11"/>
        <v>0</v>
      </c>
    </row>
    <row r="236" spans="4:8" x14ac:dyDescent="0.25">
      <c r="D236" s="50">
        <v>243000</v>
      </c>
      <c r="E236" s="114">
        <f t="shared" si="10"/>
        <v>1107</v>
      </c>
      <c r="G236" s="8">
        <f t="shared" si="9"/>
        <v>0</v>
      </c>
      <c r="H236" s="5">
        <f t="shared" si="11"/>
        <v>0</v>
      </c>
    </row>
    <row r="237" spans="4:8" x14ac:dyDescent="0.25">
      <c r="D237" s="50">
        <v>244000</v>
      </c>
      <c r="E237" s="114">
        <f t="shared" si="10"/>
        <v>1107</v>
      </c>
      <c r="G237" s="8">
        <f t="shared" si="9"/>
        <v>0</v>
      </c>
      <c r="H237" s="5">
        <f t="shared" si="11"/>
        <v>0</v>
      </c>
    </row>
    <row r="238" spans="4:8" x14ac:dyDescent="0.25">
      <c r="D238" s="50">
        <v>245000</v>
      </c>
      <c r="E238" s="114">
        <f t="shared" si="10"/>
        <v>1107</v>
      </c>
      <c r="G238" s="8">
        <f t="shared" si="9"/>
        <v>0</v>
      </c>
      <c r="H238" s="5">
        <f t="shared" si="11"/>
        <v>0</v>
      </c>
    </row>
    <row r="239" spans="4:8" x14ac:dyDescent="0.25">
      <c r="D239" s="50">
        <v>246000</v>
      </c>
      <c r="E239" s="114">
        <f t="shared" si="10"/>
        <v>1107</v>
      </c>
      <c r="G239" s="8">
        <f t="shared" si="9"/>
        <v>0</v>
      </c>
      <c r="H239" s="5">
        <f t="shared" si="11"/>
        <v>0</v>
      </c>
    </row>
    <row r="240" spans="4:8" x14ac:dyDescent="0.25">
      <c r="D240" s="50">
        <v>247000</v>
      </c>
      <c r="E240" s="114">
        <f t="shared" si="10"/>
        <v>1107</v>
      </c>
      <c r="G240" s="8">
        <f t="shared" si="9"/>
        <v>0</v>
      </c>
      <c r="H240" s="5">
        <f t="shared" si="11"/>
        <v>0</v>
      </c>
    </row>
    <row r="241" spans="4:8" x14ac:dyDescent="0.25">
      <c r="D241" s="50">
        <v>248000</v>
      </c>
      <c r="E241" s="114">
        <f t="shared" si="10"/>
        <v>1107</v>
      </c>
      <c r="G241" s="8">
        <f t="shared" si="9"/>
        <v>0</v>
      </c>
      <c r="H241" s="5">
        <f t="shared" si="11"/>
        <v>0</v>
      </c>
    </row>
    <row r="242" spans="4:8" x14ac:dyDescent="0.25">
      <c r="D242" s="50">
        <v>249000</v>
      </c>
      <c r="E242" s="114">
        <f t="shared" si="10"/>
        <v>1107</v>
      </c>
      <c r="G242" s="8">
        <f t="shared" si="9"/>
        <v>0</v>
      </c>
      <c r="H242" s="5">
        <f t="shared" si="11"/>
        <v>0</v>
      </c>
    </row>
    <row r="243" spans="4:8" x14ac:dyDescent="0.25">
      <c r="D243" s="50">
        <v>250000</v>
      </c>
      <c r="E243" s="114">
        <f t="shared" si="10"/>
        <v>1107</v>
      </c>
      <c r="G243" s="8">
        <f t="shared" si="9"/>
        <v>0</v>
      </c>
      <c r="H243" s="5">
        <f t="shared" si="11"/>
        <v>0</v>
      </c>
    </row>
  </sheetData>
  <mergeCells count="3">
    <mergeCell ref="D1:D2"/>
    <mergeCell ref="A13:B13"/>
    <mergeCell ref="A8:B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vt:lpstr>
      <vt:lpstr>La Magie de l'Intérêts Composé</vt:lpstr>
      <vt:lpstr>Placement</vt:lpstr>
      <vt:lpstr>Retraite</vt:lpstr>
      <vt:lpstr>Impôt</vt:lpstr>
      <vt:lpstr>Retraite+Impôt-1Personne</vt:lpstr>
      <vt:lpstr>Retraite+Impôt-2Personnes</vt:lpstr>
      <vt:lpstr>REEE</vt:lpstr>
      <vt:lpstr>Allocation Enfants</vt:lpstr>
      <vt:lpstr>Hypothèque-2Semaines</vt:lpstr>
      <vt:lpstr>Hypothèque-Mois</vt:lpstr>
      <vt:lpstr>Hypothèque-Année</vt:lpstr>
      <vt:lpstr>Restaurants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SimonT</dc:creator>
  <cp:lastModifiedBy>Simon Tremblay</cp:lastModifiedBy>
  <dcterms:created xsi:type="dcterms:W3CDTF">2015-07-19T17:43:42Z</dcterms:created>
  <dcterms:modified xsi:type="dcterms:W3CDTF">2023-05-10T19:18:04Z</dcterms:modified>
</cp:coreProperties>
</file>